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25docs\2503551\"/>
    </mc:Choice>
  </mc:AlternateContent>
  <xr:revisionPtr revIDLastSave="0" documentId="8_{303ADC34-46B8-4599-B879-BC1877DD7F2A}" xr6:coauthVersionLast="47" xr6:coauthVersionMax="47" xr10:uidLastSave="{00000000-0000-0000-0000-000000000000}"/>
  <bookViews>
    <workbookView xWindow="615" yWindow="315" windowWidth="24315" windowHeight="19875" xr2:uid="{5A82BEF7-7F4B-4747-B172-E2839BACFFB0}"/>
  </bookViews>
  <sheets>
    <sheet name="Table 1" sheetId="25" r:id="rId1"/>
    <sheet name="Table 2" sheetId="66" r:id="rId2"/>
    <sheet name="Table 4" sheetId="28" r:id="rId3"/>
    <sheet name="Table 5" sheetId="31" r:id="rId4"/>
    <sheet name="Table3Compare" sheetId="131" state="hidden" r:id="rId5"/>
    <sheet name="BAT.PX.UTS._.ITC.Li_4hr.2027" sheetId="190" state="hidden" r:id="rId6"/>
    <sheet name="BAT.PX.WSF.ITC.IronAir100hr2030" sheetId="193" state="hidden" r:id="rId7"/>
    <sheet name="GSC.PX.BDG._.___.Frame 2030" sheetId="194" state="hidden" r:id="rId8"/>
    <sheet name="WD_.PX.DJW._.PTC.2028" sheetId="139" state="hidden" r:id="rId9"/>
    <sheet name="WD_.PX.DJW._.PTC.2029" sheetId="176" state="hidden" r:id="rId10"/>
    <sheet name="2025 IRP Assumptions" sheetId="167" state="hidden" r:id="rId11"/>
    <sheet name="PV_.PX.WMV._.PTC.2032" sheetId="181" state="hidden" r:id="rId12"/>
    <sheet name="Table 3 TransCost" sheetId="47" state="hidden" r:id="rId13"/>
    <sheet name="WD_.PX.WMV._.PTC.2032" sheetId="177" state="hidden" r:id="rId14"/>
    <sheet name="PV_.PX.WMV._.PTC.2036" sheetId="182" state="hidden" r:id="rId15"/>
    <sheet name="PV_.PX.YAK._.PTC.2032" sheetId="192" state="hidden" r:id="rId16"/>
  </sheets>
  <externalReferences>
    <externalReference r:id="rId17"/>
  </externalReferences>
  <definedNames>
    <definedName name="_xlnm._FilterDatabase" localSheetId="4" hidden="1">Table3Compare!$A$54:$V$58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11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15" hidden="1">{"PRINT",#N/A,TRUE,"APPA";"PRINT",#N/A,TRUE,"APS";"PRINT",#N/A,TRUE,"BHPL";"PRINT",#N/A,TRUE,"BHPL2";"PRINT",#N/A,TRUE,"CDWR";"PRINT",#N/A,TRUE,"EWEB";"PRINT",#N/A,TRUE,"LADWP";"PRINT",#N/A,TRUE,"NEVBASE"}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12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11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15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12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11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15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12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11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15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12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11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15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12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Discount_Rate">'Table 1'!$I$43</definedName>
    <definedName name="Inflation">'Table 1'!$J$45</definedName>
    <definedName name="OATT">#REF!</definedName>
    <definedName name="_xlnm.Print_Area" localSheetId="0">'Table 1'!$A$1:$H$61</definedName>
    <definedName name="Study_CF">'Table 5'!$M$8</definedName>
    <definedName name="Study_MW">'Table 5'!$M$6</definedName>
    <definedName name="TransCapRecovFc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4" i="31" l="1"/>
  <c r="L14" i="31"/>
  <c r="L13" i="31"/>
  <c r="O30" i="66"/>
  <c r="N30" i="66"/>
  <c r="M30" i="66"/>
  <c r="L30" i="66"/>
  <c r="K30" i="66"/>
  <c r="J30" i="66"/>
  <c r="I30" i="66"/>
  <c r="H30" i="66"/>
  <c r="G30" i="66"/>
  <c r="F30" i="66"/>
  <c r="E30" i="66"/>
  <c r="D30" i="66"/>
  <c r="C30" i="66"/>
  <c r="B30" i="66"/>
  <c r="O29" i="66"/>
  <c r="N29" i="66"/>
  <c r="M29" i="66"/>
  <c r="L29" i="66"/>
  <c r="K29" i="66"/>
  <c r="J29" i="66"/>
  <c r="I29" i="66"/>
  <c r="H29" i="66"/>
  <c r="G29" i="66"/>
  <c r="F29" i="66"/>
  <c r="E29" i="66"/>
  <c r="D29" i="66"/>
  <c r="C29" i="66"/>
  <c r="B29" i="66"/>
  <c r="O28" i="66"/>
  <c r="N28" i="66"/>
  <c r="M28" i="66"/>
  <c r="L28" i="66"/>
  <c r="K28" i="66"/>
  <c r="J28" i="66"/>
  <c r="I28" i="66"/>
  <c r="H28" i="66"/>
  <c r="G28" i="66"/>
  <c r="F28" i="66"/>
  <c r="E28" i="66"/>
  <c r="D28" i="66"/>
  <c r="C28" i="66"/>
  <c r="B28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B27" i="66"/>
  <c r="O26" i="66"/>
  <c r="N26" i="66"/>
  <c r="M26" i="66"/>
  <c r="L26" i="66"/>
  <c r="K26" i="66"/>
  <c r="J26" i="66"/>
  <c r="I26" i="66"/>
  <c r="H26" i="66"/>
  <c r="G26" i="66"/>
  <c r="F26" i="66"/>
  <c r="E26" i="66"/>
  <c r="D26" i="66"/>
  <c r="C26" i="66"/>
  <c r="B26" i="66"/>
  <c r="O25" i="66"/>
  <c r="N25" i="66"/>
  <c r="M25" i="66"/>
  <c r="L25" i="66"/>
  <c r="K25" i="66"/>
  <c r="J25" i="66"/>
  <c r="I25" i="66"/>
  <c r="H25" i="66"/>
  <c r="G25" i="66"/>
  <c r="F25" i="66"/>
  <c r="E25" i="66"/>
  <c r="D25" i="66"/>
  <c r="C25" i="66"/>
  <c r="B25" i="66"/>
  <c r="O24" i="66"/>
  <c r="N24" i="66"/>
  <c r="M24" i="66"/>
  <c r="L24" i="66"/>
  <c r="K24" i="66"/>
  <c r="J24" i="66"/>
  <c r="I24" i="66"/>
  <c r="H24" i="66"/>
  <c r="G24" i="66"/>
  <c r="F24" i="66"/>
  <c r="E24" i="66"/>
  <c r="D24" i="66"/>
  <c r="C24" i="66"/>
  <c r="B24" i="66"/>
  <c r="O23" i="66"/>
  <c r="N23" i="66"/>
  <c r="M23" i="66"/>
  <c r="L23" i="66"/>
  <c r="K23" i="66"/>
  <c r="J23" i="66"/>
  <c r="I23" i="66"/>
  <c r="H23" i="66"/>
  <c r="G23" i="66"/>
  <c r="F23" i="66"/>
  <c r="E23" i="66"/>
  <c r="D23" i="66"/>
  <c r="C23" i="66"/>
  <c r="B23" i="66"/>
  <c r="O22" i="66"/>
  <c r="N22" i="66"/>
  <c r="M22" i="66"/>
  <c r="L22" i="66"/>
  <c r="K22" i="66"/>
  <c r="J22" i="66"/>
  <c r="I22" i="66"/>
  <c r="H22" i="66"/>
  <c r="G22" i="66"/>
  <c r="F22" i="66"/>
  <c r="E22" i="66"/>
  <c r="D22" i="66"/>
  <c r="C22" i="66"/>
  <c r="B22" i="66"/>
  <c r="O21" i="66"/>
  <c r="N21" i="66"/>
  <c r="M21" i="66"/>
  <c r="L21" i="66"/>
  <c r="K21" i="66"/>
  <c r="J21" i="66"/>
  <c r="I21" i="66"/>
  <c r="H21" i="66"/>
  <c r="G21" i="66"/>
  <c r="F21" i="66"/>
  <c r="E21" i="66"/>
  <c r="D21" i="66"/>
  <c r="C21" i="66"/>
  <c r="B21" i="66"/>
  <c r="O20" i="66"/>
  <c r="N20" i="66"/>
  <c r="M20" i="66"/>
  <c r="L20" i="66"/>
  <c r="K20" i="66"/>
  <c r="J20" i="66"/>
  <c r="I20" i="66"/>
  <c r="H20" i="66"/>
  <c r="G20" i="66"/>
  <c r="F20" i="66"/>
  <c r="E20" i="66"/>
  <c r="D20" i="66"/>
  <c r="C20" i="66"/>
  <c r="B20" i="66"/>
  <c r="O19" i="66"/>
  <c r="N19" i="66"/>
  <c r="M19" i="66"/>
  <c r="L19" i="66"/>
  <c r="K19" i="66"/>
  <c r="J19" i="66"/>
  <c r="I19" i="66"/>
  <c r="H19" i="66"/>
  <c r="G19" i="66"/>
  <c r="F19" i="66"/>
  <c r="E19" i="66"/>
  <c r="D19" i="66"/>
  <c r="C19" i="66"/>
  <c r="B19" i="66"/>
  <c r="O18" i="66"/>
  <c r="N18" i="66"/>
  <c r="M18" i="66"/>
  <c r="L18" i="66"/>
  <c r="K18" i="66"/>
  <c r="J18" i="66"/>
  <c r="I18" i="66"/>
  <c r="H18" i="66"/>
  <c r="G18" i="66"/>
  <c r="F18" i="66"/>
  <c r="E18" i="66"/>
  <c r="D18" i="66"/>
  <c r="C18" i="66"/>
  <c r="B18" i="66"/>
  <c r="O17" i="66"/>
  <c r="N17" i="66"/>
  <c r="M17" i="66"/>
  <c r="L17" i="66"/>
  <c r="K17" i="66"/>
  <c r="J17" i="66"/>
  <c r="I17" i="66"/>
  <c r="H17" i="66"/>
  <c r="G17" i="66"/>
  <c r="F17" i="66"/>
  <c r="E17" i="66"/>
  <c r="D17" i="66"/>
  <c r="C17" i="66"/>
  <c r="B17" i="66"/>
  <c r="O16" i="66"/>
  <c r="N16" i="66"/>
  <c r="M16" i="66"/>
  <c r="L16" i="66"/>
  <c r="K16" i="66"/>
  <c r="J16" i="66"/>
  <c r="I16" i="66"/>
  <c r="H16" i="66"/>
  <c r="G16" i="66"/>
  <c r="F16" i="66"/>
  <c r="E16" i="66"/>
  <c r="D16" i="66"/>
  <c r="C16" i="66"/>
  <c r="B16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B15" i="66"/>
  <c r="O14" i="66"/>
  <c r="N14" i="66"/>
  <c r="M14" i="66"/>
  <c r="L14" i="66"/>
  <c r="K14" i="66"/>
  <c r="J14" i="66"/>
  <c r="I14" i="66"/>
  <c r="H14" i="66"/>
  <c r="G14" i="66"/>
  <c r="F14" i="66"/>
  <c r="E14" i="66"/>
  <c r="D14" i="66"/>
  <c r="C14" i="66"/>
  <c r="B14" i="66"/>
  <c r="O13" i="66"/>
  <c r="N13" i="66"/>
  <c r="M13" i="66"/>
  <c r="L13" i="66"/>
  <c r="K13" i="66"/>
  <c r="J13" i="66"/>
  <c r="I13" i="66"/>
  <c r="H13" i="66"/>
  <c r="G13" i="66"/>
  <c r="F13" i="66"/>
  <c r="E13" i="66"/>
  <c r="D13" i="66"/>
  <c r="C13" i="66"/>
  <c r="B13" i="66"/>
  <c r="S6" i="31"/>
  <c r="F13" i="31" l="1"/>
  <c r="C13" i="31" s="1" a="1"/>
  <c r="C13" i="31" s="1"/>
  <c r="FE9" i="25" l="1"/>
  <c r="A11" i="47" l="1"/>
  <c r="A12" i="47" s="1"/>
  <c r="A13" i="47" s="1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G11" i="47"/>
  <c r="G12" i="47" s="1"/>
  <c r="G13" i="47" s="1"/>
  <c r="G14" i="47" s="1"/>
  <c r="G15" i="47" s="1"/>
  <c r="G16" i="47" s="1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0" i="47" s="1"/>
  <c r="G31" i="47" s="1"/>
  <c r="G32" i="47" s="1"/>
  <c r="G33" i="47" s="1"/>
  <c r="G34" i="47" s="1"/>
  <c r="G35" i="47" s="1"/>
  <c r="L11" i="47"/>
  <c r="L12" i="47" s="1"/>
  <c r="L13" i="47" s="1"/>
  <c r="L14" i="47" s="1"/>
  <c r="L15" i="47" s="1"/>
  <c r="L16" i="47" s="1"/>
  <c r="L17" i="47" s="1"/>
  <c r="L18" i="47" s="1"/>
  <c r="L19" i="47" s="1"/>
  <c r="L20" i="47" s="1"/>
  <c r="L21" i="47" s="1"/>
  <c r="L22" i="47" s="1"/>
  <c r="L23" i="47" s="1"/>
  <c r="L24" i="47" s="1"/>
  <c r="L25" i="47" s="1"/>
  <c r="L26" i="47" s="1"/>
  <c r="L27" i="47" s="1"/>
  <c r="L28" i="47" s="1"/>
  <c r="L29" i="47" s="1"/>
  <c r="L30" i="47" s="1"/>
  <c r="L31" i="47" s="1"/>
  <c r="L32" i="47" s="1"/>
  <c r="L33" i="47" s="1"/>
  <c r="L34" i="47" s="1"/>
  <c r="L35" i="47" s="1"/>
  <c r="V11" i="47"/>
  <c r="V12" i="47" s="1"/>
  <c r="V13" i="47" s="1"/>
  <c r="V14" i="47" s="1"/>
  <c r="V15" i="47" s="1"/>
  <c r="V16" i="47" s="1"/>
  <c r="V17" i="47" s="1"/>
  <c r="V18" i="47" s="1"/>
  <c r="V19" i="47" s="1"/>
  <c r="V20" i="47" s="1"/>
  <c r="V21" i="47" s="1"/>
  <c r="V22" i="47" s="1"/>
  <c r="V23" i="47" s="1"/>
  <c r="V24" i="47" s="1"/>
  <c r="V25" i="47" s="1"/>
  <c r="V26" i="47" s="1"/>
  <c r="V27" i="47" s="1"/>
  <c r="V28" i="47" s="1"/>
  <c r="V29" i="47" s="1"/>
  <c r="V30" i="47" s="1"/>
  <c r="V31" i="47" s="1"/>
  <c r="V32" i="47" s="1"/>
  <c r="V33" i="47" s="1"/>
  <c r="V34" i="47" s="1"/>
  <c r="V35" i="47" s="1"/>
  <c r="B3" i="131" l="1"/>
  <c r="B6" i="131"/>
  <c r="U7" i="25" l="1"/>
  <c r="Q7" i="25"/>
  <c r="P7" i="25"/>
  <c r="BP7" i="25"/>
  <c r="BC7" i="25"/>
  <c r="AY7" i="25"/>
  <c r="AX7" i="25"/>
  <c r="CZ7" i="25"/>
  <c r="AH7" i="25" s="1"/>
  <c r="CX7" i="25"/>
  <c r="BN7" i="25" s="1"/>
  <c r="CM7" i="25"/>
  <c r="AF7" i="25" l="1"/>
  <c r="M17" i="28" l="1"/>
  <c r="M76" i="28"/>
  <c r="M78" i="28"/>
  <c r="M84" i="28"/>
  <c r="M86" i="28"/>
  <c r="M88" i="28"/>
  <c r="M90" i="28"/>
  <c r="M96" i="28"/>
  <c r="M98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7" i="28"/>
  <c r="M138" i="28"/>
  <c r="M140" i="28"/>
  <c r="M143" i="28"/>
  <c r="M144" i="28"/>
  <c r="M146" i="28"/>
  <c r="M149" i="28"/>
  <c r="M150" i="28"/>
  <c r="M152" i="28"/>
  <c r="M155" i="28"/>
  <c r="M156" i="28"/>
  <c r="M158" i="28"/>
  <c r="M162" i="28"/>
  <c r="M164" i="28"/>
  <c r="M165" i="28"/>
  <c r="M166" i="28"/>
  <c r="M167" i="28"/>
  <c r="M168" i="28"/>
  <c r="M169" i="28"/>
  <c r="M170" i="28"/>
  <c r="M171" i="28"/>
  <c r="M172" i="28"/>
  <c r="M173" i="28"/>
  <c r="M175" i="28"/>
  <c r="M176" i="28"/>
  <c r="M177" i="28"/>
  <c r="M178" i="28"/>
  <c r="M179" i="28"/>
  <c r="M181" i="28"/>
  <c r="M182" i="28"/>
  <c r="M183" i="28"/>
  <c r="M184" i="28"/>
  <c r="M187" i="28"/>
  <c r="M188" i="28"/>
  <c r="M190" i="28"/>
  <c r="M193" i="28"/>
  <c r="M194" i="28"/>
  <c r="M196" i="28"/>
  <c r="M199" i="28"/>
  <c r="M200" i="28"/>
  <c r="M202" i="28"/>
  <c r="M205" i="28"/>
  <c r="M206" i="28"/>
  <c r="M208" i="28"/>
  <c r="M211" i="28"/>
  <c r="M212" i="28"/>
  <c r="M214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1" i="28"/>
  <c r="M282" i="28"/>
  <c r="M283" i="28"/>
  <c r="M285" i="28"/>
  <c r="M286" i="28"/>
  <c r="M288" i="28"/>
  <c r="M289" i="28"/>
  <c r="M291" i="28"/>
  <c r="M292" i="28"/>
  <c r="M294" i="28"/>
  <c r="M295" i="28"/>
  <c r="M297" i="28"/>
  <c r="M299" i="28"/>
  <c r="M364" i="28" l="1"/>
  <c r="M358" i="28"/>
  <c r="M363" i="28"/>
  <c r="M357" i="28"/>
  <c r="M362" i="28"/>
  <c r="M356" i="28"/>
  <c r="M361" i="28"/>
  <c r="M355" i="28"/>
  <c r="M360" i="28"/>
  <c r="M354" i="28"/>
  <c r="M365" i="28"/>
  <c r="M359" i="28"/>
  <c r="M353" i="28"/>
  <c r="M352" i="28"/>
  <c r="M351" i="28"/>
  <c r="M350" i="28"/>
  <c r="M349" i="28"/>
  <c r="M348" i="28"/>
  <c r="M347" i="28"/>
  <c r="M346" i="28"/>
  <c r="M345" i="28"/>
  <c r="M344" i="28"/>
  <c r="M343" i="28"/>
  <c r="M342" i="28"/>
  <c r="M341" i="28"/>
  <c r="M340" i="28"/>
  <c r="M339" i="28"/>
  <c r="M338" i="28"/>
  <c r="M337" i="28"/>
  <c r="M336" i="28"/>
  <c r="M335" i="28"/>
  <c r="M334" i="28"/>
  <c r="M333" i="28"/>
  <c r="M332" i="28"/>
  <c r="M331" i="28"/>
  <c r="M330" i="28"/>
  <c r="M329" i="28"/>
  <c r="M328" i="28"/>
  <c r="M327" i="28"/>
  <c r="M326" i="28"/>
  <c r="M325" i="28"/>
  <c r="M324" i="28"/>
  <c r="M323" i="28"/>
  <c r="M322" i="28"/>
  <c r="M321" i="28"/>
  <c r="M320" i="28"/>
  <c r="M319" i="28"/>
  <c r="M318" i="28"/>
  <c r="M317" i="28"/>
  <c r="M316" i="28"/>
  <c r="M315" i="28"/>
  <c r="M314" i="28"/>
  <c r="M313" i="28"/>
  <c r="M312" i="28"/>
  <c r="M311" i="28"/>
  <c r="M310" i="28"/>
  <c r="M309" i="28"/>
  <c r="M308" i="28"/>
  <c r="M307" i="28"/>
  <c r="M306" i="28"/>
  <c r="M305" i="28"/>
  <c r="M304" i="28"/>
  <c r="M303" i="28"/>
  <c r="M302" i="28"/>
  <c r="M301" i="28"/>
  <c r="M300" i="28"/>
  <c r="M298" i="28"/>
  <c r="M296" i="28"/>
  <c r="M293" i="28"/>
  <c r="M290" i="28"/>
  <c r="M287" i="28"/>
  <c r="M284" i="28"/>
  <c r="M204" i="28"/>
  <c r="M192" i="28"/>
  <c r="M163" i="28"/>
  <c r="M161" i="28"/>
  <c r="M136" i="28"/>
  <c r="M213" i="28"/>
  <c r="M201" i="28"/>
  <c r="M189" i="28"/>
  <c r="M174" i="28"/>
  <c r="M160" i="28"/>
  <c r="M151" i="28"/>
  <c r="M148" i="28"/>
  <c r="M139" i="28"/>
  <c r="M215" i="28"/>
  <c r="M203" i="28"/>
  <c r="M191" i="28"/>
  <c r="M159" i="28"/>
  <c r="M147" i="28"/>
  <c r="M210" i="28"/>
  <c r="M198" i="28"/>
  <c r="M186" i="28"/>
  <c r="M207" i="28"/>
  <c r="M195" i="28"/>
  <c r="M157" i="28"/>
  <c r="M154" i="28"/>
  <c r="M145" i="28"/>
  <c r="M142" i="28"/>
  <c r="M209" i="28"/>
  <c r="M197" i="28"/>
  <c r="M185" i="28"/>
  <c r="M180" i="28"/>
  <c r="M153" i="28"/>
  <c r="M141" i="28"/>
  <c r="M100" i="28"/>
  <c r="M73" i="28"/>
  <c r="M71" i="28"/>
  <c r="M69" i="28"/>
  <c r="M67" i="28"/>
  <c r="M65" i="28"/>
  <c r="M63" i="28"/>
  <c r="M61" i="28"/>
  <c r="M59" i="28"/>
  <c r="M57" i="28"/>
  <c r="M55" i="28"/>
  <c r="M53" i="28"/>
  <c r="M51" i="28"/>
  <c r="M49" i="28"/>
  <c r="M47" i="28"/>
  <c r="M45" i="28"/>
  <c r="M43" i="28"/>
  <c r="M41" i="28"/>
  <c r="M39" i="28"/>
  <c r="M74" i="28"/>
  <c r="M72" i="28"/>
  <c r="M70" i="28"/>
  <c r="M68" i="28"/>
  <c r="M66" i="28"/>
  <c r="M64" i="28"/>
  <c r="M62" i="28"/>
  <c r="M60" i="28"/>
  <c r="M58" i="28"/>
  <c r="M56" i="28"/>
  <c r="M54" i="28"/>
  <c r="M52" i="28"/>
  <c r="M50" i="28"/>
  <c r="M48" i="28"/>
  <c r="M46" i="28"/>
  <c r="M44" i="28"/>
  <c r="M42" i="28"/>
  <c r="M40" i="28"/>
  <c r="M38" i="28"/>
  <c r="M18" i="28"/>
  <c r="M91" i="28"/>
  <c r="M79" i="28"/>
  <c r="M93" i="28"/>
  <c r="M81" i="28"/>
  <c r="M101" i="28"/>
  <c r="M95" i="28"/>
  <c r="M92" i="28"/>
  <c r="M83" i="28"/>
  <c r="M80" i="28"/>
  <c r="M89" i="28"/>
  <c r="M77" i="28"/>
  <c r="M97" i="28"/>
  <c r="M94" i="28"/>
  <c r="M85" i="28"/>
  <c r="M82" i="28"/>
  <c r="M99" i="28"/>
  <c r="M87" i="28"/>
  <c r="M75" i="28"/>
  <c r="D2" i="131" l="1"/>
  <c r="D67" i="194" l="1"/>
  <c r="C66" i="194"/>
  <c r="C67" i="194"/>
  <c r="C64" i="194"/>
  <c r="E83" i="194"/>
  <c r="E92" i="194"/>
  <c r="H10" i="194"/>
  <c r="I10" i="194"/>
  <c r="C10" i="194"/>
  <c r="H73" i="194" l="1"/>
  <c r="D97" i="194"/>
  <c r="K78" i="194" l="1"/>
  <c r="I11" i="194"/>
  <c r="I12" i="194" s="1"/>
  <c r="I13" i="194" s="1"/>
  <c r="I14" i="194" s="1"/>
  <c r="I15" i="194" s="1"/>
  <c r="I16" i="194" s="1"/>
  <c r="I17" i="194" s="1"/>
  <c r="I18" i="194" s="1"/>
  <c r="I19" i="194" s="1"/>
  <c r="I20" i="194" s="1"/>
  <c r="I21" i="194" s="1"/>
  <c r="I22" i="194" s="1"/>
  <c r="I23" i="194" s="1"/>
  <c r="I24" i="194" s="1"/>
  <c r="I25" i="194" s="1"/>
  <c r="I26" i="194" s="1"/>
  <c r="I27" i="194" s="1"/>
  <c r="I28" i="194" s="1"/>
  <c r="I29" i="194" s="1"/>
  <c r="I30" i="194" s="1"/>
  <c r="I31" i="194" s="1"/>
  <c r="I32" i="194" s="1"/>
  <c r="I33" i="194" s="1"/>
  <c r="I34" i="194" s="1"/>
  <c r="I35" i="194" s="1"/>
  <c r="I36" i="194" s="1"/>
  <c r="I37" i="194" s="1"/>
  <c r="I38" i="194" s="1"/>
  <c r="I39" i="194" s="1"/>
  <c r="I40" i="194" s="1"/>
  <c r="I41" i="194" s="1"/>
  <c r="I42" i="194" s="1"/>
  <c r="I43" i="194" s="1"/>
  <c r="I44" i="194" s="1"/>
  <c r="I45" i="194" s="1"/>
  <c r="I46" i="194" s="1"/>
  <c r="I47" i="194" s="1"/>
  <c r="I48" i="194" s="1"/>
  <c r="I49" i="194" s="1"/>
  <c r="I50" i="194" s="1"/>
  <c r="I51" i="194" s="1"/>
  <c r="I52" i="194" s="1"/>
  <c r="I53" i="194" s="1"/>
  <c r="I54" i="194" s="1"/>
  <c r="I55" i="194" s="1"/>
  <c r="I56" i="194" s="1"/>
  <c r="C88" i="194"/>
  <c r="F78" i="194"/>
  <c r="K79" i="194"/>
  <c r="J79" i="194"/>
  <c r="G79" i="194"/>
  <c r="F79" i="194"/>
  <c r="C79" i="194"/>
  <c r="G78" i="194"/>
  <c r="C78" i="194"/>
  <c r="F73" i="194"/>
  <c r="C65" i="194"/>
  <c r="B11" i="194"/>
  <c r="B12" i="194" s="1"/>
  <c r="B13" i="194" s="1"/>
  <c r="B14" i="194" s="1"/>
  <c r="B15" i="194" s="1"/>
  <c r="B8" i="194"/>
  <c r="F75" i="194" l="1"/>
  <c r="H75" i="194" s="1"/>
  <c r="H79" i="194"/>
  <c r="F80" i="194"/>
  <c r="I73" i="194"/>
  <c r="I75" i="194" s="1"/>
  <c r="F10" i="194"/>
  <c r="B16" i="194"/>
  <c r="H78" i="194"/>
  <c r="J78" i="194"/>
  <c r="G73" i="194" l="1"/>
  <c r="G75" i="194" s="1"/>
  <c r="H80" i="194"/>
  <c r="I78" i="194" s="1"/>
  <c r="B17" i="194"/>
  <c r="B18" i="194" l="1"/>
  <c r="I79" i="194"/>
  <c r="K80" i="194" s="1"/>
  <c r="D94" i="194"/>
  <c r="G80" i="194"/>
  <c r="I80" i="194" l="1"/>
  <c r="J80" i="194"/>
  <c r="B19" i="194"/>
  <c r="B20" i="194" l="1"/>
  <c r="B21" i="194" l="1"/>
  <c r="B22" i="194" l="1"/>
  <c r="B23" i="194" l="1"/>
  <c r="B24" i="194" l="1"/>
  <c r="B25" i="194" l="1"/>
  <c r="B26" i="194" l="1"/>
  <c r="B27" i="194" l="1"/>
  <c r="B28" i="194" l="1"/>
  <c r="B29" i="194" l="1"/>
  <c r="B30" i="194" l="1"/>
  <c r="B31" i="194" l="1"/>
  <c r="B32" i="194" s="1"/>
  <c r="B33" i="194" s="1"/>
  <c r="B34" i="194" s="1"/>
  <c r="B35" i="194" s="1"/>
  <c r="B36" i="194" s="1"/>
  <c r="B37" i="194" s="1"/>
  <c r="B38" i="194" s="1"/>
  <c r="B39" i="194" s="1"/>
  <c r="B40" i="194" s="1"/>
  <c r="B41" i="194" s="1"/>
  <c r="B42" i="194" s="1"/>
  <c r="B43" i="194" s="1"/>
  <c r="B44" i="194" s="1"/>
  <c r="B45" i="194" s="1"/>
  <c r="B46" i="194" s="1"/>
  <c r="B47" i="194" s="1"/>
  <c r="B48" i="194" s="1"/>
  <c r="B49" i="194" s="1"/>
  <c r="B50" i="194" s="1"/>
  <c r="B51" i="194" s="1"/>
  <c r="B52" i="194" s="1"/>
  <c r="B53" i="194" s="1"/>
  <c r="B54" i="194" s="1"/>
  <c r="B55" i="194" s="1"/>
  <c r="B56" i="194" s="1"/>
  <c r="G10" i="194" l="1"/>
  <c r="D65" i="194"/>
  <c r="D47" i="193" l="1"/>
  <c r="C47" i="193"/>
  <c r="D46" i="193"/>
  <c r="C46" i="193"/>
  <c r="D45" i="193"/>
  <c r="C45" i="193"/>
  <c r="D44" i="193"/>
  <c r="C44" i="193"/>
  <c r="C43" i="193"/>
  <c r="B11" i="193"/>
  <c r="B12" i="193" s="1"/>
  <c r="B13" i="193" s="1"/>
  <c r="B14" i="193" s="1"/>
  <c r="B15" i="193" s="1"/>
  <c r="B16" i="193" s="1"/>
  <c r="B17" i="193" s="1"/>
  <c r="B18" i="193" s="1"/>
  <c r="B19" i="193" s="1"/>
  <c r="B20" i="193" s="1"/>
  <c r="B21" i="193" s="1"/>
  <c r="B22" i="193" s="1"/>
  <c r="B23" i="193" s="1"/>
  <c r="B24" i="193" s="1"/>
  <c r="B25" i="193" s="1"/>
  <c r="B26" i="193" s="1"/>
  <c r="B27" i="193" s="1"/>
  <c r="B28" i="193" s="1"/>
  <c r="B29" i="193" s="1"/>
  <c r="B30" i="193" s="1"/>
  <c r="B31" i="193" s="1"/>
  <c r="B32" i="193" s="1"/>
  <c r="B33" i="193" s="1"/>
  <c r="B34" i="193" s="1"/>
  <c r="B35" i="193" s="1"/>
  <c r="B36" i="193" s="1"/>
  <c r="E10" i="193"/>
  <c r="C10" i="193"/>
  <c r="B3" i="193"/>
  <c r="B2" i="193"/>
  <c r="E3" i="131" l="1"/>
  <c r="E6" i="131"/>
  <c r="E5" i="131"/>
  <c r="E36" i="131"/>
  <c r="D45" i="192"/>
  <c r="D44" i="192"/>
  <c r="D47" i="192"/>
  <c r="C47" i="192"/>
  <c r="D46" i="192"/>
  <c r="C46" i="192"/>
  <c r="C45" i="192"/>
  <c r="C44" i="192"/>
  <c r="C43" i="192"/>
  <c r="B11" i="192"/>
  <c r="B12" i="192" s="1"/>
  <c r="B13" i="192" s="1"/>
  <c r="E10" i="192"/>
  <c r="E11" i="192" s="1" a="1"/>
  <c r="E11" i="192" s="1"/>
  <c r="C10" i="192"/>
  <c r="B2" i="192"/>
  <c r="E2" i="131" s="1"/>
  <c r="B14" i="192" l="1"/>
  <c r="B15" i="192" s="1"/>
  <c r="E12" i="192" a="1"/>
  <c r="E12" i="192" s="1"/>
  <c r="E13" i="192" a="1"/>
  <c r="E13" i="192" s="1"/>
  <c r="B3" i="192"/>
  <c r="C50" i="192" s="1"/>
  <c r="B9" i="192" s="1"/>
  <c r="E14" i="192" a="1"/>
  <c r="E14" i="192" s="1"/>
  <c r="B16" i="192" l="1"/>
  <c r="E15" i="192" a="1"/>
  <c r="E15" i="192" s="1"/>
  <c r="B17" i="192" l="1"/>
  <c r="E16" i="192" a="1"/>
  <c r="E16" i="192" s="1"/>
  <c r="E17" i="192" l="1" a="1"/>
  <c r="E17" i="192" s="1"/>
  <c r="B18" i="192"/>
  <c r="B19" i="192" l="1"/>
  <c r="E18" i="192" a="1"/>
  <c r="E18" i="192" s="1"/>
  <c r="B20" i="192" l="1"/>
  <c r="E19" i="192" a="1"/>
  <c r="E19" i="192" s="1"/>
  <c r="B21" i="192" l="1"/>
  <c r="E20" i="192" a="1"/>
  <c r="E20" i="192" s="1"/>
  <c r="B22" i="192" l="1"/>
  <c r="E21" i="192" a="1"/>
  <c r="E21" i="192" s="1"/>
  <c r="B23" i="192" l="1"/>
  <c r="E22" i="192" a="1"/>
  <c r="E22" i="192" s="1"/>
  <c r="B24" i="192" l="1"/>
  <c r="E23" i="192" a="1"/>
  <c r="E23" i="192" s="1"/>
  <c r="B25" i="192" l="1"/>
  <c r="E24" i="192" a="1"/>
  <c r="E24" i="192" s="1"/>
  <c r="B26" i="192" l="1"/>
  <c r="E25" i="192" a="1"/>
  <c r="E25" i="192" s="1"/>
  <c r="B27" i="192" l="1"/>
  <c r="E26" i="192" a="1"/>
  <c r="E26" i="192" s="1"/>
  <c r="B28" i="192" l="1"/>
  <c r="E27" i="192" a="1"/>
  <c r="E27" i="192" s="1"/>
  <c r="B29" i="192" l="1"/>
  <c r="E28" i="192" a="1"/>
  <c r="E28" i="192" s="1"/>
  <c r="E29" i="192" l="1" a="1"/>
  <c r="E29" i="192" s="1"/>
  <c r="B30" i="192"/>
  <c r="B31" i="192" l="1"/>
  <c r="E30" i="192" a="1"/>
  <c r="E30" i="192" s="1"/>
  <c r="B32" i="192" l="1"/>
  <c r="E31" i="192" a="1"/>
  <c r="E31" i="192" s="1"/>
  <c r="B33" i="192" l="1"/>
  <c r="E32" i="192" a="1"/>
  <c r="E32" i="192" s="1"/>
  <c r="B34" i="192" l="1"/>
  <c r="E33" i="192" a="1"/>
  <c r="E33" i="192" s="1"/>
  <c r="E34" i="192" s="1"/>
  <c r="E35" i="192" s="1"/>
  <c r="E36" i="192" s="1"/>
  <c r="B35" i="192" l="1"/>
  <c r="B36" i="192" l="1"/>
  <c r="V276" i="167" l="1"/>
  <c r="V278" i="167"/>
  <c r="V279" i="167"/>
  <c r="V280" i="167"/>
  <c r="V281" i="167"/>
  <c r="V282" i="167"/>
  <c r="V283" i="167"/>
  <c r="V284" i="167"/>
  <c r="V285" i="167"/>
  <c r="V286" i="167"/>
  <c r="V287" i="167"/>
  <c r="V288" i="167"/>
  <c r="V289" i="167"/>
  <c r="V290" i="167"/>
  <c r="V291" i="167"/>
  <c r="V292" i="167"/>
  <c r="V293" i="167"/>
  <c r="V294" i="167"/>
  <c r="V295" i="167"/>
  <c r="V296" i="167"/>
  <c r="V297" i="167"/>
  <c r="V298" i="167"/>
  <c r="V277" i="167"/>
  <c r="D45" i="190"/>
  <c r="D44" i="190"/>
  <c r="D47" i="190"/>
  <c r="C47" i="190"/>
  <c r="D46" i="190"/>
  <c r="C46" i="190"/>
  <c r="C45" i="190"/>
  <c r="C44" i="190"/>
  <c r="C43" i="190"/>
  <c r="B11" i="190"/>
  <c r="B12" i="190" s="1"/>
  <c r="B13" i="190" s="1"/>
  <c r="B14" i="190" s="1"/>
  <c r="E10" i="190"/>
  <c r="C10" i="190"/>
  <c r="B2" i="190"/>
  <c r="B15" i="190" l="1"/>
  <c r="B3" i="190"/>
  <c r="C50" i="190" s="1"/>
  <c r="B9" i="190" s="1"/>
  <c r="U8" i="25"/>
  <c r="AF8" i="25"/>
  <c r="AY8" i="25"/>
  <c r="Q8" i="25" s="1"/>
  <c r="BC8" i="25"/>
  <c r="BN8" i="25"/>
  <c r="BP8" i="25"/>
  <c r="AH8" i="25" s="1"/>
  <c r="AX8" i="25"/>
  <c r="P8" i="25" s="1"/>
  <c r="D5" i="131"/>
  <c r="B16" i="190" l="1"/>
  <c r="B17" i="190" l="1"/>
  <c r="B18" i="190" l="1"/>
  <c r="G36" i="131"/>
  <c r="F36" i="131"/>
  <c r="B19" i="190" l="1"/>
  <c r="G3" i="131"/>
  <c r="F3" i="131"/>
  <c r="B10" i="47"/>
  <c r="Q11" i="47"/>
  <c r="Q12" i="47" s="1"/>
  <c r="Q13" i="47" s="1"/>
  <c r="B20" i="190" l="1"/>
  <c r="Q14" i="47"/>
  <c r="Q15" i="47" s="1"/>
  <c r="Q16" i="47" s="1"/>
  <c r="Q17" i="47" s="1"/>
  <c r="Q18" i="47" s="1"/>
  <c r="Q19" i="47" s="1"/>
  <c r="Q20" i="47" s="1"/>
  <c r="Q21" i="47" s="1"/>
  <c r="Q22" i="47" s="1"/>
  <c r="Q23" i="47" s="1"/>
  <c r="Q24" i="47" s="1"/>
  <c r="Q25" i="47" s="1"/>
  <c r="Q26" i="47" s="1"/>
  <c r="Q27" i="47" s="1"/>
  <c r="Q28" i="47" s="1"/>
  <c r="Q29" i="47" s="1"/>
  <c r="Q30" i="47" s="1"/>
  <c r="Q31" i="47" s="1"/>
  <c r="Q32" i="47" s="1"/>
  <c r="Q33" i="47" s="1"/>
  <c r="Q34" i="47" s="1"/>
  <c r="Q35" i="47" s="1"/>
  <c r="W21" i="47"/>
  <c r="X21" i="47"/>
  <c r="X22" i="47" s="1"/>
  <c r="X23" i="47" s="1"/>
  <c r="X24" i="47" s="1"/>
  <c r="X25" i="47" s="1"/>
  <c r="X26" i="47" s="1"/>
  <c r="X27" i="47" s="1"/>
  <c r="X28" i="47" s="1"/>
  <c r="X29" i="47" s="1"/>
  <c r="X30" i="47" s="1"/>
  <c r="X31" i="47" s="1"/>
  <c r="X32" i="47" s="1"/>
  <c r="X33" i="47" s="1"/>
  <c r="X34" i="47" s="1"/>
  <c r="X35" i="47" s="1"/>
  <c r="W4" i="47"/>
  <c r="R17" i="47"/>
  <c r="S17" i="47"/>
  <c r="R4" i="47"/>
  <c r="M13" i="47"/>
  <c r="N13" i="47"/>
  <c r="N14" i="47" s="1"/>
  <c r="N15" i="47" s="1"/>
  <c r="N16" i="47" s="1"/>
  <c r="N17" i="47" s="1"/>
  <c r="N18" i="47" s="1"/>
  <c r="N19" i="47" s="1"/>
  <c r="N20" i="47" s="1"/>
  <c r="N21" i="47" s="1"/>
  <c r="N22" i="47" s="1"/>
  <c r="N23" i="47" s="1"/>
  <c r="N24" i="47" s="1"/>
  <c r="N25" i="47" s="1"/>
  <c r="N26" i="47" s="1"/>
  <c r="N27" i="47" s="1"/>
  <c r="N28" i="47" s="1"/>
  <c r="N29" i="47" s="1"/>
  <c r="N30" i="47" s="1"/>
  <c r="N31" i="47" s="1"/>
  <c r="N32" i="47" s="1"/>
  <c r="N33" i="47" s="1"/>
  <c r="N34" i="47" s="1"/>
  <c r="N35" i="47" s="1"/>
  <c r="M4" i="47"/>
  <c r="H12" i="47"/>
  <c r="I12" i="47"/>
  <c r="I13" i="47" s="1"/>
  <c r="I14" i="47" s="1"/>
  <c r="I15" i="47" s="1"/>
  <c r="I16" i="47" s="1"/>
  <c r="I17" i="47" s="1"/>
  <c r="I18" i="47" s="1"/>
  <c r="I19" i="47" s="1"/>
  <c r="I20" i="47" s="1"/>
  <c r="I21" i="47" s="1"/>
  <c r="I22" i="47" s="1"/>
  <c r="I23" i="47" s="1"/>
  <c r="I24" i="47" s="1"/>
  <c r="I25" i="47" s="1"/>
  <c r="I26" i="47" s="1"/>
  <c r="I27" i="47" s="1"/>
  <c r="I28" i="47" s="1"/>
  <c r="I29" i="47" s="1"/>
  <c r="I30" i="47" s="1"/>
  <c r="I31" i="47" s="1"/>
  <c r="I32" i="47" s="1"/>
  <c r="I33" i="47" s="1"/>
  <c r="I34" i="47" s="1"/>
  <c r="I35" i="47" s="1"/>
  <c r="H4" i="47"/>
  <c r="B36" i="131"/>
  <c r="C36" i="131"/>
  <c r="D36" i="131"/>
  <c r="D3" i="131"/>
  <c r="I43" i="25"/>
  <c r="C3" i="131"/>
  <c r="H13" i="47" l="1"/>
  <c r="H14" i="47" s="1"/>
  <c r="H15" i="47" s="1"/>
  <c r="H16" i="47" s="1"/>
  <c r="H17" i="47" s="1"/>
  <c r="H18" i="47" s="1"/>
  <c r="H19" i="47" s="1"/>
  <c r="H20" i="47" s="1"/>
  <c r="H21" i="47" s="1"/>
  <c r="H22" i="47" s="1"/>
  <c r="H23" i="47" s="1"/>
  <c r="H24" i="47" s="1"/>
  <c r="H25" i="47" s="1"/>
  <c r="H26" i="47" s="1"/>
  <c r="H27" i="47" s="1"/>
  <c r="H28" i="47" s="1"/>
  <c r="H29" i="47" s="1"/>
  <c r="H30" i="47" s="1"/>
  <c r="H31" i="47" s="1"/>
  <c r="H32" i="47" s="1"/>
  <c r="H33" i="47" s="1"/>
  <c r="H34" i="47" s="1"/>
  <c r="H35" i="47" s="1"/>
  <c r="M14" i="47"/>
  <c r="M15" i="47" s="1"/>
  <c r="M16" i="47" s="1"/>
  <c r="M17" i="47" s="1"/>
  <c r="M18" i="47" s="1"/>
  <c r="M19" i="47" s="1"/>
  <c r="M20" i="47" s="1"/>
  <c r="M21" i="47" s="1"/>
  <c r="M22" i="47" s="1"/>
  <c r="M23" i="47" s="1"/>
  <c r="M24" i="47" s="1"/>
  <c r="M25" i="47" s="1"/>
  <c r="M26" i="47" s="1"/>
  <c r="M27" i="47" s="1"/>
  <c r="M28" i="47" s="1"/>
  <c r="M29" i="47" s="1"/>
  <c r="M30" i="47" s="1"/>
  <c r="M31" i="47" s="1"/>
  <c r="M32" i="47" s="1"/>
  <c r="M33" i="47" s="1"/>
  <c r="M34" i="47" s="1"/>
  <c r="M35" i="47" s="1"/>
  <c r="W22" i="47"/>
  <c r="W23" i="47" s="1"/>
  <c r="W24" i="47" s="1"/>
  <c r="W25" i="47" s="1"/>
  <c r="W26" i="47" s="1"/>
  <c r="W27" i="47" s="1"/>
  <c r="W28" i="47" s="1"/>
  <c r="W29" i="47" s="1"/>
  <c r="W30" i="47" s="1"/>
  <c r="W31" i="47" s="1"/>
  <c r="W32" i="47" s="1"/>
  <c r="W33" i="47" s="1"/>
  <c r="W34" i="47" s="1"/>
  <c r="W35" i="47" s="1"/>
  <c r="S18" i="47"/>
  <c r="M253" i="31"/>
  <c r="M269" i="31"/>
  <c r="M265" i="31"/>
  <c r="M251" i="31"/>
  <c r="M268" i="31"/>
  <c r="M254" i="31"/>
  <c r="M270" i="31"/>
  <c r="M272" i="31"/>
  <c r="M257" i="31"/>
  <c r="M258" i="31"/>
  <c r="M243" i="31"/>
  <c r="M260" i="31"/>
  <c r="M276" i="31"/>
  <c r="M246" i="31"/>
  <c r="M262" i="31"/>
  <c r="M263" i="31"/>
  <c r="M264" i="31"/>
  <c r="M250" i="31"/>
  <c r="M255" i="31"/>
  <c r="M271" i="31"/>
  <c r="M256" i="31"/>
  <c r="M273" i="31"/>
  <c r="M274" i="31"/>
  <c r="M259" i="31"/>
  <c r="M244" i="31"/>
  <c r="M245" i="31"/>
  <c r="M247" i="31"/>
  <c r="M248" i="31"/>
  <c r="M249" i="31"/>
  <c r="M267" i="31"/>
  <c r="M241" i="31"/>
  <c r="M261" i="31"/>
  <c r="M266" i="31"/>
  <c r="M252" i="31"/>
  <c r="M242" i="31"/>
  <c r="M275" i="31"/>
  <c r="E11" i="190"/>
  <c r="E12" i="190" s="1"/>
  <c r="E13" i="190" s="1"/>
  <c r="E14" i="190" s="1"/>
  <c r="E15" i="190" s="1"/>
  <c r="E16" i="190" s="1"/>
  <c r="E17" i="190" s="1"/>
  <c r="E18" i="190" s="1"/>
  <c r="E19" i="190" s="1"/>
  <c r="E20" i="190" s="1"/>
  <c r="E21" i="190" s="1"/>
  <c r="E22" i="190" s="1"/>
  <c r="E23" i="190" s="1"/>
  <c r="E24" i="190" s="1"/>
  <c r="E25" i="190" s="1"/>
  <c r="E26" i="190" s="1"/>
  <c r="E27" i="190" s="1"/>
  <c r="E28" i="190" s="1"/>
  <c r="E29" i="190" s="1"/>
  <c r="E30" i="190" s="1"/>
  <c r="E31" i="190" s="1"/>
  <c r="E32" i="190" s="1"/>
  <c r="E33" i="190" s="1"/>
  <c r="E34" i="190" s="1"/>
  <c r="E35" i="190" s="1"/>
  <c r="E36" i="190" s="1"/>
  <c r="C11" i="194"/>
  <c r="C12" i="194" s="1"/>
  <c r="C13" i="194" s="1"/>
  <c r="C14" i="194" s="1"/>
  <c r="C15" i="194" s="1"/>
  <c r="C16" i="194" s="1"/>
  <c r="D16" i="194" s="1"/>
  <c r="H11" i="194"/>
  <c r="H12" i="194" s="1"/>
  <c r="H13" i="194" s="1"/>
  <c r="H14" i="194" s="1"/>
  <c r="H15" i="194" s="1"/>
  <c r="H16" i="194" s="1"/>
  <c r="F11" i="194"/>
  <c r="E11" i="193"/>
  <c r="E12" i="193" s="1"/>
  <c r="E13" i="193" s="1"/>
  <c r="E14" i="193" s="1"/>
  <c r="E15" i="193" s="1"/>
  <c r="E16" i="193" s="1"/>
  <c r="E17" i="193" s="1"/>
  <c r="E18" i="193" s="1"/>
  <c r="E19" i="193" s="1"/>
  <c r="E20" i="193" s="1"/>
  <c r="E21" i="193" s="1"/>
  <c r="E22" i="193" s="1"/>
  <c r="E23" i="193" s="1"/>
  <c r="E24" i="193" s="1"/>
  <c r="E25" i="193" s="1"/>
  <c r="E26" i="193" s="1"/>
  <c r="E27" i="193" s="1"/>
  <c r="E28" i="193" s="1"/>
  <c r="E29" i="193" s="1"/>
  <c r="E30" i="193" s="1"/>
  <c r="E31" i="193" s="1"/>
  <c r="E32" i="193" s="1"/>
  <c r="E33" i="193" s="1"/>
  <c r="E34" i="193" s="1"/>
  <c r="E35" i="193" s="1"/>
  <c r="E36" i="193" s="1"/>
  <c r="B21" i="190"/>
  <c r="R18" i="47"/>
  <c r="R19" i="47" l="1"/>
  <c r="S19" i="47"/>
  <c r="F12" i="194"/>
  <c r="G11" i="194"/>
  <c r="H17" i="194"/>
  <c r="J16" i="194"/>
  <c r="D17" i="194"/>
  <c r="B22" i="190"/>
  <c r="S20" i="47" l="1"/>
  <c r="R20" i="47"/>
  <c r="D18" i="194"/>
  <c r="H18" i="194"/>
  <c r="J17" i="194"/>
  <c r="F13" i="194"/>
  <c r="G12" i="194"/>
  <c r="B23" i="190"/>
  <c r="R21" i="47" l="1"/>
  <c r="S21" i="47"/>
  <c r="G13" i="194"/>
  <c r="F14" i="194"/>
  <c r="H19" i="194"/>
  <c r="J18" i="194"/>
  <c r="D19" i="194"/>
  <c r="B24" i="190"/>
  <c r="S22" i="47" l="1"/>
  <c r="R22" i="47"/>
  <c r="D20" i="194"/>
  <c r="F15" i="194"/>
  <c r="G14" i="194"/>
  <c r="H20" i="194"/>
  <c r="J19" i="194"/>
  <c r="B25" i="190"/>
  <c r="R23" i="47" l="1"/>
  <c r="S23" i="47"/>
  <c r="H21" i="194"/>
  <c r="J20" i="194"/>
  <c r="F16" i="194"/>
  <c r="G15" i="194"/>
  <c r="D21" i="194"/>
  <c r="B26" i="190"/>
  <c r="S24" i="47" l="1"/>
  <c r="R24" i="47"/>
  <c r="D22" i="194"/>
  <c r="F17" i="194"/>
  <c r="G16" i="194"/>
  <c r="H22" i="194"/>
  <c r="J21" i="194"/>
  <c r="B27" i="190"/>
  <c r="R25" i="47" l="1"/>
  <c r="S25" i="47"/>
  <c r="H23" i="194"/>
  <c r="J22" i="194"/>
  <c r="K16" i="194"/>
  <c r="F18" i="194"/>
  <c r="G17" i="194"/>
  <c r="K17" i="194" s="1"/>
  <c r="D23" i="194"/>
  <c r="B28" i="190"/>
  <c r="S26" i="47" l="1"/>
  <c r="R26" i="47"/>
  <c r="D24" i="194"/>
  <c r="F19" i="194"/>
  <c r="G18" i="194"/>
  <c r="H24" i="194"/>
  <c r="J23" i="194"/>
  <c r="B29" i="190"/>
  <c r="R27" i="47" l="1"/>
  <c r="S27" i="47"/>
  <c r="F20" i="194"/>
  <c r="G19" i="194"/>
  <c r="K19" i="194" s="1"/>
  <c r="H25" i="194"/>
  <c r="J24" i="194"/>
  <c r="K18" i="194"/>
  <c r="D25" i="194"/>
  <c r="B30" i="190"/>
  <c r="S28" i="47" l="1"/>
  <c r="R28" i="47"/>
  <c r="D26" i="194"/>
  <c r="H26" i="194"/>
  <c r="J25" i="194"/>
  <c r="F21" i="194"/>
  <c r="G20" i="194"/>
  <c r="B31" i="190"/>
  <c r="R29" i="47" l="1"/>
  <c r="S29" i="47"/>
  <c r="F22" i="194"/>
  <c r="G21" i="194"/>
  <c r="K21" i="194" s="1"/>
  <c r="K20" i="194"/>
  <c r="H27" i="194"/>
  <c r="J26" i="194"/>
  <c r="D27" i="194"/>
  <c r="B32" i="190"/>
  <c r="S30" i="47" l="1"/>
  <c r="R30" i="47"/>
  <c r="D28" i="194"/>
  <c r="H28" i="194"/>
  <c r="J27" i="194"/>
  <c r="F23" i="194"/>
  <c r="G22" i="194"/>
  <c r="B33" i="190"/>
  <c r="R31" i="47" l="1"/>
  <c r="S31" i="47"/>
  <c r="K22" i="194"/>
  <c r="F24" i="194"/>
  <c r="G23" i="194"/>
  <c r="K23" i="194" s="1"/>
  <c r="H29" i="194"/>
  <c r="J28" i="194"/>
  <c r="D29" i="194"/>
  <c r="B34" i="190"/>
  <c r="B35" i="190" s="1"/>
  <c r="B36" i="190" s="1"/>
  <c r="S32" i="47" l="1"/>
  <c r="R32" i="47"/>
  <c r="D30" i="194"/>
  <c r="H30" i="194"/>
  <c r="J29" i="194"/>
  <c r="F25" i="194"/>
  <c r="G24" i="194"/>
  <c r="K24" i="194" s="1"/>
  <c r="R33" i="47" l="1"/>
  <c r="S33" i="47"/>
  <c r="F26" i="194"/>
  <c r="G25" i="194"/>
  <c r="K25" i="194" s="1"/>
  <c r="H31" i="194"/>
  <c r="J30" i="194"/>
  <c r="D31" i="194"/>
  <c r="S34" i="47" l="1"/>
  <c r="R34" i="47"/>
  <c r="D32" i="194"/>
  <c r="H32" i="194"/>
  <c r="J31" i="194"/>
  <c r="F27" i="194"/>
  <c r="G26" i="194"/>
  <c r="K26" i="194" s="1"/>
  <c r="R35" i="47" l="1"/>
  <c r="S35" i="47"/>
  <c r="D33" i="194"/>
  <c r="F28" i="194"/>
  <c r="G27" i="194"/>
  <c r="K27" i="194" s="1"/>
  <c r="H33" i="194"/>
  <c r="J32" i="194"/>
  <c r="H34" i="194" l="1"/>
  <c r="J33" i="194"/>
  <c r="F29" i="194"/>
  <c r="G28" i="194"/>
  <c r="K28" i="194" s="1"/>
  <c r="D34" i="194"/>
  <c r="D35" i="194" l="1"/>
  <c r="F30" i="194"/>
  <c r="G29" i="194"/>
  <c r="K29" i="194" s="1"/>
  <c r="H35" i="194"/>
  <c r="J34" i="194"/>
  <c r="H36" i="194" l="1"/>
  <c r="J35" i="194"/>
  <c r="F31" i="194"/>
  <c r="G30" i="194"/>
  <c r="K30" i="194" s="1"/>
  <c r="D36" i="194"/>
  <c r="D37" i="194" l="1"/>
  <c r="F32" i="194"/>
  <c r="G31" i="194"/>
  <c r="K31" i="194" s="1"/>
  <c r="H37" i="194"/>
  <c r="J36" i="194"/>
  <c r="H38" i="194" l="1"/>
  <c r="J37" i="194"/>
  <c r="F33" i="194"/>
  <c r="G32" i="194"/>
  <c r="K32" i="194" s="1"/>
  <c r="D38" i="194"/>
  <c r="D39" i="194" l="1"/>
  <c r="F34" i="194"/>
  <c r="G33" i="194"/>
  <c r="K33" i="194" s="1"/>
  <c r="H39" i="194"/>
  <c r="J38" i="194"/>
  <c r="H40" i="194" l="1"/>
  <c r="J39" i="194"/>
  <c r="D40" i="194"/>
  <c r="F35" i="194"/>
  <c r="G34" i="194"/>
  <c r="K34" i="194" s="1"/>
  <c r="F36" i="194" l="1"/>
  <c r="G35" i="194"/>
  <c r="K35" i="194" s="1"/>
  <c r="D41" i="194"/>
  <c r="H41" i="194"/>
  <c r="J40" i="194"/>
  <c r="H42" i="194" l="1"/>
  <c r="J41" i="194"/>
  <c r="D42" i="194"/>
  <c r="F37" i="194"/>
  <c r="G36" i="194"/>
  <c r="K36" i="194" s="1"/>
  <c r="F38" i="194" l="1"/>
  <c r="G37" i="194"/>
  <c r="K37" i="194" s="1"/>
  <c r="D43" i="194"/>
  <c r="H43" i="194"/>
  <c r="J42" i="194"/>
  <c r="H44" i="194" l="1"/>
  <c r="J43" i="194"/>
  <c r="D44" i="194"/>
  <c r="F39" i="194"/>
  <c r="G38" i="194"/>
  <c r="K38" i="194" s="1"/>
  <c r="F40" i="194" l="1"/>
  <c r="G39" i="194"/>
  <c r="K39" i="194" s="1"/>
  <c r="D45" i="194"/>
  <c r="H45" i="194"/>
  <c r="J44" i="194"/>
  <c r="H46" i="194" l="1"/>
  <c r="J45" i="194"/>
  <c r="D46" i="194"/>
  <c r="F41" i="194"/>
  <c r="G40" i="194"/>
  <c r="K40" i="194" s="1"/>
  <c r="F42" i="194" l="1"/>
  <c r="G41" i="194"/>
  <c r="K41" i="194" s="1"/>
  <c r="D47" i="194"/>
  <c r="H47" i="194"/>
  <c r="J46" i="194"/>
  <c r="H48" i="194" l="1"/>
  <c r="J47" i="194"/>
  <c r="D48" i="194"/>
  <c r="F43" i="194"/>
  <c r="G42" i="194"/>
  <c r="K42" i="194" s="1"/>
  <c r="F44" i="194" l="1"/>
  <c r="G43" i="194"/>
  <c r="K43" i="194" s="1"/>
  <c r="D49" i="194"/>
  <c r="H49" i="194"/>
  <c r="J48" i="194"/>
  <c r="H50" i="194" l="1"/>
  <c r="J49" i="194"/>
  <c r="D50" i="194"/>
  <c r="F45" i="194"/>
  <c r="G44" i="194"/>
  <c r="K44" i="194" s="1"/>
  <c r="F46" i="194" l="1"/>
  <c r="G45" i="194"/>
  <c r="K45" i="194" s="1"/>
  <c r="D51" i="194"/>
  <c r="H51" i="194"/>
  <c r="J50" i="194"/>
  <c r="H52" i="194" l="1"/>
  <c r="J51" i="194"/>
  <c r="D52" i="194"/>
  <c r="F47" i="194"/>
  <c r="G46" i="194"/>
  <c r="K46" i="194" s="1"/>
  <c r="D53" i="194" l="1"/>
  <c r="F48" i="194"/>
  <c r="G47" i="194"/>
  <c r="K47" i="194" s="1"/>
  <c r="H53" i="194"/>
  <c r="J52" i="194"/>
  <c r="H54" i="194" l="1"/>
  <c r="J53" i="194"/>
  <c r="F49" i="194"/>
  <c r="G48" i="194"/>
  <c r="K48" i="194" s="1"/>
  <c r="D54" i="194"/>
  <c r="F50" i="194" l="1"/>
  <c r="G49" i="194"/>
  <c r="K49" i="194" s="1"/>
  <c r="D55" i="194"/>
  <c r="H55" i="194"/>
  <c r="J54" i="194"/>
  <c r="H56" i="194" l="1"/>
  <c r="J56" i="194" s="1"/>
  <c r="J55" i="194"/>
  <c r="D56" i="194"/>
  <c r="F51" i="194"/>
  <c r="G50" i="194"/>
  <c r="K50" i="194" s="1"/>
  <c r="F52" i="194" l="1"/>
  <c r="G51" i="194"/>
  <c r="K51" i="194" s="1"/>
  <c r="F53" i="194" l="1"/>
  <c r="G52" i="194"/>
  <c r="K52" i="194" s="1"/>
  <c r="F54" i="194" l="1"/>
  <c r="G53" i="194"/>
  <c r="K53" i="194" s="1"/>
  <c r="F55" i="194" l="1"/>
  <c r="G54" i="194"/>
  <c r="K54" i="194" s="1"/>
  <c r="F56" i="194" l="1"/>
  <c r="G56" i="194" s="1"/>
  <c r="K56" i="194" s="1"/>
  <c r="G55" i="194"/>
  <c r="K55" i="194" l="1"/>
  <c r="K59" i="194" s="1"/>
  <c r="L59" i="194" s="1"/>
  <c r="G59" i="194"/>
  <c r="D44" i="182"/>
  <c r="D47" i="182"/>
  <c r="C47" i="182"/>
  <c r="D46" i="182"/>
  <c r="C46" i="182"/>
  <c r="C45" i="182"/>
  <c r="C44" i="182"/>
  <c r="C43" i="182"/>
  <c r="B11" i="182"/>
  <c r="B12" i="182" s="1"/>
  <c r="B13" i="182" s="1"/>
  <c r="E10" i="182"/>
  <c r="E11" i="182" s="1" a="1"/>
  <c r="E11" i="182" s="1"/>
  <c r="C10" i="182"/>
  <c r="B2" i="182"/>
  <c r="B3" i="181"/>
  <c r="D44" i="181"/>
  <c r="C58" i="181"/>
  <c r="B58" i="181"/>
  <c r="D47" i="181"/>
  <c r="C47" i="181"/>
  <c r="D46" i="181"/>
  <c r="C46" i="181"/>
  <c r="C45" i="181"/>
  <c r="C44" i="181"/>
  <c r="C43" i="181"/>
  <c r="B11" i="181"/>
  <c r="B12" i="181" s="1"/>
  <c r="B13" i="181" s="1"/>
  <c r="E10" i="181"/>
  <c r="C10" i="181"/>
  <c r="B2" i="181"/>
  <c r="D44" i="177"/>
  <c r="D47" i="177"/>
  <c r="C47" i="177"/>
  <c r="D46" i="177"/>
  <c r="C46" i="177"/>
  <c r="C45" i="177"/>
  <c r="C44" i="177"/>
  <c r="C43" i="177"/>
  <c r="B11" i="177"/>
  <c r="B12" i="177" s="1"/>
  <c r="E10" i="177"/>
  <c r="C10" i="177"/>
  <c r="B2" i="177"/>
  <c r="D44" i="176"/>
  <c r="D47" i="176"/>
  <c r="C47" i="176"/>
  <c r="D46" i="176"/>
  <c r="C46" i="176"/>
  <c r="C45" i="176"/>
  <c r="C44" i="176"/>
  <c r="C43" i="176"/>
  <c r="B11" i="176"/>
  <c r="B12" i="176" s="1"/>
  <c r="B13" i="176" s="1"/>
  <c r="E10" i="176"/>
  <c r="C10" i="176"/>
  <c r="B2" i="176"/>
  <c r="F2" i="131" l="1"/>
  <c r="F5" i="131"/>
  <c r="G2" i="131"/>
  <c r="G5" i="131"/>
  <c r="B14" i="182"/>
  <c r="E14" i="182" s="1" a="1"/>
  <c r="E14" i="182" s="1"/>
  <c r="E13" i="182" a="1"/>
  <c r="E13" i="182" s="1"/>
  <c r="B3" i="182"/>
  <c r="C50" i="182" s="1"/>
  <c r="B9" i="182" s="1"/>
  <c r="E12" i="182" a="1"/>
  <c r="E12" i="182" s="1"/>
  <c r="D45" i="182"/>
  <c r="C50" i="181"/>
  <c r="B9" i="181" s="1"/>
  <c r="B14" i="181"/>
  <c r="E11" i="181" a="1"/>
  <c r="E11" i="181" s="1"/>
  <c r="D45" i="181"/>
  <c r="E12" i="181" a="1"/>
  <c r="E12" i="181" s="1"/>
  <c r="E13" i="181" a="1"/>
  <c r="E13" i="181" s="1"/>
  <c r="B13" i="177"/>
  <c r="E13" i="177" a="1"/>
  <c r="E13" i="177" s="1"/>
  <c r="B3" i="177"/>
  <c r="C50" i="177" s="1"/>
  <c r="B9" i="177" s="1"/>
  <c r="D45" i="177"/>
  <c r="E11" i="177" a="1"/>
  <c r="E11" i="177" s="1"/>
  <c r="E12" i="177" a="1"/>
  <c r="E12" i="177" s="1"/>
  <c r="B14" i="176"/>
  <c r="E13" i="176" a="1"/>
  <c r="E13" i="176" s="1"/>
  <c r="E11" i="176" a="1"/>
  <c r="E11" i="176" s="1"/>
  <c r="D45" i="176"/>
  <c r="E12" i="176" a="1"/>
  <c r="E12" i="176" s="1"/>
  <c r="B3" i="176"/>
  <c r="E14" i="176" a="1"/>
  <c r="E14" i="176" s="1"/>
  <c r="B15" i="182" l="1"/>
  <c r="B15" i="181"/>
  <c r="E14" i="181" a="1"/>
  <c r="E14" i="181" s="1"/>
  <c r="B14" i="177"/>
  <c r="B15" i="176"/>
  <c r="B16" i="182" l="1"/>
  <c r="E15" i="182" a="1"/>
  <c r="E15" i="182" s="1"/>
  <c r="B16" i="181"/>
  <c r="E15" i="181" a="1"/>
  <c r="E15" i="181" s="1"/>
  <c r="B15" i="177"/>
  <c r="E14" i="177" a="1"/>
  <c r="E14" i="177" s="1"/>
  <c r="B16" i="176"/>
  <c r="E15" i="176" a="1"/>
  <c r="E15" i="176" s="1"/>
  <c r="B17" i="182" l="1"/>
  <c r="E16" i="182" a="1"/>
  <c r="E16" i="182" s="1"/>
  <c r="B17" i="181"/>
  <c r="E16" i="181" a="1"/>
  <c r="E16" i="181" s="1"/>
  <c r="B16" i="177"/>
  <c r="E15" i="177" a="1"/>
  <c r="E15" i="177" s="1"/>
  <c r="B17" i="176"/>
  <c r="E16" i="176" a="1"/>
  <c r="E16" i="176" s="1"/>
  <c r="B18" i="182" l="1"/>
  <c r="E17" i="182" a="1"/>
  <c r="E17" i="182" s="1"/>
  <c r="B18" i="181"/>
  <c r="E17" i="181" a="1"/>
  <c r="E17" i="181" s="1"/>
  <c r="B17" i="177"/>
  <c r="E16" i="177" a="1"/>
  <c r="E16" i="177" s="1"/>
  <c r="B18" i="176"/>
  <c r="E17" i="176" a="1"/>
  <c r="E17" i="176" s="1"/>
  <c r="B19" i="182" l="1"/>
  <c r="E18" i="182" a="1"/>
  <c r="E18" i="182" s="1"/>
  <c r="B19" i="181"/>
  <c r="E18" i="181" a="1"/>
  <c r="E18" i="181" s="1"/>
  <c r="B18" i="177"/>
  <c r="E17" i="177" a="1"/>
  <c r="E17" i="177" s="1"/>
  <c r="B19" i="176"/>
  <c r="E18" i="176" a="1"/>
  <c r="E18" i="176" s="1"/>
  <c r="B20" i="182" l="1"/>
  <c r="E19" i="182" a="1"/>
  <c r="E19" i="182" s="1"/>
  <c r="B20" i="181"/>
  <c r="E19" i="181" a="1"/>
  <c r="E19" i="181" s="1"/>
  <c r="E18" i="177" a="1"/>
  <c r="E18" i="177" s="1"/>
  <c r="B19" i="177"/>
  <c r="B20" i="176"/>
  <c r="E19" i="176" a="1"/>
  <c r="E19" i="176" s="1"/>
  <c r="E20" i="182" l="1" a="1"/>
  <c r="E20" i="182" s="1"/>
  <c r="B21" i="182"/>
  <c r="B21" i="181"/>
  <c r="E20" i="181" a="1"/>
  <c r="E20" i="181" s="1"/>
  <c r="B20" i="177"/>
  <c r="E19" i="177" a="1"/>
  <c r="E19" i="177" s="1"/>
  <c r="B21" i="176"/>
  <c r="E20" i="176" a="1"/>
  <c r="E20" i="176" s="1"/>
  <c r="B22" i="182" l="1"/>
  <c r="E21" i="182" a="1"/>
  <c r="E21" i="182" s="1"/>
  <c r="B22" i="181"/>
  <c r="E21" i="181" a="1"/>
  <c r="E21" i="181" s="1"/>
  <c r="E20" i="177" a="1"/>
  <c r="E20" i="177" s="1"/>
  <c r="B21" i="177"/>
  <c r="B22" i="176"/>
  <c r="E21" i="176" a="1"/>
  <c r="E21" i="176" s="1"/>
  <c r="B23" i="182" l="1"/>
  <c r="E22" i="182" a="1"/>
  <c r="E22" i="182" s="1"/>
  <c r="B23" i="181"/>
  <c r="E22" i="181" a="1"/>
  <c r="E22" i="181" s="1"/>
  <c r="B22" i="177"/>
  <c r="E21" i="177" a="1"/>
  <c r="E21" i="177" s="1"/>
  <c r="B23" i="176"/>
  <c r="E22" i="176" a="1"/>
  <c r="E22" i="176" s="1"/>
  <c r="B24" i="182" l="1"/>
  <c r="E23" i="182" a="1"/>
  <c r="E23" i="182" s="1"/>
  <c r="B24" i="181"/>
  <c r="E23" i="181" a="1"/>
  <c r="E23" i="181" s="1"/>
  <c r="B23" i="177"/>
  <c r="E22" i="177" a="1"/>
  <c r="E22" i="177" s="1"/>
  <c r="B24" i="176"/>
  <c r="E23" i="176" a="1"/>
  <c r="E23" i="176" s="1"/>
  <c r="E24" i="182" l="1" a="1"/>
  <c r="E24" i="182" s="1"/>
  <c r="B25" i="182"/>
  <c r="B25" i="181"/>
  <c r="E24" i="181" a="1"/>
  <c r="E24" i="181" s="1"/>
  <c r="B24" i="177"/>
  <c r="E23" i="177" a="1"/>
  <c r="E23" i="177" s="1"/>
  <c r="B25" i="176"/>
  <c r="E24" i="176" a="1"/>
  <c r="E24" i="176" s="1"/>
  <c r="B26" i="182" l="1"/>
  <c r="E25" i="182" a="1"/>
  <c r="E25" i="182" s="1"/>
  <c r="B26" i="181"/>
  <c r="E25" i="181" a="1"/>
  <c r="E25" i="181" s="1"/>
  <c r="B25" i="177"/>
  <c r="E24" i="177" a="1"/>
  <c r="E24" i="177" s="1"/>
  <c r="B26" i="176"/>
  <c r="E25" i="176" a="1"/>
  <c r="E25" i="176" s="1"/>
  <c r="B27" i="182" l="1"/>
  <c r="E26" i="182" a="1"/>
  <c r="E26" i="182" s="1"/>
  <c r="B27" i="181"/>
  <c r="E26" i="181" a="1"/>
  <c r="E26" i="181" s="1"/>
  <c r="B26" i="177"/>
  <c r="E25" i="177" a="1"/>
  <c r="E25" i="177" s="1"/>
  <c r="B27" i="176"/>
  <c r="E26" i="176" a="1"/>
  <c r="E26" i="176" s="1"/>
  <c r="B28" i="182" l="1"/>
  <c r="E27" i="182" a="1"/>
  <c r="E27" i="182" s="1"/>
  <c r="B28" i="181"/>
  <c r="E27" i="181" a="1"/>
  <c r="E27" i="181" s="1"/>
  <c r="B27" i="177"/>
  <c r="E26" i="177" a="1"/>
  <c r="E26" i="177" s="1"/>
  <c r="B28" i="176"/>
  <c r="E27" i="176" a="1"/>
  <c r="E27" i="176" s="1"/>
  <c r="B29" i="182" l="1"/>
  <c r="E28" i="182" a="1"/>
  <c r="E28" i="182" s="1"/>
  <c r="B29" i="181"/>
  <c r="E28" i="181" a="1"/>
  <c r="E28" i="181" s="1"/>
  <c r="B28" i="177"/>
  <c r="E27" i="177" a="1"/>
  <c r="E27" i="177" s="1"/>
  <c r="B29" i="176"/>
  <c r="E28" i="176" a="1"/>
  <c r="E28" i="176" s="1"/>
  <c r="B30" i="182" l="1"/>
  <c r="E29" i="182" a="1"/>
  <c r="E29" i="182" s="1"/>
  <c r="B30" i="181"/>
  <c r="E29" i="181" a="1"/>
  <c r="E29" i="181" s="1"/>
  <c r="E28" i="177" a="1"/>
  <c r="E28" i="177" s="1"/>
  <c r="B29" i="177"/>
  <c r="B30" i="176"/>
  <c r="E29" i="176" a="1"/>
  <c r="E29" i="176" s="1"/>
  <c r="E30" i="182" l="1" a="1"/>
  <c r="E30" i="182" s="1"/>
  <c r="B31" i="182"/>
  <c r="B31" i="181"/>
  <c r="E30" i="181" a="1"/>
  <c r="E30" i="181" s="1"/>
  <c r="B30" i="177"/>
  <c r="E29" i="177" a="1"/>
  <c r="E29" i="177" s="1"/>
  <c r="B31" i="176"/>
  <c r="E30" i="176" a="1"/>
  <c r="E30" i="176" s="1"/>
  <c r="B32" i="182" l="1"/>
  <c r="E31" i="182" a="1"/>
  <c r="E31" i="182" s="1"/>
  <c r="B32" i="181"/>
  <c r="E31" i="181" a="1"/>
  <c r="E31" i="181" s="1"/>
  <c r="E30" i="177" a="1"/>
  <c r="E30" i="177" s="1"/>
  <c r="B31" i="177"/>
  <c r="B32" i="176"/>
  <c r="E31" i="176" a="1"/>
  <c r="E31" i="176" s="1"/>
  <c r="B33" i="182" l="1"/>
  <c r="E32" i="182" a="1"/>
  <c r="E32" i="182" s="1"/>
  <c r="B33" i="181"/>
  <c r="E32" i="181" a="1"/>
  <c r="E32" i="181" s="1"/>
  <c r="B32" i="177"/>
  <c r="E31" i="177" a="1"/>
  <c r="E31" i="177" s="1"/>
  <c r="E32" i="176" a="1"/>
  <c r="E32" i="176" s="1"/>
  <c r="B33" i="176"/>
  <c r="E33" i="182" l="1" a="1"/>
  <c r="E33" i="182" s="1"/>
  <c r="E34" i="182" s="1"/>
  <c r="E35" i="182" s="1"/>
  <c r="E36" i="182" s="1"/>
  <c r="B34" i="182"/>
  <c r="B35" i="182" s="1"/>
  <c r="B36" i="182" s="1"/>
  <c r="B34" i="181"/>
  <c r="B35" i="181" s="1"/>
  <c r="B36" i="181" s="1"/>
  <c r="E33" i="181" a="1"/>
  <c r="E33" i="181" s="1"/>
  <c r="E34" i="181" s="1"/>
  <c r="E35" i="181" s="1"/>
  <c r="E36" i="181" s="1"/>
  <c r="B33" i="177"/>
  <c r="E32" i="177" a="1"/>
  <c r="E32" i="177" s="1"/>
  <c r="B34" i="176"/>
  <c r="B35" i="176" s="1"/>
  <c r="B36" i="176" s="1"/>
  <c r="E33" i="176" a="1"/>
  <c r="E33" i="176" s="1"/>
  <c r="E34" i="176" s="1"/>
  <c r="E35" i="176" s="1"/>
  <c r="E36" i="176" s="1"/>
  <c r="B34" i="177" l="1"/>
  <c r="B35" i="177" s="1"/>
  <c r="B36" i="177" s="1"/>
  <c r="E33" i="177" a="1"/>
  <c r="E33" i="177" s="1"/>
  <c r="E34" i="177" s="1"/>
  <c r="E35" i="177" s="1"/>
  <c r="E36" i="177" s="1"/>
  <c r="E70" i="167" l="1"/>
  <c r="E10" i="139" l="1"/>
  <c r="S146" i="167"/>
  <c r="S145" i="167"/>
  <c r="S144" i="167"/>
  <c r="S143" i="167"/>
  <c r="S142" i="167"/>
  <c r="S141" i="167"/>
  <c r="S140" i="167"/>
  <c r="S139" i="167"/>
  <c r="S138" i="167"/>
  <c r="S137" i="167"/>
  <c r="S136" i="167"/>
  <c r="S135" i="167"/>
  <c r="S134" i="167"/>
  <c r="S133" i="167"/>
  <c r="S132" i="167"/>
  <c r="S131" i="167"/>
  <c r="S130" i="167"/>
  <c r="S129" i="167"/>
  <c r="S128" i="167"/>
  <c r="S127" i="167"/>
  <c r="S126" i="167"/>
  <c r="C18" i="192" s="1"/>
  <c r="D18" i="192" s="1"/>
  <c r="S169" i="167"/>
  <c r="S168" i="167"/>
  <c r="S167" i="167"/>
  <c r="S166" i="167"/>
  <c r="S165" i="167"/>
  <c r="S164" i="167"/>
  <c r="S163" i="167"/>
  <c r="S162" i="167"/>
  <c r="S161" i="167"/>
  <c r="S160" i="167"/>
  <c r="S159" i="167"/>
  <c r="S158" i="167"/>
  <c r="S157" i="167"/>
  <c r="S156" i="167"/>
  <c r="S155" i="167"/>
  <c r="S154" i="167"/>
  <c r="S153" i="167"/>
  <c r="S152" i="167"/>
  <c r="S151" i="167"/>
  <c r="S150" i="167"/>
  <c r="S149" i="167"/>
  <c r="S221" i="167"/>
  <c r="S222" i="167"/>
  <c r="S223" i="167"/>
  <c r="S224" i="167"/>
  <c r="S225" i="167"/>
  <c r="S226" i="167"/>
  <c r="S227" i="167"/>
  <c r="S228" i="167"/>
  <c r="S229" i="167"/>
  <c r="S230" i="167"/>
  <c r="S231" i="167"/>
  <c r="S232" i="167"/>
  <c r="S233" i="167"/>
  <c r="S234" i="167"/>
  <c r="S235" i="167"/>
  <c r="S236" i="167"/>
  <c r="S237" i="167"/>
  <c r="S238" i="167"/>
  <c r="S239" i="167"/>
  <c r="S240" i="167"/>
  <c r="S220" i="167"/>
  <c r="S215" i="167"/>
  <c r="S214" i="167"/>
  <c r="S213" i="167"/>
  <c r="S212" i="167"/>
  <c r="S211" i="167"/>
  <c r="S210" i="167"/>
  <c r="S209" i="167"/>
  <c r="S208" i="167"/>
  <c r="S207" i="167"/>
  <c r="S196" i="167"/>
  <c r="S197" i="167"/>
  <c r="S198" i="167"/>
  <c r="S199" i="167"/>
  <c r="S200" i="167"/>
  <c r="S201" i="167"/>
  <c r="S202" i="167"/>
  <c r="S203" i="167"/>
  <c r="S204" i="167"/>
  <c r="S205" i="167"/>
  <c r="S206" i="167"/>
  <c r="S195" i="167"/>
  <c r="S276" i="167"/>
  <c r="S277" i="167"/>
  <c r="S278" i="167"/>
  <c r="S279" i="167"/>
  <c r="S280" i="167"/>
  <c r="S281" i="167"/>
  <c r="S282" i="167"/>
  <c r="S283" i="167"/>
  <c r="S284" i="167"/>
  <c r="S285" i="167"/>
  <c r="S286" i="167"/>
  <c r="S287" i="167"/>
  <c r="S288" i="167"/>
  <c r="S289" i="167"/>
  <c r="S290" i="167"/>
  <c r="S291" i="167"/>
  <c r="S292" i="167"/>
  <c r="S293" i="167"/>
  <c r="S294" i="167"/>
  <c r="S295" i="167"/>
  <c r="S296" i="167"/>
  <c r="S297" i="167"/>
  <c r="S298" i="167"/>
  <c r="S275" i="167"/>
  <c r="S264" i="167"/>
  <c r="S265" i="167"/>
  <c r="S266" i="167"/>
  <c r="S267" i="167"/>
  <c r="S268" i="167"/>
  <c r="S269" i="167"/>
  <c r="S270" i="167"/>
  <c r="S271" i="167"/>
  <c r="S272" i="167"/>
  <c r="S263" i="167"/>
  <c r="S262" i="167"/>
  <c r="S261" i="167"/>
  <c r="S260" i="167"/>
  <c r="S259" i="167"/>
  <c r="S258" i="167"/>
  <c r="S257" i="167"/>
  <c r="S256" i="167"/>
  <c r="S255" i="167"/>
  <c r="S254" i="167"/>
  <c r="S253" i="167"/>
  <c r="S252" i="167"/>
  <c r="S251" i="167"/>
  <c r="S250" i="167"/>
  <c r="S249" i="167"/>
  <c r="S248" i="167"/>
  <c r="S247" i="167"/>
  <c r="S246" i="167"/>
  <c r="S245" i="167"/>
  <c r="S244" i="167"/>
  <c r="S243" i="167"/>
  <c r="S192" i="167"/>
  <c r="S191" i="167"/>
  <c r="S190" i="167"/>
  <c r="S189" i="167"/>
  <c r="S188" i="167"/>
  <c r="S187" i="167"/>
  <c r="S186" i="167"/>
  <c r="S185" i="167"/>
  <c r="S184" i="167"/>
  <c r="S183" i="167"/>
  <c r="S182" i="167"/>
  <c r="S181" i="167"/>
  <c r="S180" i="167"/>
  <c r="S179" i="167"/>
  <c r="S178" i="167"/>
  <c r="S177" i="167"/>
  <c r="S176" i="167"/>
  <c r="S175" i="167"/>
  <c r="S174" i="167"/>
  <c r="S173" i="167"/>
  <c r="S172" i="167"/>
  <c r="C10" i="139"/>
  <c r="C15" i="193" l="1"/>
  <c r="C16" i="193"/>
  <c r="D16" i="193" s="1"/>
  <c r="C14" i="193"/>
  <c r="I26" i="192"/>
  <c r="I18" i="192"/>
  <c r="I19" i="192"/>
  <c r="I20" i="192"/>
  <c r="I21" i="192"/>
  <c r="I22" i="192"/>
  <c r="I23" i="192"/>
  <c r="I24" i="192"/>
  <c r="I25" i="192"/>
  <c r="C11" i="193"/>
  <c r="C12" i="193"/>
  <c r="C13" i="193"/>
  <c r="C17" i="192"/>
  <c r="D19" i="192" s="1" a="1"/>
  <c r="D19" i="192" s="1"/>
  <c r="D20" i="192" s="1" a="1"/>
  <c r="D20" i="192" s="1"/>
  <c r="D21" i="192" s="1" a="1"/>
  <c r="D21" i="192" s="1"/>
  <c r="D22" i="192" s="1" a="1"/>
  <c r="D22" i="192" s="1"/>
  <c r="D23" i="192" s="1" a="1"/>
  <c r="D23" i="192" s="1"/>
  <c r="D24" i="192" s="1" a="1"/>
  <c r="D24" i="192" s="1"/>
  <c r="D25" i="192" s="1" a="1"/>
  <c r="D25" i="192" s="1"/>
  <c r="D26" i="192" s="1" a="1"/>
  <c r="D26" i="192" s="1"/>
  <c r="D27" i="192" s="1" a="1"/>
  <c r="D27" i="192" s="1"/>
  <c r="D28" i="192" s="1" a="1"/>
  <c r="D28" i="192" s="1"/>
  <c r="D29" i="192" s="1" a="1"/>
  <c r="D29" i="192" s="1"/>
  <c r="D30" i="192" s="1" a="1"/>
  <c r="D30" i="192" s="1"/>
  <c r="D31" i="192" s="1" a="1"/>
  <c r="D31" i="192" s="1"/>
  <c r="D32" i="192" s="1" a="1"/>
  <c r="D32" i="192" s="1"/>
  <c r="D33" i="192" s="1" a="1"/>
  <c r="D33" i="192" s="1"/>
  <c r="D34" i="192" s="1"/>
  <c r="D35" i="192" s="1"/>
  <c r="D36" i="192" s="1"/>
  <c r="C14" i="192"/>
  <c r="C11" i="192"/>
  <c r="C12" i="192"/>
  <c r="C13" i="192"/>
  <c r="C15" i="192"/>
  <c r="C16" i="192"/>
  <c r="C13" i="190"/>
  <c r="D13" i="190" s="1"/>
  <c r="C11" i="190"/>
  <c r="C12" i="190"/>
  <c r="I25" i="181"/>
  <c r="I27" i="177"/>
  <c r="I19" i="177"/>
  <c r="I26" i="181"/>
  <c r="I26" i="177"/>
  <c r="I25" i="177"/>
  <c r="I21" i="177"/>
  <c r="I20" i="177"/>
  <c r="I24" i="181"/>
  <c r="I31" i="182"/>
  <c r="I24" i="177"/>
  <c r="I30" i="182"/>
  <c r="I23" i="177"/>
  <c r="I29" i="182"/>
  <c r="I22" i="177"/>
  <c r="I28" i="182"/>
  <c r="I27" i="181"/>
  <c r="I15" i="176"/>
  <c r="I16" i="176"/>
  <c r="I17" i="176"/>
  <c r="I18" i="176"/>
  <c r="I18" i="181"/>
  <c r="I18" i="177"/>
  <c r="I19" i="176"/>
  <c r="I19" i="181"/>
  <c r="I20" i="176"/>
  <c r="I20" i="181"/>
  <c r="I21" i="181"/>
  <c r="I21" i="176"/>
  <c r="I22" i="182"/>
  <c r="I22" i="181"/>
  <c r="I22" i="176"/>
  <c r="I23" i="182"/>
  <c r="I23" i="176"/>
  <c r="I23" i="181"/>
  <c r="I24" i="182"/>
  <c r="I25" i="182"/>
  <c r="I26" i="182"/>
  <c r="I27" i="182"/>
  <c r="C21" i="182"/>
  <c r="C20" i="182"/>
  <c r="C19" i="182"/>
  <c r="C16" i="181"/>
  <c r="C13" i="182"/>
  <c r="C12" i="181"/>
  <c r="C15" i="181"/>
  <c r="C22" i="182"/>
  <c r="D22" i="182" s="1"/>
  <c r="C17" i="181"/>
  <c r="C11" i="182"/>
  <c r="C13" i="181"/>
  <c r="C12" i="182"/>
  <c r="C11" i="181"/>
  <c r="C18" i="181"/>
  <c r="D18" i="181" s="1"/>
  <c r="C14" i="182"/>
  <c r="C14" i="181"/>
  <c r="C15" i="182"/>
  <c r="C16" i="182"/>
  <c r="C17" i="182"/>
  <c r="C18" i="182"/>
  <c r="C16" i="177"/>
  <c r="C17" i="177"/>
  <c r="C15" i="176"/>
  <c r="D15" i="176" s="1"/>
  <c r="C18" i="177"/>
  <c r="D18" i="177" s="1"/>
  <c r="C13" i="176"/>
  <c r="C11" i="177"/>
  <c r="C11" i="176"/>
  <c r="C12" i="176"/>
  <c r="C12" i="177"/>
  <c r="C13" i="177"/>
  <c r="C14" i="176"/>
  <c r="C14" i="177"/>
  <c r="C15" i="177"/>
  <c r="L13" i="190" l="1"/>
  <c r="D14" i="190"/>
  <c r="L15" i="176"/>
  <c r="D16" i="176" a="1"/>
  <c r="D16" i="176" s="1"/>
  <c r="G15" i="176"/>
  <c r="J15" i="176" s="1"/>
  <c r="K15" i="176" s="1"/>
  <c r="D19" i="181" a="1"/>
  <c r="D19" i="181" s="1"/>
  <c r="D19" i="177" a="1"/>
  <c r="D19" i="177" s="1"/>
  <c r="D23" i="182" a="1"/>
  <c r="D23" i="182" s="1"/>
  <c r="D15" i="190" l="1"/>
  <c r="L14" i="190"/>
  <c r="D20" i="181" a="1"/>
  <c r="D20" i="181" s="1"/>
  <c r="D20" i="177" a="1"/>
  <c r="D20" i="177" s="1"/>
  <c r="L16" i="176"/>
  <c r="G16" i="176"/>
  <c r="J16" i="176" s="1"/>
  <c r="K16" i="176" s="1"/>
  <c r="D17" i="176" a="1"/>
  <c r="D17" i="176" s="1"/>
  <c r="D24" i="182" a="1"/>
  <c r="D24" i="182" s="1"/>
  <c r="D16" i="190" l="1"/>
  <c r="L15" i="190"/>
  <c r="D21" i="177" a="1"/>
  <c r="D21" i="177" s="1"/>
  <c r="D21" i="181" a="1"/>
  <c r="D21" i="181" s="1"/>
  <c r="D18" i="176" a="1"/>
  <c r="D18" i="176" s="1"/>
  <c r="G17" i="176"/>
  <c r="J17" i="176" s="1"/>
  <c r="K17" i="176" s="1"/>
  <c r="L17" i="176"/>
  <c r="D25" i="182" a="1"/>
  <c r="D25" i="182" s="1"/>
  <c r="D17" i="193" l="1"/>
  <c r="L16" i="193"/>
  <c r="D17" i="190"/>
  <c r="L16" i="190"/>
  <c r="G18" i="176"/>
  <c r="J18" i="176" s="1"/>
  <c r="K18" i="176" s="1"/>
  <c r="D19" i="176" a="1"/>
  <c r="D19" i="176" s="1"/>
  <c r="L18" i="176"/>
  <c r="D22" i="181" a="1"/>
  <c r="D22" i="181" s="1"/>
  <c r="D26" i="182" a="1"/>
  <c r="D26" i="182" s="1"/>
  <c r="D22" i="177" a="1"/>
  <c r="D22" i="177" s="1"/>
  <c r="L17" i="193" l="1"/>
  <c r="D18" i="193"/>
  <c r="D18" i="190"/>
  <c r="L17" i="190"/>
  <c r="D23" i="181" a="1"/>
  <c r="D23" i="181" s="1"/>
  <c r="D23" i="177" a="1"/>
  <c r="D23" i="177" s="1"/>
  <c r="D27" i="182" a="1"/>
  <c r="D27" i="182" s="1"/>
  <c r="G19" i="176"/>
  <c r="J19" i="176" s="1"/>
  <c r="K19" i="176" s="1"/>
  <c r="D20" i="176" a="1"/>
  <c r="D20" i="176" s="1"/>
  <c r="L19" i="176"/>
  <c r="D19" i="193" l="1"/>
  <c r="L18" i="193"/>
  <c r="D19" i="190"/>
  <c r="L18" i="190"/>
  <c r="L20" i="176"/>
  <c r="D21" i="176" a="1"/>
  <c r="D21" i="176" s="1"/>
  <c r="G20" i="176"/>
  <c r="J20" i="176" s="1"/>
  <c r="K20" i="176" s="1"/>
  <c r="D28" i="182" a="1"/>
  <c r="D28" i="182" s="1"/>
  <c r="D24" i="181" a="1"/>
  <c r="D24" i="181" s="1"/>
  <c r="D24" i="177" a="1"/>
  <c r="D24" i="177" s="1"/>
  <c r="D20" i="193" l="1"/>
  <c r="L19" i="193"/>
  <c r="D20" i="190"/>
  <c r="L19" i="190"/>
  <c r="D25" i="177" a="1"/>
  <c r="D25" i="177" s="1"/>
  <c r="D25" i="181" a="1"/>
  <c r="D25" i="181" s="1"/>
  <c r="D29" i="182" a="1"/>
  <c r="D29" i="182" s="1"/>
  <c r="G21" i="176"/>
  <c r="J21" i="176" s="1"/>
  <c r="K21" i="176" s="1"/>
  <c r="L21" i="176"/>
  <c r="D22" i="176" a="1"/>
  <c r="D22" i="176" s="1"/>
  <c r="D21" i="193" l="1"/>
  <c r="L20" i="193"/>
  <c r="D21" i="190"/>
  <c r="L20" i="190"/>
  <c r="D23" i="176" a="1"/>
  <c r="D23" i="176" s="1"/>
  <c r="L22" i="176"/>
  <c r="G22" i="176"/>
  <c r="J22" i="176" s="1"/>
  <c r="K22" i="176" s="1"/>
  <c r="D26" i="181" a="1"/>
  <c r="D26" i="181" s="1"/>
  <c r="D30" i="182" a="1"/>
  <c r="D30" i="182" s="1"/>
  <c r="D26" i="177" a="1"/>
  <c r="D26" i="177" s="1"/>
  <c r="L21" i="193" l="1"/>
  <c r="D22" i="193"/>
  <c r="D22" i="190"/>
  <c r="L21" i="190"/>
  <c r="D27" i="177" a="1"/>
  <c r="D27" i="177" s="1"/>
  <c r="L23" i="176"/>
  <c r="G23" i="176"/>
  <c r="J23" i="176" s="1"/>
  <c r="K23" i="176" s="1"/>
  <c r="D24" i="176" a="1"/>
  <c r="D24" i="176" s="1"/>
  <c r="D31" i="182" a="1"/>
  <c r="D31" i="182" s="1"/>
  <c r="D27" i="181" a="1"/>
  <c r="D27" i="181" s="1"/>
  <c r="D23" i="193" l="1"/>
  <c r="L22" i="193"/>
  <c r="D23" i="190"/>
  <c r="L22" i="190"/>
  <c r="D28" i="181" a="1"/>
  <c r="D28" i="181" s="1"/>
  <c r="L24" i="176"/>
  <c r="G24" i="176"/>
  <c r="J24" i="176" s="1"/>
  <c r="K24" i="176" s="1"/>
  <c r="D25" i="176" a="1"/>
  <c r="D25" i="176" s="1"/>
  <c r="D32" i="182" a="1"/>
  <c r="D32" i="182" s="1"/>
  <c r="D28" i="177" a="1"/>
  <c r="D28" i="177" s="1"/>
  <c r="D24" i="193" l="1"/>
  <c r="L23" i="193"/>
  <c r="D24" i="190"/>
  <c r="L23" i="190"/>
  <c r="D29" i="177" a="1"/>
  <c r="D29" i="177" s="1"/>
  <c r="D29" i="181" a="1"/>
  <c r="D29" i="181" s="1"/>
  <c r="D33" i="182" a="1"/>
  <c r="D33" i="182" s="1"/>
  <c r="L25" i="176"/>
  <c r="D26" i="176" a="1"/>
  <c r="D26" i="176" s="1"/>
  <c r="G25" i="176"/>
  <c r="J25" i="176" s="1"/>
  <c r="K25" i="176" s="1"/>
  <c r="L24" i="193" l="1"/>
  <c r="D25" i="193"/>
  <c r="D25" i="190"/>
  <c r="L24" i="190"/>
  <c r="D34" i="182"/>
  <c r="D30" i="181" a="1"/>
  <c r="D30" i="181" s="1"/>
  <c r="D30" i="177" a="1"/>
  <c r="D30" i="177" s="1"/>
  <c r="L26" i="176"/>
  <c r="G26" i="176"/>
  <c r="J26" i="176" s="1"/>
  <c r="K26" i="176" s="1"/>
  <c r="D27" i="176" a="1"/>
  <c r="D27" i="176" s="1"/>
  <c r="L25" i="193" l="1"/>
  <c r="D26" i="193"/>
  <c r="D26" i="190"/>
  <c r="L25" i="190"/>
  <c r="D31" i="181" a="1"/>
  <c r="D31" i="181" s="1"/>
  <c r="D31" i="177" a="1"/>
  <c r="D31" i="177" s="1"/>
  <c r="G27" i="176"/>
  <c r="J27" i="176" s="1"/>
  <c r="K27" i="176" s="1"/>
  <c r="D28" i="176" a="1"/>
  <c r="D28" i="176" s="1"/>
  <c r="L27" i="176"/>
  <c r="D35" i="182"/>
  <c r="D27" i="193" l="1"/>
  <c r="L26" i="193"/>
  <c r="D27" i="190"/>
  <c r="L26" i="190"/>
  <c r="D32" i="181" a="1"/>
  <c r="D32" i="181" s="1"/>
  <c r="D36" i="182"/>
  <c r="G28" i="176"/>
  <c r="J28" i="176" s="1"/>
  <c r="K28" i="176" s="1"/>
  <c r="L28" i="176"/>
  <c r="D29" i="176" a="1"/>
  <c r="D29" i="176" s="1"/>
  <c r="D32" i="177" a="1"/>
  <c r="D32" i="177" s="1"/>
  <c r="D28" i="193" l="1"/>
  <c r="L27" i="193"/>
  <c r="D28" i="190"/>
  <c r="L27" i="190"/>
  <c r="L38" i="190" s="1"/>
  <c r="P38" i="190" s="1"/>
  <c r="D33" i="177" a="1"/>
  <c r="D33" i="177" s="1"/>
  <c r="D30" i="176" a="1"/>
  <c r="D30" i="176" s="1"/>
  <c r="G29" i="176"/>
  <c r="J29" i="176" s="1"/>
  <c r="K29" i="176" s="1"/>
  <c r="L29" i="176"/>
  <c r="D33" i="181" a="1"/>
  <c r="D33" i="181" s="1"/>
  <c r="D29" i="193" l="1"/>
  <c r="L28" i="193"/>
  <c r="D29" i="190"/>
  <c r="L28" i="190"/>
  <c r="D31" i="176" a="1"/>
  <c r="D31" i="176" s="1"/>
  <c r="G30" i="176"/>
  <c r="J30" i="176" s="1"/>
  <c r="K30" i="176" s="1"/>
  <c r="L30" i="176"/>
  <c r="D34" i="177"/>
  <c r="D34" i="181"/>
  <c r="L29" i="193" l="1"/>
  <c r="D30" i="193"/>
  <c r="D30" i="190"/>
  <c r="L29" i="190"/>
  <c r="D35" i="177"/>
  <c r="D35" i="181"/>
  <c r="G31" i="176"/>
  <c r="J31" i="176" s="1"/>
  <c r="K31" i="176" s="1"/>
  <c r="D32" i="176" a="1"/>
  <c r="D32" i="176" s="1"/>
  <c r="L31" i="176"/>
  <c r="D31" i="193" l="1"/>
  <c r="L30" i="193"/>
  <c r="L38" i="193" s="1"/>
  <c r="P38" i="193" s="1"/>
  <c r="D31" i="190"/>
  <c r="L30" i="190"/>
  <c r="D36" i="177"/>
  <c r="D36" i="181"/>
  <c r="L32" i="176"/>
  <c r="G32" i="176"/>
  <c r="J32" i="176" s="1"/>
  <c r="K32" i="176" s="1"/>
  <c r="D33" i="176" a="1"/>
  <c r="D33" i="176" s="1"/>
  <c r="D32" i="193" l="1"/>
  <c r="L31" i="193"/>
  <c r="D32" i="190"/>
  <c r="L31" i="190"/>
  <c r="L33" i="176"/>
  <c r="G33" i="176"/>
  <c r="J33" i="176" s="1"/>
  <c r="K33" i="176" s="1"/>
  <c r="D34" i="176"/>
  <c r="D33" i="193" l="1"/>
  <c r="L32" i="193"/>
  <c r="D33" i="190"/>
  <c r="L32" i="190"/>
  <c r="L39" i="190" s="1"/>
  <c r="P39" i="190" s="1"/>
  <c r="D35" i="176"/>
  <c r="L34" i="176"/>
  <c r="G34" i="176"/>
  <c r="J34" i="176" s="1"/>
  <c r="K34" i="176" s="1"/>
  <c r="L33" i="193" l="1"/>
  <c r="D34" i="193"/>
  <c r="D34" i="190"/>
  <c r="L33" i="190"/>
  <c r="D36" i="176"/>
  <c r="L35" i="176"/>
  <c r="G35" i="176"/>
  <c r="J35" i="176" s="1"/>
  <c r="K35" i="176" s="1"/>
  <c r="D35" i="193" l="1"/>
  <c r="L34" i="193"/>
  <c r="D35" i="190"/>
  <c r="L34" i="190"/>
  <c r="G36" i="176"/>
  <c r="J36" i="176" s="1"/>
  <c r="K36" i="176" s="1"/>
  <c r="L36" i="176"/>
  <c r="D36" i="193" l="1"/>
  <c r="L36" i="193" s="1"/>
  <c r="L35" i="193"/>
  <c r="L39" i="193" s="1"/>
  <c r="P39" i="193" s="1"/>
  <c r="D36" i="190"/>
  <c r="L36" i="190" s="1"/>
  <c r="L35" i="190"/>
  <c r="E77" i="167" l="1"/>
  <c r="E76" i="167"/>
  <c r="E75" i="167"/>
  <c r="E74" i="167"/>
  <c r="E73" i="167"/>
  <c r="E72" i="167"/>
  <c r="E71" i="167"/>
  <c r="E69" i="167"/>
  <c r="E68" i="167"/>
  <c r="E67" i="167"/>
  <c r="E66" i="167"/>
  <c r="E65" i="167"/>
  <c r="BN9" i="25" l="1"/>
  <c r="AF9" i="25" s="1"/>
  <c r="F6" i="131" l="1"/>
  <c r="G6" i="131"/>
  <c r="C6" i="131"/>
  <c r="D6" i="131"/>
  <c r="A7" i="131"/>
  <c r="E7" i="131" l="1"/>
  <c r="F7" i="131"/>
  <c r="G7" i="131"/>
  <c r="C7" i="131"/>
  <c r="D7" i="131"/>
  <c r="A8" i="131"/>
  <c r="E8" i="131" l="1"/>
  <c r="G8" i="131"/>
  <c r="F8" i="131"/>
  <c r="C8" i="131"/>
  <c r="D8" i="131"/>
  <c r="A9" i="131"/>
  <c r="E9" i="131" l="1"/>
  <c r="G9" i="131"/>
  <c r="F9" i="131"/>
  <c r="C9" i="131"/>
  <c r="D9" i="131"/>
  <c r="A10" i="131"/>
  <c r="E10" i="131" l="1"/>
  <c r="F10" i="131"/>
  <c r="G10" i="131"/>
  <c r="C10" i="131"/>
  <c r="D10" i="131"/>
  <c r="A11" i="131"/>
  <c r="E11" i="131" l="1"/>
  <c r="F11" i="131"/>
  <c r="G11" i="131"/>
  <c r="C11" i="131"/>
  <c r="D11" i="131"/>
  <c r="A12" i="131"/>
  <c r="E12" i="131" l="1"/>
  <c r="F12" i="131"/>
  <c r="G12" i="131"/>
  <c r="C12" i="131"/>
  <c r="D12" i="131"/>
  <c r="A13" i="131"/>
  <c r="F13" i="131" l="1"/>
  <c r="G13" i="131"/>
  <c r="C13" i="131"/>
  <c r="D13" i="131"/>
  <c r="A14" i="131"/>
  <c r="G14" i="131" l="1"/>
  <c r="C14" i="131"/>
  <c r="A15" i="131"/>
  <c r="G15" i="131" l="1"/>
  <c r="C15" i="131"/>
  <c r="A16" i="131"/>
  <c r="G16" i="131" l="1"/>
  <c r="C16" i="131"/>
  <c r="A17" i="131"/>
  <c r="G17" i="131" l="1"/>
  <c r="C17" i="131"/>
  <c r="A18" i="131"/>
  <c r="C18" i="131" l="1"/>
  <c r="A19" i="131"/>
  <c r="C19" i="131" l="1"/>
  <c r="A20" i="131"/>
  <c r="C20" i="131" l="1"/>
  <c r="A21" i="131"/>
  <c r="C21" i="131" l="1"/>
  <c r="A22" i="131"/>
  <c r="C22" i="131" l="1"/>
  <c r="A23" i="131"/>
  <c r="C23" i="131" l="1"/>
  <c r="A24" i="131"/>
  <c r="C24" i="131" l="1"/>
  <c r="A25" i="131"/>
  <c r="C25" i="131" l="1"/>
  <c r="A26" i="131"/>
  <c r="C26" i="131" l="1"/>
  <c r="A27" i="131"/>
  <c r="C27" i="131" l="1"/>
  <c r="A28" i="131"/>
  <c r="C28" i="131" l="1"/>
  <c r="A29" i="131"/>
  <c r="C29" i="131" l="1"/>
  <c r="A30" i="131"/>
  <c r="A31" i="131" l="1"/>
  <c r="C30" i="131"/>
  <c r="A32" i="131" l="1"/>
  <c r="C31" i="131"/>
  <c r="C32" i="131" l="1"/>
  <c r="C35" i="131" s="1"/>
  <c r="ER9" i="25" l="1"/>
  <c r="EQ9" i="25"/>
  <c r="EP9" i="25"/>
  <c r="EH9" i="25"/>
  <c r="EG9" i="25"/>
  <c r="EF9" i="25"/>
  <c r="EE9" i="25"/>
  <c r="EN9" i="25" l="1"/>
  <c r="EL9" i="25"/>
  <c r="BP9" i="25"/>
  <c r="AH9" i="25" s="1"/>
  <c r="EJ9" i="25"/>
  <c r="EI9" i="25" l="1"/>
  <c r="ED9" i="25" l="1"/>
  <c r="EB9" i="25" l="1"/>
  <c r="EO9" i="25" l="1"/>
  <c r="D44" i="139" l="1"/>
  <c r="D47" i="139"/>
  <c r="C47" i="139"/>
  <c r="D46" i="139"/>
  <c r="C46" i="139"/>
  <c r="C45" i="139"/>
  <c r="C44" i="139"/>
  <c r="C43" i="139"/>
  <c r="B2" i="139"/>
  <c r="B2" i="131" l="1"/>
  <c r="B5" i="131"/>
  <c r="C2" i="131"/>
  <c r="C5" i="131"/>
  <c r="AY9" i="25"/>
  <c r="Q9" i="25" s="1"/>
  <c r="D45" i="139"/>
  <c r="B11" i="139"/>
  <c r="B3" i="139"/>
  <c r="B9" i="139" s="1"/>
  <c r="E43" i="131" l="1"/>
  <c r="B58" i="131"/>
  <c r="D58" i="131"/>
  <c r="E58" i="131"/>
  <c r="E57" i="131"/>
  <c r="E56" i="131"/>
  <c r="D57" i="131"/>
  <c r="B57" i="131"/>
  <c r="E42" i="131"/>
  <c r="B56" i="131"/>
  <c r="E41" i="131"/>
  <c r="D56" i="131"/>
  <c r="B7" i="131"/>
  <c r="C11" i="139"/>
  <c r="E11" i="139" a="1"/>
  <c r="E11" i="139" s="1"/>
  <c r="B12" i="139"/>
  <c r="E12" i="139" s="1" a="1"/>
  <c r="E12" i="139" s="1"/>
  <c r="EC9" i="25"/>
  <c r="B8" i="131" l="1"/>
  <c r="B13" i="139"/>
  <c r="E13" i="139" s="1" a="1"/>
  <c r="E13" i="139" s="1"/>
  <c r="C12" i="139"/>
  <c r="EK9" i="25"/>
  <c r="B9" i="131" l="1"/>
  <c r="B14" i="139"/>
  <c r="C13" i="139"/>
  <c r="I14" i="139" l="1"/>
  <c r="E14" i="139" a="1"/>
  <c r="E14" i="139" s="1"/>
  <c r="C14" i="139"/>
  <c r="D14" i="139" s="1"/>
  <c r="B15" i="139"/>
  <c r="I15" i="139" l="1"/>
  <c r="E15" i="139" a="1"/>
  <c r="E15" i="139" s="1"/>
  <c r="D15" i="139" a="1"/>
  <c r="D15" i="139" s="1"/>
  <c r="L14" i="139"/>
  <c r="B10" i="131" s="1"/>
  <c r="G14" i="139"/>
  <c r="J14" i="139" s="1"/>
  <c r="K14" i="139" s="1"/>
  <c r="B16" i="139"/>
  <c r="E16" i="139" l="1" a="1"/>
  <c r="E16" i="139" s="1"/>
  <c r="I16" i="139"/>
  <c r="B17" i="139"/>
  <c r="D16" i="139" a="1"/>
  <c r="D16" i="139" s="1"/>
  <c r="D17" i="139" s="1" a="1"/>
  <c r="D17" i="139" s="1"/>
  <c r="E17" i="139" l="1" a="1"/>
  <c r="E17" i="139" s="1"/>
  <c r="I17" i="139"/>
  <c r="B18" i="139"/>
  <c r="E18" i="139" l="1" a="1"/>
  <c r="E18" i="139" s="1"/>
  <c r="I18" i="139"/>
  <c r="B19" i="139"/>
  <c r="D18" i="139" a="1"/>
  <c r="D18" i="139" s="1"/>
  <c r="D19" i="139" s="1" a="1"/>
  <c r="D19" i="139" s="1"/>
  <c r="I19" i="139" l="1"/>
  <c r="E19" i="139" a="1"/>
  <c r="E19" i="139" s="1"/>
  <c r="B20" i="139"/>
  <c r="D20" i="139" a="1"/>
  <c r="D20" i="139" s="1"/>
  <c r="I20" i="139" l="1"/>
  <c r="E20" i="139" a="1"/>
  <c r="E20" i="139" s="1"/>
  <c r="B21" i="139"/>
  <c r="D21" i="139" a="1"/>
  <c r="D21" i="139" s="1"/>
  <c r="I21" i="139" l="1"/>
  <c r="E21" i="139" a="1"/>
  <c r="E21" i="139" s="1"/>
  <c r="B22" i="139"/>
  <c r="D22" i="139" a="1"/>
  <c r="D22" i="139" s="1"/>
  <c r="E22" i="139" l="1" a="1"/>
  <c r="E22" i="139" s="1"/>
  <c r="I22" i="139"/>
  <c r="B23" i="139"/>
  <c r="D23" i="139" a="1"/>
  <c r="D23" i="139" s="1"/>
  <c r="I23" i="139" l="1"/>
  <c r="E23" i="139" a="1"/>
  <c r="E23" i="139" s="1"/>
  <c r="B24" i="139"/>
  <c r="E24" i="139" s="1" a="1"/>
  <c r="E24" i="139" s="1"/>
  <c r="D24" i="139" a="1"/>
  <c r="D24" i="139" s="1"/>
  <c r="B25" i="139" l="1"/>
  <c r="B26" i="139" l="1"/>
  <c r="E25" i="139" a="1"/>
  <c r="E25" i="139" s="1"/>
  <c r="D25" i="139" a="1"/>
  <c r="D25" i="139" s="1"/>
  <c r="D26" i="139" s="1" a="1"/>
  <c r="D26" i="139" s="1"/>
  <c r="B27" i="139" l="1"/>
  <c r="E26" i="139" a="1"/>
  <c r="E26" i="139" s="1"/>
  <c r="AX9" i="25"/>
  <c r="P9" i="25" s="1"/>
  <c r="BC9" i="25"/>
  <c r="U9" i="25" s="1"/>
  <c r="EM9" i="25"/>
  <c r="B28" i="139" l="1"/>
  <c r="E27" i="139" a="1"/>
  <c r="E27" i="139" s="1"/>
  <c r="D27" i="139" a="1"/>
  <c r="D27" i="139" s="1"/>
  <c r="D28" i="139" s="1" a="1"/>
  <c r="D28" i="139" s="1"/>
  <c r="EA9" i="25"/>
  <c r="B41" i="131"/>
  <c r="D41" i="131"/>
  <c r="B29" i="139" l="1"/>
  <c r="E28" i="139" a="1"/>
  <c r="E28" i="139" s="1"/>
  <c r="D42" i="131"/>
  <c r="B42" i="131"/>
  <c r="D43" i="131"/>
  <c r="B43" i="131"/>
  <c r="B30" i="139" l="1"/>
  <c r="E29" i="139" a="1"/>
  <c r="E29" i="139" s="1"/>
  <c r="D29" i="139" a="1"/>
  <c r="D29" i="139" s="1"/>
  <c r="D30" i="139" s="1" a="1"/>
  <c r="D30" i="139" s="1"/>
  <c r="G15" i="139"/>
  <c r="J15" i="139" s="1"/>
  <c r="L15" i="139"/>
  <c r="B11" i="131" s="1"/>
  <c r="B31" i="139" l="1"/>
  <c r="E30" i="139" a="1"/>
  <c r="E30" i="139" s="1"/>
  <c r="G16" i="139"/>
  <c r="J16" i="139" s="1"/>
  <c r="K16" i="139" s="1"/>
  <c r="L16" i="139"/>
  <c r="B12" i="131" s="1"/>
  <c r="K15" i="139"/>
  <c r="B32" i="139" l="1"/>
  <c r="E31" i="139" a="1"/>
  <c r="E31" i="139" s="1"/>
  <c r="D31" i="139" a="1"/>
  <c r="D31" i="139" s="1"/>
  <c r="D32" i="139" s="1" a="1"/>
  <c r="D32" i="139" s="1"/>
  <c r="L17" i="139"/>
  <c r="B13" i="131" s="1"/>
  <c r="G17" i="139"/>
  <c r="J17" i="139" s="1"/>
  <c r="B33" i="139" l="1"/>
  <c r="E32" i="139" a="1"/>
  <c r="E32" i="139" s="1"/>
  <c r="L18" i="139"/>
  <c r="B14" i="131" s="1"/>
  <c r="G18" i="139"/>
  <c r="J18" i="139" s="1"/>
  <c r="K18" i="139" s="1"/>
  <c r="K17" i="139"/>
  <c r="B34" i="139" l="1"/>
  <c r="B35" i="139" s="1"/>
  <c r="B36" i="139" s="1"/>
  <c r="E33" i="139" a="1"/>
  <c r="E33" i="139" s="1"/>
  <c r="E34" i="139" s="1"/>
  <c r="E35" i="139" s="1"/>
  <c r="E36" i="139" s="1"/>
  <c r="D33" i="139" a="1"/>
  <c r="D33" i="139" s="1"/>
  <c r="D34" i="139" s="1"/>
  <c r="D35" i="139" s="1"/>
  <c r="D36" i="139" s="1"/>
  <c r="G19" i="139"/>
  <c r="J19" i="139" s="1"/>
  <c r="K19" i="139" s="1"/>
  <c r="L19" i="139"/>
  <c r="B15" i="131" s="1"/>
  <c r="L36" i="139" l="1"/>
  <c r="B32" i="131" s="1"/>
  <c r="G36" i="139"/>
  <c r="J36" i="139" s="1"/>
  <c r="K36" i="139" s="1"/>
  <c r="G20" i="139"/>
  <c r="J20" i="139" s="1"/>
  <c r="K20" i="139" s="1"/>
  <c r="L20" i="139"/>
  <c r="B16" i="131" s="1"/>
  <c r="G21" i="139" l="1"/>
  <c r="J21" i="139" s="1"/>
  <c r="K21" i="139" s="1"/>
  <c r="L21" i="139"/>
  <c r="B17" i="131" s="1"/>
  <c r="G22" i="139" l="1"/>
  <c r="J22" i="139" s="1"/>
  <c r="K22" i="139" s="1"/>
  <c r="L22" i="139"/>
  <c r="B18" i="131" s="1"/>
  <c r="L23" i="139" l="1"/>
  <c r="B19" i="131" s="1"/>
  <c r="G23" i="139"/>
  <c r="J23" i="139" s="1"/>
  <c r="K23" i="139" s="1"/>
  <c r="G24" i="139" l="1"/>
  <c r="J24" i="139" s="1"/>
  <c r="K24" i="139" s="1"/>
  <c r="L24" i="139"/>
  <c r="B20" i="131" s="1"/>
  <c r="G25" i="139" l="1"/>
  <c r="J25" i="139" s="1"/>
  <c r="K25" i="139" s="1"/>
  <c r="L25" i="139"/>
  <c r="B21" i="131" s="1"/>
  <c r="G26" i="139" l="1"/>
  <c r="J26" i="139" s="1"/>
  <c r="K26" i="139" s="1"/>
  <c r="L26" i="139"/>
  <c r="B22" i="131" s="1"/>
  <c r="G27" i="139" l="1"/>
  <c r="J27" i="139" s="1"/>
  <c r="K27" i="139" s="1"/>
  <c r="L27" i="139"/>
  <c r="B23" i="131" s="1"/>
  <c r="G28" i="139" l="1"/>
  <c r="J28" i="139" s="1"/>
  <c r="K28" i="139" s="1"/>
  <c r="K38" i="139" s="1"/>
  <c r="L28" i="139"/>
  <c r="B24" i="131" s="1"/>
  <c r="L38" i="139" l="1"/>
  <c r="G29" i="139"/>
  <c r="J29" i="139" s="1"/>
  <c r="K29" i="139" s="1"/>
  <c r="L29" i="139"/>
  <c r="B25" i="131" s="1"/>
  <c r="G30" i="139" l="1"/>
  <c r="J30" i="139" s="1"/>
  <c r="K30" i="139" s="1"/>
  <c r="L30" i="139"/>
  <c r="B26" i="131" s="1"/>
  <c r="G32" i="139" l="1"/>
  <c r="J32" i="139" s="1"/>
  <c r="K32" i="139" s="1"/>
  <c r="L32" i="139"/>
  <c r="B28" i="131" s="1"/>
  <c r="G31" i="139"/>
  <c r="J31" i="139" s="1"/>
  <c r="L31" i="139"/>
  <c r="B27" i="131" s="1"/>
  <c r="L39" i="139" l="1"/>
  <c r="L34" i="139"/>
  <c r="B30" i="131" s="1"/>
  <c r="G34" i="139"/>
  <c r="J34" i="139" s="1"/>
  <c r="K34" i="139" s="1"/>
  <c r="L33" i="139"/>
  <c r="B29" i="131" s="1"/>
  <c r="G33" i="139"/>
  <c r="J33" i="139" s="1"/>
  <c r="K33" i="139" s="1"/>
  <c r="K31" i="139"/>
  <c r="K39" i="139" s="1"/>
  <c r="L35" i="139" l="1"/>
  <c r="G35" i="139"/>
  <c r="J35" i="139" s="1"/>
  <c r="K35" i="139" s="1"/>
  <c r="B31" i="131" l="1"/>
  <c r="B35" i="131" s="1"/>
  <c r="A10" i="31" l="1"/>
  <c r="DS9" i="25" l="1"/>
  <c r="A47" i="25" l="1"/>
  <c r="B48" i="25" l="1"/>
  <c r="D9" i="28" l="1"/>
  <c r="DX9" i="25" l="1"/>
  <c r="DV9" i="25"/>
  <c r="ET9" i="25" l="1"/>
  <c r="ES9" i="25"/>
  <c r="DZ9" i="25"/>
  <c r="DY9" i="25"/>
  <c r="DW9" i="25" l="1"/>
  <c r="DU9" i="25"/>
  <c r="DT9" i="25"/>
  <c r="DR9" i="25"/>
  <c r="B11" i="47" l="1"/>
  <c r="J12" i="47" l="1"/>
  <c r="B12" i="47" l="1"/>
  <c r="J13" i="47" l="1"/>
  <c r="O13" i="47"/>
  <c r="B13" i="47"/>
  <c r="B14" i="47" l="1"/>
  <c r="B15" i="47"/>
  <c r="C10" i="25"/>
  <c r="B16" i="47" l="1"/>
  <c r="T17" i="47" l="1"/>
  <c r="FD20" i="25" s="1"/>
  <c r="FD21" i="25" s="1" a="1"/>
  <c r="FD21" i="25" s="1"/>
  <c r="FD22" i="25" s="1" a="1"/>
  <c r="FD22" i="25" s="1"/>
  <c r="FD23" i="25" s="1" a="1"/>
  <c r="FD23" i="25" s="1"/>
  <c r="FD24" i="25" s="1" a="1"/>
  <c r="FD24" i="25" s="1"/>
  <c r="FD25" i="25" s="1" a="1"/>
  <c r="FD25" i="25" s="1"/>
  <c r="FD26" i="25" s="1" a="1"/>
  <c r="FD26" i="25" s="1"/>
  <c r="FD27" i="25" s="1" a="1"/>
  <c r="FD27" i="25" s="1"/>
  <c r="FD28" i="25" s="1" a="1"/>
  <c r="FD28" i="25" s="1"/>
  <c r="FD29" i="25" s="1" a="1"/>
  <c r="FD29" i="25" s="1"/>
  <c r="FD30" i="25" s="1" a="1"/>
  <c r="FD30" i="25" s="1"/>
  <c r="FD31" i="25" s="1" a="1"/>
  <c r="FD31" i="25" s="1"/>
  <c r="FD32" i="25" s="1" a="1"/>
  <c r="FD32" i="25" s="1"/>
  <c r="FD33" i="25" s="1" a="1"/>
  <c r="FD33" i="25" s="1"/>
  <c r="FD34" i="25" s="1" a="1"/>
  <c r="FD34" i="25" s="1"/>
  <c r="FD35" i="25" s="1" a="1"/>
  <c r="FD35" i="25" s="1"/>
  <c r="F18" i="181" l="1"/>
  <c r="F19" i="181" s="1" a="1"/>
  <c r="F19" i="181" s="1"/>
  <c r="F20" i="181" s="1" a="1"/>
  <c r="F20" i="181" s="1"/>
  <c r="F21" i="181" s="1" a="1"/>
  <c r="F21" i="181" s="1"/>
  <c r="F22" i="181" s="1" a="1"/>
  <c r="F22" i="181" s="1"/>
  <c r="F23" i="181" s="1" a="1"/>
  <c r="F23" i="181" s="1"/>
  <c r="F24" i="181" s="1" a="1"/>
  <c r="F24" i="181" s="1"/>
  <c r="F25" i="181" s="1" a="1"/>
  <c r="F25" i="181" s="1"/>
  <c r="F26" i="181" s="1" a="1"/>
  <c r="F26" i="181" s="1"/>
  <c r="F27" i="181" s="1" a="1"/>
  <c r="F27" i="181" s="1"/>
  <c r="F28" i="181" s="1" a="1"/>
  <c r="F28" i="181" s="1"/>
  <c r="F29" i="181" s="1" a="1"/>
  <c r="F29" i="181" s="1"/>
  <c r="F30" i="181" s="1" a="1"/>
  <c r="F30" i="181" s="1"/>
  <c r="F31" i="181" s="1" a="1"/>
  <c r="F31" i="181" s="1"/>
  <c r="F32" i="181" s="1" a="1"/>
  <c r="F32" i="181" s="1"/>
  <c r="F33" i="181" s="1" a="1"/>
  <c r="F33" i="181" s="1"/>
  <c r="F34" i="181" s="1"/>
  <c r="F35" i="181" s="1"/>
  <c r="F36" i="181" s="1"/>
  <c r="F18" i="177"/>
  <c r="F19" i="177" s="1" a="1"/>
  <c r="F19" i="177" s="1"/>
  <c r="F20" i="177" s="1" a="1"/>
  <c r="F20" i="177" s="1"/>
  <c r="F21" i="177" s="1" a="1"/>
  <c r="F21" i="177" s="1"/>
  <c r="F22" i="177" s="1" a="1"/>
  <c r="F22" i="177" s="1"/>
  <c r="F23" i="177" s="1" a="1"/>
  <c r="F23" i="177" s="1"/>
  <c r="F24" i="177" s="1" a="1"/>
  <c r="F24" i="177" s="1"/>
  <c r="F25" i="177" s="1" a="1"/>
  <c r="F25" i="177" s="1"/>
  <c r="F26" i="177" s="1" a="1"/>
  <c r="F26" i="177" s="1"/>
  <c r="F27" i="177" s="1" a="1"/>
  <c r="F27" i="177" s="1"/>
  <c r="F28" i="177" s="1" a="1"/>
  <c r="F28" i="177" s="1"/>
  <c r="F29" i="177" s="1" a="1"/>
  <c r="F29" i="177" s="1"/>
  <c r="F30" i="177" s="1" a="1"/>
  <c r="F30" i="177" s="1"/>
  <c r="F31" i="177" s="1" a="1"/>
  <c r="F31" i="177" s="1"/>
  <c r="F32" i="177" s="1" a="1"/>
  <c r="F32" i="177" s="1"/>
  <c r="F33" i="177" s="1" a="1"/>
  <c r="F33" i="177" s="1"/>
  <c r="F34" i="177" s="1"/>
  <c r="F35" i="177" s="1"/>
  <c r="F36" i="177" s="1"/>
  <c r="B17" i="47"/>
  <c r="B18" i="47" l="1"/>
  <c r="E13" i="131"/>
  <c r="B19" i="47" l="1"/>
  <c r="B20" i="47"/>
  <c r="G18" i="192"/>
  <c r="J18" i="192" s="1"/>
  <c r="K18" i="192" s="1"/>
  <c r="L18" i="192"/>
  <c r="E14" i="131" s="1"/>
  <c r="L18" i="181"/>
  <c r="F14" i="131" s="1"/>
  <c r="G18" i="181"/>
  <c r="J18" i="181" s="1"/>
  <c r="K18" i="181" s="1"/>
  <c r="Y21" i="47" l="1"/>
  <c r="F22" i="182" s="1"/>
  <c r="F23" i="182" s="1" a="1"/>
  <c r="F23" i="182" s="1"/>
  <c r="F24" i="182" s="1" a="1"/>
  <c r="F24" i="182" s="1"/>
  <c r="F25" i="182" s="1" a="1"/>
  <c r="F25" i="182" s="1"/>
  <c r="F26" i="182" s="1" a="1"/>
  <c r="F26" i="182" s="1"/>
  <c r="F27" i="182" s="1" a="1"/>
  <c r="F27" i="182" s="1"/>
  <c r="F28" i="182" s="1" a="1"/>
  <c r="F28" i="182" s="1"/>
  <c r="F29" i="182" s="1" a="1"/>
  <c r="F29" i="182" s="1"/>
  <c r="F30" i="182" s="1" a="1"/>
  <c r="F30" i="182" s="1"/>
  <c r="F31" i="182" s="1" a="1"/>
  <c r="F31" i="182" s="1"/>
  <c r="F32" i="182" s="1" a="1"/>
  <c r="F32" i="182" s="1"/>
  <c r="F33" i="182" s="1" a="1"/>
  <c r="F33" i="182" s="1"/>
  <c r="F34" i="182" s="1"/>
  <c r="F35" i="182" s="1"/>
  <c r="F36" i="182" s="1"/>
  <c r="G20" i="192"/>
  <c r="J20" i="192" s="1"/>
  <c r="K20" i="192" s="1"/>
  <c r="L20" i="192"/>
  <c r="E16" i="131" s="1"/>
  <c r="L19" i="192"/>
  <c r="E15" i="131" s="1"/>
  <c r="G19" i="192"/>
  <c r="J19" i="192" s="1"/>
  <c r="K19" i="192" s="1"/>
  <c r="B21" i="47" l="1"/>
  <c r="G21" i="192"/>
  <c r="J21" i="192" s="1"/>
  <c r="K21" i="192" s="1"/>
  <c r="L21" i="192"/>
  <c r="E17" i="131" s="1"/>
  <c r="B22" i="47" l="1"/>
  <c r="B23" i="47"/>
  <c r="L22" i="192"/>
  <c r="E18" i="131" s="1"/>
  <c r="G22" i="192"/>
  <c r="J22" i="192" s="1"/>
  <c r="K22" i="192" s="1"/>
  <c r="B24" i="47" l="1"/>
  <c r="L23" i="192"/>
  <c r="E19" i="131" s="1"/>
  <c r="G23" i="192"/>
  <c r="J23" i="192" s="1"/>
  <c r="K23" i="192" s="1"/>
  <c r="B25" i="47" l="1"/>
  <c r="G24" i="192"/>
  <c r="J24" i="192" s="1"/>
  <c r="K24" i="192" s="1"/>
  <c r="L24" i="192"/>
  <c r="E20" i="131" s="1"/>
  <c r="B26" i="47" l="1"/>
  <c r="L25" i="192"/>
  <c r="E21" i="131" s="1"/>
  <c r="G25" i="192"/>
  <c r="J25" i="192" s="1"/>
  <c r="K25" i="192" s="1"/>
  <c r="B27" i="47" l="1"/>
  <c r="L26" i="192"/>
  <c r="E22" i="131" s="1"/>
  <c r="G26" i="192"/>
  <c r="J26" i="192" s="1"/>
  <c r="K26" i="192" s="1"/>
  <c r="B28" i="47" l="1"/>
  <c r="G27" i="192"/>
  <c r="J27" i="192" s="1"/>
  <c r="K27" i="192" s="1"/>
  <c r="L27" i="192"/>
  <c r="E23" i="131" s="1"/>
  <c r="B29" i="47" l="1"/>
  <c r="L28" i="192"/>
  <c r="E24" i="131" s="1"/>
  <c r="G28" i="192"/>
  <c r="J28" i="192" s="1"/>
  <c r="K28" i="192" s="1"/>
  <c r="B30" i="47" l="1"/>
  <c r="L29" i="192"/>
  <c r="E25" i="131" s="1"/>
  <c r="G29" i="192"/>
  <c r="J29" i="192" s="1"/>
  <c r="K29" i="192" s="1"/>
  <c r="B31" i="47" l="1"/>
  <c r="G30" i="192"/>
  <c r="J30" i="192" s="1"/>
  <c r="K30" i="192" s="1"/>
  <c r="L30" i="192"/>
  <c r="E26" i="131" s="1"/>
  <c r="B32" i="47" l="1"/>
  <c r="L31" i="192"/>
  <c r="E27" i="131" s="1"/>
  <c r="G31" i="192"/>
  <c r="J31" i="192" s="1"/>
  <c r="K31" i="192" s="1"/>
  <c r="B33" i="47" l="1"/>
  <c r="B34" i="47" l="1"/>
  <c r="L33" i="192"/>
  <c r="E29" i="131" s="1"/>
  <c r="G33" i="192"/>
  <c r="J33" i="192" s="1"/>
  <c r="K33" i="192" s="1"/>
  <c r="L32" i="192"/>
  <c r="E28" i="131" s="1"/>
  <c r="G32" i="192"/>
  <c r="J32" i="192" s="1"/>
  <c r="K32" i="192" s="1"/>
  <c r="B35" i="47" l="1"/>
  <c r="G34" i="192"/>
  <c r="J34" i="192" s="1"/>
  <c r="K34" i="192" s="1"/>
  <c r="L34" i="192"/>
  <c r="E30" i="131" s="1"/>
  <c r="G35" i="182"/>
  <c r="J35" i="182" s="1"/>
  <c r="K35" i="182" s="1"/>
  <c r="G33" i="177"/>
  <c r="J33" i="177" s="1"/>
  <c r="K33" i="177" s="1"/>
  <c r="G33" i="181"/>
  <c r="J33" i="181" s="1"/>
  <c r="K33" i="181" s="1"/>
  <c r="L34" i="182"/>
  <c r="G30" i="131" s="1"/>
  <c r="G34" i="177"/>
  <c r="J34" i="177" s="1"/>
  <c r="K34" i="177" s="1"/>
  <c r="L33" i="177" l="1"/>
  <c r="D29" i="131" s="1"/>
  <c r="L33" i="181"/>
  <c r="F29" i="131" s="1"/>
  <c r="G34" i="182"/>
  <c r="J34" i="182" s="1"/>
  <c r="K34" i="182" s="1"/>
  <c r="G20" i="177"/>
  <c r="J20" i="177" s="1"/>
  <c r="K20" i="177" s="1"/>
  <c r="L20" i="177"/>
  <c r="D16" i="131" s="1"/>
  <c r="L26" i="181"/>
  <c r="F22" i="131" s="1"/>
  <c r="G26" i="181"/>
  <c r="J26" i="181" s="1"/>
  <c r="K26" i="181" s="1"/>
  <c r="G28" i="182"/>
  <c r="J28" i="182" s="1"/>
  <c r="K28" i="182" s="1"/>
  <c r="L28" i="182"/>
  <c r="G24" i="131" s="1"/>
  <c r="G26" i="182"/>
  <c r="J26" i="182" s="1"/>
  <c r="K26" i="182" s="1"/>
  <c r="L26" i="182"/>
  <c r="G22" i="131" s="1"/>
  <c r="G22" i="181"/>
  <c r="J22" i="181" s="1"/>
  <c r="K22" i="181" s="1"/>
  <c r="L22" i="181"/>
  <c r="F18" i="131" s="1"/>
  <c r="L22" i="182"/>
  <c r="G18" i="131" s="1"/>
  <c r="G22" i="182"/>
  <c r="J22" i="182" s="1"/>
  <c r="K22" i="182" s="1"/>
  <c r="L25" i="181"/>
  <c r="F21" i="131" s="1"/>
  <c r="G25" i="181"/>
  <c r="J25" i="181" s="1"/>
  <c r="K25" i="181" s="1"/>
  <c r="G29" i="182"/>
  <c r="J29" i="182" s="1"/>
  <c r="K29" i="182" s="1"/>
  <c r="L29" i="182"/>
  <c r="G25" i="131" s="1"/>
  <c r="G29" i="181"/>
  <c r="J29" i="181" s="1"/>
  <c r="K29" i="181" s="1"/>
  <c r="L29" i="181"/>
  <c r="F25" i="131" s="1"/>
  <c r="L28" i="181"/>
  <c r="F24" i="131" s="1"/>
  <c r="G28" i="181"/>
  <c r="J28" i="181" s="1"/>
  <c r="K28" i="181" s="1"/>
  <c r="L24" i="182"/>
  <c r="G20" i="131" s="1"/>
  <c r="G24" i="182"/>
  <c r="J24" i="182" s="1"/>
  <c r="K24" i="182" s="1"/>
  <c r="G30" i="182"/>
  <c r="J30" i="182" s="1"/>
  <c r="K30" i="182" s="1"/>
  <c r="L30" i="182"/>
  <c r="G26" i="131" s="1"/>
  <c r="G25" i="182"/>
  <c r="J25" i="182" s="1"/>
  <c r="K25" i="182" s="1"/>
  <c r="L25" i="182"/>
  <c r="G21" i="131" s="1"/>
  <c r="G30" i="181"/>
  <c r="J30" i="181" s="1"/>
  <c r="K30" i="181" s="1"/>
  <c r="L30" i="181"/>
  <c r="F26" i="131" s="1"/>
  <c r="G19" i="177"/>
  <c r="J19" i="177" s="1"/>
  <c r="K19" i="177" s="1"/>
  <c r="L19" i="177"/>
  <c r="D15" i="131" s="1"/>
  <c r="G32" i="182"/>
  <c r="J32" i="182" s="1"/>
  <c r="K32" i="182" s="1"/>
  <c r="L32" i="182"/>
  <c r="G28" i="131" s="1"/>
  <c r="G30" i="177"/>
  <c r="J30" i="177" s="1"/>
  <c r="K30" i="177" s="1"/>
  <c r="L30" i="177"/>
  <c r="D26" i="131" s="1"/>
  <c r="L33" i="182"/>
  <c r="G29" i="131" s="1"/>
  <c r="G33" i="182"/>
  <c r="J33" i="182" s="1"/>
  <c r="K33" i="182" s="1"/>
  <c r="G19" i="181"/>
  <c r="J19" i="181" s="1"/>
  <c r="K19" i="181" s="1"/>
  <c r="L19" i="181"/>
  <c r="F15" i="131" s="1"/>
  <c r="L20" i="181"/>
  <c r="F16" i="131" s="1"/>
  <c r="G20" i="181"/>
  <c r="J20" i="181" s="1"/>
  <c r="K20" i="181" s="1"/>
  <c r="G24" i="181"/>
  <c r="J24" i="181" s="1"/>
  <c r="K24" i="181" s="1"/>
  <c r="L24" i="181"/>
  <c r="F20" i="131" s="1"/>
  <c r="L23" i="182"/>
  <c r="G19" i="131" s="1"/>
  <c r="G23" i="182"/>
  <c r="J23" i="182" s="1"/>
  <c r="K23" i="182" s="1"/>
  <c r="L25" i="177"/>
  <c r="D21" i="131" s="1"/>
  <c r="G25" i="177"/>
  <c r="J25" i="177" s="1"/>
  <c r="K25" i="177" s="1"/>
  <c r="G27" i="177"/>
  <c r="J27" i="177" s="1"/>
  <c r="K27" i="177" s="1"/>
  <c r="L27" i="177"/>
  <c r="D23" i="131" s="1"/>
  <c r="L32" i="177"/>
  <c r="D28" i="131" s="1"/>
  <c r="G32" i="177"/>
  <c r="J32" i="177" s="1"/>
  <c r="K32" i="177" s="1"/>
  <c r="G26" i="177"/>
  <c r="J26" i="177" s="1"/>
  <c r="K26" i="177" s="1"/>
  <c r="L26" i="177"/>
  <c r="D22" i="131" s="1"/>
  <c r="G23" i="177"/>
  <c r="J23" i="177" s="1"/>
  <c r="K23" i="177" s="1"/>
  <c r="L23" i="177"/>
  <c r="D19" i="131" s="1"/>
  <c r="L31" i="181"/>
  <c r="F27" i="131" s="1"/>
  <c r="G31" i="181"/>
  <c r="J31" i="181" s="1"/>
  <c r="K31" i="181" s="1"/>
  <c r="G23" i="181"/>
  <c r="J23" i="181" s="1"/>
  <c r="K23" i="181" s="1"/>
  <c r="L23" i="181"/>
  <c r="F19" i="131" s="1"/>
  <c r="L28" i="177"/>
  <c r="D24" i="131" s="1"/>
  <c r="G28" i="177"/>
  <c r="J28" i="177" s="1"/>
  <c r="K28" i="177" s="1"/>
  <c r="L24" i="177"/>
  <c r="D20" i="131" s="1"/>
  <c r="G24" i="177"/>
  <c r="J24" i="177" s="1"/>
  <c r="K24" i="177" s="1"/>
  <c r="L21" i="177"/>
  <c r="D17" i="131" s="1"/>
  <c r="G21" i="177"/>
  <c r="J21" i="177" s="1"/>
  <c r="K21" i="177" s="1"/>
  <c r="G31" i="182"/>
  <c r="J31" i="182" s="1"/>
  <c r="K31" i="182" s="1"/>
  <c r="L31" i="182"/>
  <c r="G27" i="131" s="1"/>
  <c r="G27" i="181"/>
  <c r="J27" i="181" s="1"/>
  <c r="K27" i="181" s="1"/>
  <c r="L27" i="181"/>
  <c r="F23" i="131" s="1"/>
  <c r="G27" i="182"/>
  <c r="J27" i="182" s="1"/>
  <c r="K27" i="182" s="1"/>
  <c r="L27" i="182"/>
  <c r="G23" i="131" s="1"/>
  <c r="L31" i="177"/>
  <c r="D27" i="131" s="1"/>
  <c r="G31" i="177"/>
  <c r="J31" i="177" s="1"/>
  <c r="K31" i="177" s="1"/>
  <c r="G21" i="181"/>
  <c r="J21" i="181" s="1"/>
  <c r="K21" i="181" s="1"/>
  <c r="L21" i="181"/>
  <c r="F17" i="131" s="1"/>
  <c r="G32" i="181"/>
  <c r="J32" i="181" s="1"/>
  <c r="K32" i="181" s="1"/>
  <c r="L32" i="181"/>
  <c r="F28" i="131" s="1"/>
  <c r="G29" i="177"/>
  <c r="J29" i="177" s="1"/>
  <c r="K29" i="177" s="1"/>
  <c r="L29" i="177"/>
  <c r="D25" i="131" s="1"/>
  <c r="G22" i="177"/>
  <c r="J22" i="177" s="1"/>
  <c r="K22" i="177" s="1"/>
  <c r="L22" i="177"/>
  <c r="D18" i="131" s="1"/>
  <c r="L35" i="182"/>
  <c r="G31" i="131" s="1"/>
  <c r="L34" i="177"/>
  <c r="D30" i="131" s="1"/>
  <c r="G34" i="181"/>
  <c r="J34" i="181" s="1"/>
  <c r="K34" i="181" s="1"/>
  <c r="L34" i="181"/>
  <c r="F30" i="131" s="1"/>
  <c r="L35" i="192" l="1"/>
  <c r="E31" i="131" s="1"/>
  <c r="G35" i="192"/>
  <c r="J35" i="192" s="1"/>
  <c r="K35" i="192" s="1"/>
  <c r="G36" i="177"/>
  <c r="J36" i="177" s="1"/>
  <c r="K36" i="177" s="1"/>
  <c r="G36" i="181"/>
  <c r="J36" i="181" s="1"/>
  <c r="K36" i="181" s="1"/>
  <c r="G36" i="182"/>
  <c r="J36" i="182" s="1"/>
  <c r="K36" i="182" s="1"/>
  <c r="L36" i="182"/>
  <c r="G32" i="131" s="1"/>
  <c r="G35" i="131" s="1"/>
  <c r="C56" i="131" s="1"/>
  <c r="G35" i="177"/>
  <c r="J35" i="177" s="1"/>
  <c r="K35" i="177" s="1"/>
  <c r="L35" i="177"/>
  <c r="D31" i="131" s="1"/>
  <c r="G35" i="181"/>
  <c r="J35" i="181" s="1"/>
  <c r="K35" i="181" s="1"/>
  <c r="L35" i="181"/>
  <c r="F31" i="131" s="1"/>
  <c r="L36" i="192" l="1"/>
  <c r="E32" i="131" s="1"/>
  <c r="E35" i="131" s="1"/>
  <c r="C58" i="131" s="1"/>
  <c r="G36" i="192"/>
  <c r="J36" i="192" s="1"/>
  <c r="K36" i="192" s="1"/>
  <c r="G18" i="177"/>
  <c r="J18" i="177" s="1"/>
  <c r="K18" i="177" s="1"/>
  <c r="L18" i="177"/>
  <c r="D14" i="131" s="1"/>
  <c r="L36" i="181"/>
  <c r="F32" i="131" s="1"/>
  <c r="F35" i="131" s="1"/>
  <c r="C57" i="131" s="1"/>
  <c r="L36" i="177"/>
  <c r="D32" i="131" s="1"/>
  <c r="D35" i="131" l="1"/>
  <c r="C43" i="131" l="1"/>
  <c r="C41" i="131"/>
  <c r="C42" i="131"/>
  <c r="E9" i="28"/>
  <c r="F9" i="28"/>
  <c r="B53" i="28" l="1"/>
  <c r="B3" i="31" l="1"/>
  <c r="D18" i="28" l="1"/>
  <c r="F18" i="28"/>
  <c r="E18" i="28"/>
  <c r="J10" i="31"/>
  <c r="B9" i="31" s="1"/>
  <c r="J9" i="31" l="1"/>
  <c r="I25" i="31" l="1"/>
  <c r="I14" i="31"/>
  <c r="F14" i="31" s="1"/>
  <c r="C14" i="31" s="1" a="1"/>
  <c r="C14" i="31" s="1"/>
  <c r="K10" i="31"/>
  <c r="I26" i="31" l="1"/>
  <c r="I15" i="31"/>
  <c r="F15" i="31" s="1"/>
  <c r="C15" i="31" s="1" a="1"/>
  <c r="C15" i="31" s="1"/>
  <c r="I37" i="31"/>
  <c r="I49" i="31" l="1"/>
  <c r="I38" i="31"/>
  <c r="I27" i="31"/>
  <c r="I16" i="31"/>
  <c r="F16" i="31" s="1"/>
  <c r="C16" i="31" s="1" a="1"/>
  <c r="C16" i="31" s="1"/>
  <c r="I39" i="31" l="1"/>
  <c r="I61" i="31"/>
  <c r="I17" i="31"/>
  <c r="F17" i="31" s="1"/>
  <c r="C17" i="31" s="1" a="1"/>
  <c r="C17" i="31" s="1"/>
  <c r="I28" i="31"/>
  <c r="I50" i="31"/>
  <c r="I62" i="31" l="1"/>
  <c r="I40" i="31"/>
  <c r="I51" i="31"/>
  <c r="I29" i="31"/>
  <c r="I18" i="31"/>
  <c r="F18" i="31" s="1"/>
  <c r="C18" i="31" s="1" a="1"/>
  <c r="C18" i="31" s="1"/>
  <c r="I73" i="31"/>
  <c r="I19" i="31" l="1"/>
  <c r="F19" i="31" s="1"/>
  <c r="C19" i="31" s="1" a="1"/>
  <c r="C19" i="31" s="1"/>
  <c r="I30" i="31"/>
  <c r="I74" i="31"/>
  <c r="I85" i="31"/>
  <c r="I41" i="31"/>
  <c r="I63" i="31"/>
  <c r="I52" i="31"/>
  <c r="I64" i="31" l="1"/>
  <c r="I53" i="31"/>
  <c r="I97" i="31"/>
  <c r="I42" i="31"/>
  <c r="I75" i="31"/>
  <c r="I86" i="31"/>
  <c r="I31" i="31"/>
  <c r="I20" i="31"/>
  <c r="F20" i="31" s="1"/>
  <c r="C20" i="31" s="1" a="1"/>
  <c r="C20" i="31" s="1"/>
  <c r="I43" i="31" l="1"/>
  <c r="I87" i="31"/>
  <c r="I54" i="31"/>
  <c r="I109" i="31"/>
  <c r="I76" i="31"/>
  <c r="I21" i="31"/>
  <c r="F21" i="31" s="1"/>
  <c r="C21" i="31" s="1" a="1"/>
  <c r="C21" i="31" s="1"/>
  <c r="I32" i="31"/>
  <c r="I98" i="31"/>
  <c r="I65" i="31"/>
  <c r="I44" i="31" l="1"/>
  <c r="I66" i="31"/>
  <c r="I77" i="31"/>
  <c r="I110" i="31"/>
  <c r="I33" i="31"/>
  <c r="I22" i="31"/>
  <c r="F22" i="31" s="1"/>
  <c r="C22" i="31" s="1" a="1"/>
  <c r="C22" i="31" s="1"/>
  <c r="I88" i="31"/>
  <c r="I121" i="31"/>
  <c r="I99" i="31"/>
  <c r="I55" i="31"/>
  <c r="I133" i="31" l="1"/>
  <c r="I67" i="31"/>
  <c r="I100" i="31"/>
  <c r="I45" i="31"/>
  <c r="I122" i="31"/>
  <c r="I56" i="31"/>
  <c r="I111" i="31"/>
  <c r="I23" i="31"/>
  <c r="F23" i="31" s="1"/>
  <c r="C23" i="31" s="1" a="1"/>
  <c r="C23" i="31" s="1"/>
  <c r="I34" i="31"/>
  <c r="I89" i="31"/>
  <c r="I78" i="31"/>
  <c r="I134" i="31" l="1"/>
  <c r="I145" i="31"/>
  <c r="I90" i="31"/>
  <c r="I35" i="31"/>
  <c r="I24" i="31"/>
  <c r="F24" i="31" s="1"/>
  <c r="C24" i="31" s="1" a="1"/>
  <c r="C24" i="31" s="1"/>
  <c r="I123" i="31"/>
  <c r="I79" i="31"/>
  <c r="I101" i="31"/>
  <c r="I46" i="31"/>
  <c r="I68" i="31"/>
  <c r="I57" i="31"/>
  <c r="I112" i="31"/>
  <c r="I135" i="31" l="1"/>
  <c r="I157" i="31"/>
  <c r="I146" i="31"/>
  <c r="I69" i="31"/>
  <c r="I80" i="31"/>
  <c r="I113" i="31"/>
  <c r="I91" i="31"/>
  <c r="I47" i="31"/>
  <c r="I124" i="31"/>
  <c r="I58" i="31"/>
  <c r="I36" i="31"/>
  <c r="I102" i="31"/>
  <c r="I169" i="31" l="1"/>
  <c r="I136" i="31"/>
  <c r="I158" i="31"/>
  <c r="I147" i="31"/>
  <c r="I114" i="31"/>
  <c r="I103" i="31"/>
  <c r="I81" i="31"/>
  <c r="I48" i="31"/>
  <c r="I70" i="31"/>
  <c r="I59" i="31"/>
  <c r="I125" i="31"/>
  <c r="I92" i="31"/>
  <c r="I159" i="31" l="1"/>
  <c r="I148" i="31"/>
  <c r="I137" i="31"/>
  <c r="I170" i="31"/>
  <c r="I181" i="31"/>
  <c r="I104" i="31"/>
  <c r="I82" i="31"/>
  <c r="I93" i="31"/>
  <c r="I71" i="31"/>
  <c r="I60" i="31"/>
  <c r="I115" i="31"/>
  <c r="I126" i="31"/>
  <c r="I182" i="31" l="1"/>
  <c r="I160" i="31"/>
  <c r="I138" i="31"/>
  <c r="I193" i="31"/>
  <c r="I149" i="31"/>
  <c r="I171" i="31"/>
  <c r="I127" i="31"/>
  <c r="I83" i="31"/>
  <c r="I105" i="31"/>
  <c r="I94" i="31"/>
  <c r="I72" i="31"/>
  <c r="I116" i="31"/>
  <c r="I172" i="31" l="1"/>
  <c r="I194" i="31"/>
  <c r="I205" i="31"/>
  <c r="I183" i="31"/>
  <c r="I139" i="31"/>
  <c r="I161" i="31"/>
  <c r="I150" i="31"/>
  <c r="I117" i="31"/>
  <c r="I95" i="31"/>
  <c r="I128" i="31"/>
  <c r="I84" i="31"/>
  <c r="I106" i="31"/>
  <c r="I173" i="31" l="1"/>
  <c r="I195" i="31"/>
  <c r="I206" i="31"/>
  <c r="I140" i="31"/>
  <c r="I162" i="31"/>
  <c r="I151" i="31"/>
  <c r="I217" i="31"/>
  <c r="I184" i="31"/>
  <c r="I118" i="31"/>
  <c r="I107" i="31"/>
  <c r="I96" i="31"/>
  <c r="I129" i="31"/>
  <c r="I196" i="31" l="1"/>
  <c r="I163" i="31"/>
  <c r="I152" i="31"/>
  <c r="I207" i="31"/>
  <c r="I141" i="31"/>
  <c r="I218" i="31"/>
  <c r="I229" i="31"/>
  <c r="F229" i="31" s="1"/>
  <c r="C229" i="31" s="1" a="1"/>
  <c r="C229" i="31" s="1"/>
  <c r="I174" i="31"/>
  <c r="I185" i="31"/>
  <c r="I119" i="31"/>
  <c r="I108" i="31"/>
  <c r="I130" i="31"/>
  <c r="I241" i="31" l="1"/>
  <c r="F241" i="31" s="1"/>
  <c r="C241" i="31" s="1" a="1"/>
  <c r="C241" i="31" s="1"/>
  <c r="I175" i="31"/>
  <c r="I219" i="31"/>
  <c r="I197" i="31"/>
  <c r="I186" i="31"/>
  <c r="I230" i="31"/>
  <c r="F230" i="31" s="1"/>
  <c r="C230" i="31" s="1" a="1"/>
  <c r="C230" i="31" s="1"/>
  <c r="I142" i="31"/>
  <c r="I153" i="31"/>
  <c r="I164" i="31"/>
  <c r="I208" i="31"/>
  <c r="I131" i="31"/>
  <c r="I120" i="31"/>
  <c r="I242" i="31" l="1"/>
  <c r="F242" i="31" s="1"/>
  <c r="C242" i="31" s="1" a="1"/>
  <c r="C242" i="31" s="1"/>
  <c r="I253" i="31"/>
  <c r="I220" i="31"/>
  <c r="I165" i="31"/>
  <c r="I154" i="31"/>
  <c r="I198" i="31"/>
  <c r="I231" i="31"/>
  <c r="F231" i="31" s="1"/>
  <c r="C231" i="31" s="1" a="1"/>
  <c r="C231" i="31" s="1"/>
  <c r="I265" i="31"/>
  <c r="I209" i="31"/>
  <c r="I143" i="31"/>
  <c r="I176" i="31"/>
  <c r="I187" i="31"/>
  <c r="I132" i="31"/>
  <c r="I243" i="31" l="1"/>
  <c r="F243" i="31" s="1"/>
  <c r="C243" i="31" s="1" a="1"/>
  <c r="C243" i="31" s="1"/>
  <c r="I254" i="31"/>
  <c r="I210" i="31"/>
  <c r="I177" i="31"/>
  <c r="I144" i="31"/>
  <c r="I266" i="31"/>
  <c r="I155" i="31"/>
  <c r="I232" i="31"/>
  <c r="F232" i="31" s="1"/>
  <c r="C232" i="31" s="1" a="1"/>
  <c r="C232" i="31" s="1"/>
  <c r="I199" i="31"/>
  <c r="I188" i="31"/>
  <c r="I221" i="31"/>
  <c r="I166" i="31"/>
  <c r="I244" i="31" l="1"/>
  <c r="F244" i="31" s="1"/>
  <c r="C244" i="31" s="1" a="1"/>
  <c r="C244" i="31" s="1"/>
  <c r="I255" i="31"/>
  <c r="I267" i="31" s="1"/>
  <c r="I200" i="31"/>
  <c r="I189" i="31"/>
  <c r="I233" i="31"/>
  <c r="F233" i="31" s="1"/>
  <c r="C233" i="31" s="1" a="1"/>
  <c r="C233" i="31" s="1"/>
  <c r="I178" i="31"/>
  <c r="I211" i="31"/>
  <c r="I167" i="31"/>
  <c r="I156" i="31"/>
  <c r="I222" i="31"/>
  <c r="I245" i="31" l="1"/>
  <c r="F245" i="31" s="1"/>
  <c r="C245" i="31" s="1" a="1"/>
  <c r="C245" i="31" s="1"/>
  <c r="I256" i="31"/>
  <c r="I268" i="31" s="1"/>
  <c r="I201" i="31"/>
  <c r="I212" i="31"/>
  <c r="I179" i="31"/>
  <c r="I190" i="31"/>
  <c r="I234" i="31"/>
  <c r="F234" i="31" s="1"/>
  <c r="C234" i="31" s="1" a="1"/>
  <c r="C234" i="31" s="1"/>
  <c r="I223" i="31"/>
  <c r="I168" i="31"/>
  <c r="I246" i="31" l="1"/>
  <c r="F246" i="31" s="1"/>
  <c r="C246" i="31" s="1" a="1"/>
  <c r="C246" i="31" s="1"/>
  <c r="I257" i="31"/>
  <c r="I269" i="31" s="1"/>
  <c r="I224" i="31"/>
  <c r="I213" i="31"/>
  <c r="I235" i="31"/>
  <c r="F235" i="31" s="1"/>
  <c r="C235" i="31" s="1" a="1"/>
  <c r="C235" i="31" s="1"/>
  <c r="I202" i="31"/>
  <c r="I180" i="31"/>
  <c r="I191" i="31"/>
  <c r="I247" i="31" l="1"/>
  <c r="F247" i="31" s="1"/>
  <c r="C247" i="31" s="1" a="1"/>
  <c r="C247" i="31" s="1"/>
  <c r="I258" i="31"/>
  <c r="I192" i="31"/>
  <c r="I225" i="31"/>
  <c r="I203" i="31"/>
  <c r="I270" i="31"/>
  <c r="I214" i="31"/>
  <c r="I236" i="31"/>
  <c r="F236" i="31" s="1"/>
  <c r="C236" i="31" s="1" a="1"/>
  <c r="C236" i="31" s="1"/>
  <c r="C9" i="28"/>
  <c r="I248" i="31" l="1"/>
  <c r="F248" i="31" s="1"/>
  <c r="C248" i="31" s="1" a="1"/>
  <c r="C248" i="31" s="1"/>
  <c r="I259" i="31"/>
  <c r="C18" i="28"/>
  <c r="I215" i="31"/>
  <c r="I226" i="31"/>
  <c r="I271" i="31"/>
  <c r="I237" i="31"/>
  <c r="F237" i="31" s="1"/>
  <c r="C237" i="31" s="1" a="1"/>
  <c r="C237" i="31" s="1"/>
  <c r="I204" i="31"/>
  <c r="I249" i="31" l="1"/>
  <c r="F249" i="31" s="1"/>
  <c r="C249" i="31" s="1" a="1"/>
  <c r="C249" i="31" s="1"/>
  <c r="I260" i="31"/>
  <c r="I238" i="31"/>
  <c r="F238" i="31" s="1"/>
  <c r="C238" i="31" s="1" a="1"/>
  <c r="C238" i="31" s="1"/>
  <c r="I216" i="31"/>
  <c r="I227" i="31"/>
  <c r="I272" i="31"/>
  <c r="I250" i="31" l="1"/>
  <c r="F250" i="31" s="1"/>
  <c r="C250" i="31" s="1" a="1"/>
  <c r="C250" i="31" s="1"/>
  <c r="I261" i="31"/>
  <c r="I273" i="31" s="1"/>
  <c r="I228" i="31"/>
  <c r="I239" i="31"/>
  <c r="F239" i="31" s="1"/>
  <c r="C239" i="31" s="1" a="1"/>
  <c r="C239" i="31" s="1"/>
  <c r="I251" i="31" l="1"/>
  <c r="F251" i="31" s="1"/>
  <c r="C251" i="31" s="1" a="1"/>
  <c r="C251" i="31" s="1"/>
  <c r="I262" i="31"/>
  <c r="I274" i="31" s="1"/>
  <c r="I240" i="31"/>
  <c r="F240" i="31" s="1"/>
  <c r="C240" i="31" s="1" a="1"/>
  <c r="C240" i="31" s="1"/>
  <c r="I252" i="31" l="1"/>
  <c r="F252" i="31" s="1"/>
  <c r="C252" i="31" s="1" a="1"/>
  <c r="C252" i="31" s="1"/>
  <c r="I263" i="31"/>
  <c r="I275" i="31" s="1"/>
  <c r="I264" i="31" l="1"/>
  <c r="I276" i="31"/>
  <c r="J13" i="31" l="1"/>
  <c r="B13" i="25" s="1"/>
  <c r="L16" i="31"/>
  <c r="B14" i="31"/>
  <c r="J14" i="31" l="1"/>
  <c r="B15" i="31"/>
  <c r="L17" i="31"/>
  <c r="O13" i="25"/>
  <c r="FC13" i="25" l="1"/>
  <c r="CG13" i="25"/>
  <c r="L18" i="31"/>
  <c r="B16" i="31"/>
  <c r="J15" i="31"/>
  <c r="CI13" i="25" l="1"/>
  <c r="CH13" i="25"/>
  <c r="CX13" i="25"/>
  <c r="CZ13" i="25"/>
  <c r="CM13" i="25"/>
  <c r="L19" i="31"/>
  <c r="ER13" i="25"/>
  <c r="ES13" i="25"/>
  <c r="ET13" i="25"/>
  <c r="EP13" i="25"/>
  <c r="J16" i="31"/>
  <c r="B17" i="31"/>
  <c r="EQ13" i="25"/>
  <c r="B18" i="31" l="1"/>
  <c r="J17" i="31"/>
  <c r="L20" i="31"/>
  <c r="J18" i="31" l="1"/>
  <c r="B19" i="31"/>
  <c r="B18" i="25"/>
  <c r="L21" i="31"/>
  <c r="B20" i="31" l="1"/>
  <c r="J19" i="31"/>
  <c r="L22" i="31"/>
  <c r="O18" i="25"/>
  <c r="B19" i="25"/>
  <c r="L23" i="31" l="1"/>
  <c r="J20" i="31"/>
  <c r="B21" i="31"/>
  <c r="O19" i="25"/>
  <c r="B20" i="25"/>
  <c r="CG18" i="25"/>
  <c r="FC18" i="25"/>
  <c r="ET18" i="25"/>
  <c r="CI18" i="25" l="1"/>
  <c r="CH18" i="25"/>
  <c r="CZ18" i="25"/>
  <c r="CX18" i="25"/>
  <c r="CM18" i="25"/>
  <c r="EQ18" i="25"/>
  <c r="EP18" i="25"/>
  <c r="B22" i="31"/>
  <c r="J21" i="31"/>
  <c r="ER18" i="25"/>
  <c r="O20" i="25"/>
  <c r="B21" i="25"/>
  <c r="L24" i="31"/>
  <c r="CG19" i="25"/>
  <c r="ES19" i="25"/>
  <c r="FC19" i="25"/>
  <c r="ES18" i="25"/>
  <c r="CH19" i="25" l="1"/>
  <c r="CI19" i="25"/>
  <c r="CZ19" i="25"/>
  <c r="CX19" i="25"/>
  <c r="CM19" i="25"/>
  <c r="EP19" i="25"/>
  <c r="EQ19" i="25"/>
  <c r="ER19" i="25"/>
  <c r="L25" i="31"/>
  <c r="O21" i="25"/>
  <c r="B22" i="25"/>
  <c r="FC20" i="25"/>
  <c r="ET20" i="25"/>
  <c r="CG20" i="25"/>
  <c r="ES20" i="25"/>
  <c r="ET19" i="25"/>
  <c r="B23" i="31"/>
  <c r="J22" i="31"/>
  <c r="CI20" i="25" l="1"/>
  <c r="CH20" i="25"/>
  <c r="CZ20" i="25"/>
  <c r="CX20" i="25"/>
  <c r="CM20" i="25"/>
  <c r="EQ20" i="25"/>
  <c r="EP20" i="25"/>
  <c r="ER20" i="25"/>
  <c r="B23" i="25"/>
  <c r="O22" i="25"/>
  <c r="CG21" i="25"/>
  <c r="FC21" i="25"/>
  <c r="ES21" i="25"/>
  <c r="J23" i="31"/>
  <c r="B24" i="31"/>
  <c r="L26" i="31"/>
  <c r="CI21" i="25" l="1"/>
  <c r="CH21" i="25"/>
  <c r="CX21" i="25"/>
  <c r="CZ21" i="25"/>
  <c r="CM21" i="25"/>
  <c r="EQ21" i="25"/>
  <c r="EP21" i="25"/>
  <c r="ET21" i="25"/>
  <c r="CG22" i="25"/>
  <c r="ET22" i="25"/>
  <c r="ES22" i="25"/>
  <c r="FC22" i="25"/>
  <c r="B24" i="25"/>
  <c r="O23" i="25"/>
  <c r="ER21" i="25"/>
  <c r="L27" i="31"/>
  <c r="J24" i="31"/>
  <c r="CI22" i="25" l="1"/>
  <c r="CH22" i="25"/>
  <c r="CZ22" i="25"/>
  <c r="CX22" i="25"/>
  <c r="CM22" i="25"/>
  <c r="EP22" i="25"/>
  <c r="EQ22" i="25"/>
  <c r="ER22" i="25"/>
  <c r="ET23" i="25"/>
  <c r="CG23" i="25"/>
  <c r="ES23" i="25"/>
  <c r="FC23" i="25"/>
  <c r="O24" i="25"/>
  <c r="B25" i="25"/>
  <c r="J25" i="31"/>
  <c r="L28" i="31"/>
  <c r="CI23" i="25" l="1"/>
  <c r="CH23" i="25"/>
  <c r="CZ23" i="25"/>
  <c r="CX23" i="25"/>
  <c r="CM23" i="25"/>
  <c r="EP23" i="25"/>
  <c r="EQ23" i="25"/>
  <c r="L29" i="31"/>
  <c r="O25" i="25"/>
  <c r="B26" i="25"/>
  <c r="ET24" i="25"/>
  <c r="FC24" i="25"/>
  <c r="CG24" i="25"/>
  <c r="ES24" i="25"/>
  <c r="J26" i="31"/>
  <c r="ER23" i="25"/>
  <c r="CI24" i="25" l="1"/>
  <c r="CH24" i="25"/>
  <c r="CX24" i="25"/>
  <c r="CZ24" i="25"/>
  <c r="CM24" i="25"/>
  <c r="EQ24" i="25"/>
  <c r="EP24" i="25"/>
  <c r="ER24" i="25"/>
  <c r="O26" i="25"/>
  <c r="B27" i="25"/>
  <c r="CG25" i="25"/>
  <c r="FC25" i="25"/>
  <c r="ES25" i="25"/>
  <c r="ET25" i="25"/>
  <c r="J27" i="31"/>
  <c r="L30" i="31"/>
  <c r="CH25" i="25" l="1"/>
  <c r="CI25" i="25"/>
  <c r="CX25" i="25"/>
  <c r="CZ25" i="25"/>
  <c r="CM25" i="25"/>
  <c r="EP25" i="25"/>
  <c r="EQ25" i="25"/>
  <c r="ER25" i="25"/>
  <c r="J28" i="31"/>
  <c r="B28" i="25"/>
  <c r="O27" i="25"/>
  <c r="ES26" i="25"/>
  <c r="FC26" i="25"/>
  <c r="ET26" i="25"/>
  <c r="CG26" i="25"/>
  <c r="L31" i="31"/>
  <c r="CH26" i="25" l="1"/>
  <c r="CI26" i="25"/>
  <c r="CX26" i="25"/>
  <c r="CZ26" i="25"/>
  <c r="CM26" i="25"/>
  <c r="EQ26" i="25"/>
  <c r="EP26" i="25"/>
  <c r="ES27" i="25"/>
  <c r="FC27" i="25"/>
  <c r="CG27" i="25"/>
  <c r="ET27" i="25"/>
  <c r="O28" i="25"/>
  <c r="B29" i="25"/>
  <c r="L32" i="31"/>
  <c r="J29" i="31"/>
  <c r="ER26" i="25"/>
  <c r="CH27" i="25" l="1"/>
  <c r="CI27" i="25"/>
  <c r="CX27" i="25"/>
  <c r="CZ27" i="25"/>
  <c r="CM27" i="25"/>
  <c r="EP27" i="25"/>
  <c r="EQ27" i="25"/>
  <c r="O29" i="25"/>
  <c r="B30" i="25"/>
  <c r="ES28" i="25"/>
  <c r="ET28" i="25"/>
  <c r="FC28" i="25"/>
  <c r="CG28" i="25"/>
  <c r="ER27" i="25"/>
  <c r="J30" i="31"/>
  <c r="L33" i="31"/>
  <c r="CH28" i="25" l="1"/>
  <c r="CI28" i="25"/>
  <c r="CX28" i="25"/>
  <c r="CZ28" i="25"/>
  <c r="CM28" i="25"/>
  <c r="EQ28" i="25"/>
  <c r="EP28" i="25"/>
  <c r="ER28" i="25"/>
  <c r="J31" i="31"/>
  <c r="B31" i="25"/>
  <c r="O30" i="25"/>
  <c r="ES29" i="25"/>
  <c r="CG29" i="25"/>
  <c r="FC29" i="25"/>
  <c r="ET29" i="25"/>
  <c r="L34" i="31"/>
  <c r="CI29" i="25" l="1"/>
  <c r="CH29" i="25"/>
  <c r="CZ29" i="25"/>
  <c r="CX29" i="25"/>
  <c r="CM29" i="25"/>
  <c r="EP29" i="25"/>
  <c r="EQ29" i="25"/>
  <c r="ER29" i="25"/>
  <c r="CG30" i="25"/>
  <c r="ET30" i="25"/>
  <c r="ES30" i="25"/>
  <c r="FC30" i="25"/>
  <c r="B32" i="25"/>
  <c r="O31" i="25"/>
  <c r="J32" i="31"/>
  <c r="L35" i="31"/>
  <c r="CI30" i="25" l="1"/>
  <c r="CH30" i="25"/>
  <c r="CX30" i="25"/>
  <c r="CZ30" i="25"/>
  <c r="CM30" i="25"/>
  <c r="EP30" i="25"/>
  <c r="EQ30" i="25"/>
  <c r="ER30" i="25"/>
  <c r="L36" i="31"/>
  <c r="ES31" i="25"/>
  <c r="CG31" i="25"/>
  <c r="FC31" i="25"/>
  <c r="ET31" i="25"/>
  <c r="O32" i="25"/>
  <c r="B33" i="25"/>
  <c r="J33" i="31"/>
  <c r="CI31" i="25" l="1"/>
  <c r="CH31" i="25"/>
  <c r="CZ31" i="25"/>
  <c r="CX31" i="25"/>
  <c r="CM31" i="25"/>
  <c r="EQ31" i="25"/>
  <c r="EP31" i="25"/>
  <c r="ER31" i="25"/>
  <c r="B34" i="25"/>
  <c r="B35" i="25" s="1"/>
  <c r="O33" i="25"/>
  <c r="J34" i="31"/>
  <c r="CG32" i="25"/>
  <c r="ES32" i="25"/>
  <c r="ET32" i="25"/>
  <c r="FC32" i="25"/>
  <c r="L37" i="31"/>
  <c r="CI32" i="25" l="1"/>
  <c r="CH32" i="25"/>
  <c r="CX32" i="25"/>
  <c r="CZ32" i="25"/>
  <c r="CM32" i="25"/>
  <c r="O35" i="25"/>
  <c r="B36" i="25"/>
  <c r="EP32" i="25"/>
  <c r="EQ32" i="25"/>
  <c r="L38" i="31"/>
  <c r="ER32" i="25"/>
  <c r="J35" i="31"/>
  <c r="FC33" i="25"/>
  <c r="CG33" i="25"/>
  <c r="ET33" i="25"/>
  <c r="ES33" i="25"/>
  <c r="O34" i="25"/>
  <c r="FC35" i="25" l="1"/>
  <c r="CG35" i="25"/>
  <c r="CX35" i="25" s="1"/>
  <c r="B37" i="25"/>
  <c r="O36" i="25"/>
  <c r="CI33" i="25"/>
  <c r="CH33" i="25"/>
  <c r="CZ33" i="25"/>
  <c r="CX33" i="25"/>
  <c r="CM33" i="25"/>
  <c r="EQ33" i="25"/>
  <c r="EP33" i="25"/>
  <c r="ER33" i="25"/>
  <c r="CG34" i="25"/>
  <c r="FC34" i="25"/>
  <c r="J36" i="31"/>
  <c r="L39" i="31"/>
  <c r="CZ35" i="25" l="1"/>
  <c r="CI35" i="25"/>
  <c r="CM35" i="25"/>
  <c r="CH35" i="25"/>
  <c r="CG36" i="25"/>
  <c r="CI36" i="25" s="1"/>
  <c r="CI34" i="25"/>
  <c r="CH34" i="25"/>
  <c r="CZ34" i="25"/>
  <c r="CX34" i="25"/>
  <c r="CM34" i="25"/>
  <c r="B38" i="25"/>
  <c r="O37" i="25"/>
  <c r="ER35" i="25"/>
  <c r="ER34" i="25"/>
  <c r="L40" i="31"/>
  <c r="J37" i="31"/>
  <c r="EP34" i="25"/>
  <c r="EP35" i="25"/>
  <c r="ES34" i="25"/>
  <c r="ES35" i="25"/>
  <c r="EQ35" i="25"/>
  <c r="EQ34" i="25"/>
  <c r="ET34" i="25"/>
  <c r="ET35" i="25"/>
  <c r="CH36" i="25" l="1"/>
  <c r="CM36" i="25"/>
  <c r="CZ36" i="25"/>
  <c r="CX36" i="25"/>
  <c r="CG37" i="25"/>
  <c r="B39" i="25"/>
  <c r="O39" i="25" s="1"/>
  <c r="O38" i="25"/>
  <c r="J38" i="31"/>
  <c r="L41" i="31"/>
  <c r="CX37" i="25" l="1"/>
  <c r="CZ37" i="25"/>
  <c r="CI37" i="25"/>
  <c r="CM37" i="25"/>
  <c r="CH37" i="25"/>
  <c r="CG38" i="25"/>
  <c r="CH38" i="25" s="1"/>
  <c r="CG39" i="25"/>
  <c r="L42" i="31"/>
  <c r="J39" i="31"/>
  <c r="CI39" i="25" l="1"/>
  <c r="CZ38" i="25"/>
  <c r="CH39" i="25"/>
  <c r="CX38" i="25"/>
  <c r="CM38" i="25"/>
  <c r="CI38" i="25"/>
  <c r="CX39" i="25"/>
  <c r="CM39" i="25"/>
  <c r="CZ39" i="25"/>
  <c r="J40" i="31"/>
  <c r="J41" i="31" l="1"/>
  <c r="J42" i="31" l="1"/>
  <c r="J43" i="31" l="1"/>
  <c r="J44" i="31" l="1"/>
  <c r="J45" i="31" l="1"/>
  <c r="J46" i="31" l="1"/>
  <c r="J47" i="31" l="1"/>
  <c r="J48" i="31" l="1"/>
  <c r="J49" i="31" l="1"/>
  <c r="J50" i="31" l="1"/>
  <c r="J51" i="31" l="1"/>
  <c r="J52" i="31" l="1"/>
  <c r="J53" i="31" l="1"/>
  <c r="J54" i="31" l="1"/>
  <c r="J55" i="31" l="1"/>
  <c r="J56" i="31" l="1"/>
  <c r="J57" i="31" l="1"/>
  <c r="J58" i="31" l="1"/>
  <c r="J59" i="31" l="1"/>
  <c r="J60" i="31" l="1"/>
  <c r="J61" i="31" l="1"/>
  <c r="J62" i="31" l="1"/>
  <c r="J63" i="31" l="1"/>
  <c r="J64" i="31" l="1"/>
  <c r="J65" i="31" l="1"/>
  <c r="J66" i="31" l="1"/>
  <c r="J67" i="31" l="1"/>
  <c r="J68" i="31" l="1"/>
  <c r="J69" i="31" l="1"/>
  <c r="J70" i="31" l="1"/>
  <c r="J71" i="31" l="1"/>
  <c r="J72" i="31" l="1"/>
  <c r="J73" i="31" l="1"/>
  <c r="J74" i="31" l="1"/>
  <c r="J75" i="31" l="1"/>
  <c r="J76" i="31" l="1"/>
  <c r="J77" i="31" l="1"/>
  <c r="J78" i="31" l="1"/>
  <c r="J79" i="31" l="1"/>
  <c r="J80" i="31" l="1"/>
  <c r="J81" i="31" l="1"/>
  <c r="J82" i="31" l="1"/>
  <c r="J83" i="31" l="1"/>
  <c r="J84" i="31" l="1"/>
  <c r="J85" i="31" l="1"/>
  <c r="J86" i="31" l="1"/>
  <c r="J87" i="31" l="1"/>
  <c r="J88" i="31" l="1"/>
  <c r="J89" i="31" l="1"/>
  <c r="J90" i="31" l="1"/>
  <c r="J91" i="31" l="1"/>
  <c r="J92" i="31" l="1"/>
  <c r="J93" i="31" l="1"/>
  <c r="J94" i="31" l="1"/>
  <c r="J95" i="31" l="1"/>
  <c r="J96" i="31" l="1"/>
  <c r="J97" i="31" l="1"/>
  <c r="J98" i="31" l="1"/>
  <c r="J99" i="31" l="1"/>
  <c r="J100" i="31" l="1"/>
  <c r="J101" i="31" l="1"/>
  <c r="J102" i="31" l="1"/>
  <c r="J103" i="31" l="1"/>
  <c r="J104" i="31" l="1"/>
  <c r="J105" i="31" l="1"/>
  <c r="J106" i="31" l="1"/>
  <c r="J107" i="31" l="1"/>
  <c r="J108" i="31" l="1"/>
  <c r="J109" i="31" l="1"/>
  <c r="J110" i="31" l="1"/>
  <c r="J111" i="31" l="1"/>
  <c r="J112" i="31" l="1"/>
  <c r="J113" i="31" l="1"/>
  <c r="J114" i="31" l="1"/>
  <c r="J115" i="31" l="1"/>
  <c r="J116" i="31" l="1"/>
  <c r="J117" i="31" l="1"/>
  <c r="J118" i="31" l="1"/>
  <c r="J119" i="31" l="1"/>
  <c r="J120" i="31" l="1"/>
  <c r="J121" i="31" l="1"/>
  <c r="J122" i="31" l="1"/>
  <c r="J123" i="31" l="1"/>
  <c r="J124" i="31" l="1"/>
  <c r="J125" i="31" l="1"/>
  <c r="J126" i="31" l="1"/>
  <c r="J127" i="31" l="1"/>
  <c r="J128" i="31" l="1"/>
  <c r="J129" i="31" l="1"/>
  <c r="J130" i="31" l="1"/>
  <c r="J131" i="31" l="1"/>
  <c r="J132" i="31" l="1"/>
  <c r="J133" i="31" l="1"/>
  <c r="J134" i="31" l="1"/>
  <c r="J135" i="31" l="1"/>
  <c r="J136" i="31" l="1"/>
  <c r="J137" i="31" l="1"/>
  <c r="J138" i="31" l="1"/>
  <c r="J139" i="31" l="1"/>
  <c r="J140" i="31" l="1"/>
  <c r="J141" i="31" l="1"/>
  <c r="J142" i="31" l="1"/>
  <c r="J143" i="31" l="1"/>
  <c r="J144" i="31" l="1"/>
  <c r="J145" i="31" l="1"/>
  <c r="J146" i="31" l="1"/>
  <c r="J147" i="31" l="1"/>
  <c r="J148" i="31" l="1"/>
  <c r="J149" i="31" l="1"/>
  <c r="J150" i="31" l="1"/>
  <c r="J151" i="31" l="1"/>
  <c r="J152" i="31" l="1"/>
  <c r="J153" i="31" l="1"/>
  <c r="J154" i="31" l="1"/>
  <c r="J155" i="31" l="1"/>
  <c r="J156" i="31" l="1"/>
  <c r="J157" i="31" l="1"/>
  <c r="J158" i="31" l="1"/>
  <c r="J159" i="31" l="1"/>
  <c r="J160" i="31" l="1"/>
  <c r="J161" i="31" l="1"/>
  <c r="J162" i="31" l="1"/>
  <c r="J163" i="31" l="1"/>
  <c r="J164" i="31" l="1"/>
  <c r="J165" i="31" l="1"/>
  <c r="J166" i="31" l="1"/>
  <c r="J167" i="31" l="1"/>
  <c r="J168" i="31" l="1"/>
  <c r="J169" i="31" l="1"/>
  <c r="J170" i="31" l="1"/>
  <c r="J171" i="31" l="1"/>
  <c r="J172" i="31" l="1"/>
  <c r="J173" i="31" l="1"/>
  <c r="J174" i="31" l="1"/>
  <c r="J175" i="31" l="1"/>
  <c r="J176" i="31" l="1"/>
  <c r="J177" i="31" l="1"/>
  <c r="J178" i="31" l="1"/>
  <c r="J179" i="31" l="1"/>
  <c r="J180" i="31" l="1"/>
  <c r="J181" i="31" l="1"/>
  <c r="J182" i="31" l="1"/>
  <c r="J183" i="31" l="1"/>
  <c r="J184" i="31" l="1"/>
  <c r="J185" i="31" l="1"/>
  <c r="J186" i="31" l="1"/>
  <c r="J187" i="31" l="1"/>
  <c r="J188" i="31" l="1"/>
  <c r="J189" i="31" l="1"/>
  <c r="J190" i="31" l="1"/>
  <c r="J191" i="31" l="1"/>
  <c r="J192" i="31" l="1"/>
  <c r="J193" i="31" l="1"/>
  <c r="J194" i="31" l="1"/>
  <c r="J195" i="31" l="1"/>
  <c r="J196" i="31" l="1"/>
  <c r="J197" i="31" l="1"/>
  <c r="J198" i="31" l="1"/>
  <c r="J199" i="31" l="1"/>
  <c r="J200" i="31" l="1"/>
  <c r="J201" i="31" l="1"/>
  <c r="J202" i="31" l="1"/>
  <c r="J203" i="31" l="1"/>
  <c r="J204" i="31" l="1"/>
  <c r="J205" i="31" l="1"/>
  <c r="J206" i="31" l="1"/>
  <c r="J207" i="31" l="1"/>
  <c r="J208" i="31" l="1"/>
  <c r="J209" i="31" l="1"/>
  <c r="J210" i="31" l="1"/>
  <c r="J211" i="31" l="1"/>
  <c r="J212" i="31" l="1"/>
  <c r="J213" i="31" l="1"/>
  <c r="J214" i="31" l="1"/>
  <c r="J215" i="31" l="1"/>
  <c r="J216" i="31" l="1"/>
  <c r="J217" i="31" l="1"/>
  <c r="J218" i="31" l="1"/>
  <c r="J219" i="31" l="1"/>
  <c r="J220" i="31" l="1"/>
  <c r="J221" i="31" l="1"/>
  <c r="J222" i="31" l="1"/>
  <c r="J223" i="31" l="1"/>
  <c r="J224" i="31" l="1"/>
  <c r="J225" i="31" l="1"/>
  <c r="J226" i="31" l="1"/>
  <c r="J227" i="31" l="1"/>
  <c r="B229" i="31" l="1"/>
  <c r="J228" i="31"/>
  <c r="B230" i="31" l="1"/>
  <c r="J229" i="31"/>
  <c r="B231" i="31" l="1"/>
  <c r="J230" i="31"/>
  <c r="B232" i="31" l="1"/>
  <c r="J231" i="31"/>
  <c r="B233" i="31" l="1"/>
  <c r="J232" i="31"/>
  <c r="B234" i="31" l="1"/>
  <c r="J233" i="31"/>
  <c r="B235" i="31" l="1"/>
  <c r="J234" i="31"/>
  <c r="B236" i="31" l="1"/>
  <c r="J235" i="31"/>
  <c r="B237" i="31" l="1"/>
  <c r="J236" i="31"/>
  <c r="B238" i="31" l="1"/>
  <c r="J237" i="31"/>
  <c r="B239" i="31" l="1"/>
  <c r="J238" i="31"/>
  <c r="B240" i="31" l="1"/>
  <c r="J239" i="31"/>
  <c r="B241" i="31" l="1"/>
  <c r="J241" i="31" s="1"/>
  <c r="J240" i="31"/>
  <c r="B242" i="31" l="1"/>
  <c r="J242" i="31" s="1"/>
  <c r="B243" i="31" l="1"/>
  <c r="J243" i="31" s="1"/>
  <c r="B244" i="31" l="1"/>
  <c r="J244" i="31" s="1"/>
  <c r="B245" i="31" l="1"/>
  <c r="J245" i="31" s="1"/>
  <c r="B246" i="31" l="1"/>
  <c r="J246" i="31" s="1"/>
  <c r="B247" i="31" l="1"/>
  <c r="J247" i="31" s="1"/>
  <c r="B248" i="31" l="1"/>
  <c r="J248" i="31" s="1"/>
  <c r="B249" i="31" l="1"/>
  <c r="J249" i="31" s="1"/>
  <c r="B250" i="31" l="1"/>
  <c r="J250" i="31" s="1"/>
  <c r="B251" i="31" l="1"/>
  <c r="J251" i="31" s="1"/>
  <c r="B252" i="31" l="1"/>
  <c r="J252" i="31" s="1"/>
  <c r="B253" i="31" l="1"/>
  <c r="J253" i="31" s="1"/>
  <c r="B254" i="31" l="1"/>
  <c r="J254" i="31" s="1"/>
  <c r="B255" i="31" l="1"/>
  <c r="J255" i="31" s="1"/>
  <c r="B256" i="31" l="1"/>
  <c r="J256" i="31" s="1"/>
  <c r="B257" i="31" l="1"/>
  <c r="J257" i="31" s="1"/>
  <c r="B258" i="31" l="1"/>
  <c r="J258" i="31" s="1"/>
  <c r="B259" i="31" l="1"/>
  <c r="J259" i="31" s="1"/>
  <c r="B260" i="31" l="1"/>
  <c r="J260" i="31" s="1"/>
  <c r="B261" i="31" l="1"/>
  <c r="J261" i="31" s="1"/>
  <c r="B262" i="31" l="1"/>
  <c r="J262" i="31" s="1"/>
  <c r="B263" i="31" l="1"/>
  <c r="J263" i="31" s="1"/>
  <c r="B264" i="31" l="1"/>
  <c r="J264" i="31" s="1"/>
  <c r="B265" i="31" l="1"/>
  <c r="J265" i="31" l="1"/>
  <c r="B266" i="31"/>
  <c r="B267" i="31" l="1"/>
  <c r="J266" i="31"/>
  <c r="B268" i="31" l="1"/>
  <c r="J267" i="31"/>
  <c r="J268" i="31" l="1"/>
  <c r="B269" i="31"/>
  <c r="J269" i="31" l="1"/>
  <c r="B270" i="31"/>
  <c r="B271" i="31" l="1"/>
  <c r="J270" i="31"/>
  <c r="B272" i="31" l="1"/>
  <c r="J271" i="31"/>
  <c r="B273" i="31" l="1"/>
  <c r="J272" i="31"/>
  <c r="J273" i="31" l="1"/>
  <c r="B274" i="31"/>
  <c r="J274" i="31" l="1"/>
  <c r="B275" i="31"/>
  <c r="J275" i="31" l="1"/>
  <c r="B276" i="31"/>
  <c r="J276" i="31" l="1"/>
  <c r="U40" i="31" l="1"/>
  <c r="S39" i="31"/>
  <c r="U39" i="31"/>
  <c r="S40" i="31"/>
  <c r="U41" i="31"/>
  <c r="S41" i="31"/>
  <c r="O38" i="31"/>
  <c r="M39" i="31"/>
  <c r="M40" i="31"/>
  <c r="M41" i="31"/>
  <c r="O41" i="31"/>
  <c r="N41" i="31"/>
  <c r="O40" i="31"/>
  <c r="N40" i="31"/>
  <c r="N39" i="31"/>
  <c r="O39" i="31"/>
  <c r="Q39" i="31" l="1"/>
  <c r="R40" i="31"/>
  <c r="P39" i="31"/>
  <c r="R41" i="31"/>
  <c r="Q41" i="31"/>
  <c r="P41" i="31"/>
  <c r="P40" i="31"/>
  <c r="Q40" i="31"/>
  <c r="R39" i="31"/>
  <c r="U38" i="31" l="1"/>
  <c r="EO31" i="25" l="1"/>
  <c r="EO18" i="25"/>
  <c r="EO24" i="25"/>
  <c r="DZ13" i="25"/>
  <c r="DZ18" i="25"/>
  <c r="DZ28" i="25"/>
  <c r="DZ21" i="25"/>
  <c r="DZ34" i="25"/>
  <c r="DZ25" i="25"/>
  <c r="DZ32" i="25"/>
  <c r="DZ31" i="25"/>
  <c r="DZ29" i="25"/>
  <c r="DZ27" i="25"/>
  <c r="DZ19" i="25"/>
  <c r="DZ23" i="25"/>
  <c r="DZ24" i="25"/>
  <c r="DZ26" i="25"/>
  <c r="DZ33" i="25"/>
  <c r="DZ35" i="25"/>
  <c r="DZ22" i="25"/>
  <c r="DZ20" i="25"/>
  <c r="DZ30" i="25"/>
  <c r="DV13" i="25"/>
  <c r="DV23" i="25"/>
  <c r="DV30" i="25"/>
  <c r="DV35" i="25"/>
  <c r="DV27" i="25"/>
  <c r="DV28" i="25"/>
  <c r="DV25" i="25"/>
  <c r="DV34" i="25"/>
  <c r="DV21" i="25"/>
  <c r="DV29" i="25"/>
  <c r="DV32" i="25"/>
  <c r="DV24" i="25"/>
  <c r="DV33" i="25"/>
  <c r="DV19" i="25"/>
  <c r="DV31" i="25"/>
  <c r="DV18" i="25"/>
  <c r="DV20" i="25"/>
  <c r="DV22" i="25"/>
  <c r="DV26" i="25"/>
  <c r="EO22" i="25"/>
  <c r="DT13" i="25"/>
  <c r="DT28" i="25"/>
  <c r="DT27" i="25"/>
  <c r="DT21" i="25"/>
  <c r="DT20" i="25"/>
  <c r="DT24" i="25"/>
  <c r="DT26" i="25"/>
  <c r="DT22" i="25"/>
  <c r="DT29" i="25"/>
  <c r="DT34" i="25"/>
  <c r="DT30" i="25"/>
  <c r="DT32" i="25"/>
  <c r="DT33" i="25"/>
  <c r="DT25" i="25"/>
  <c r="DT35" i="25"/>
  <c r="DT31" i="25"/>
  <c r="DT19" i="25"/>
  <c r="DT18" i="25"/>
  <c r="DT23" i="25"/>
  <c r="EO13" i="25"/>
  <c r="EO19" i="25"/>
  <c r="EO20" i="25"/>
  <c r="EO21" i="25"/>
  <c r="EO23" i="25"/>
  <c r="EO26" i="25"/>
  <c r="EO29" i="25"/>
  <c r="EO32" i="25"/>
  <c r="EO33" i="25"/>
  <c r="EO34" i="25"/>
  <c r="EO35" i="25"/>
  <c r="EO30" i="25"/>
  <c r="EO28" i="25"/>
  <c r="EO25" i="25"/>
  <c r="DU13" i="25"/>
  <c r="DU35" i="25"/>
  <c r="DU20" i="25"/>
  <c r="DU32" i="25"/>
  <c r="DU21" i="25"/>
  <c r="DU30" i="25"/>
  <c r="DU34" i="25"/>
  <c r="DU23" i="25"/>
  <c r="DU24" i="25"/>
  <c r="DU28" i="25"/>
  <c r="DU27" i="25"/>
  <c r="DU29" i="25"/>
  <c r="DU18" i="25"/>
  <c r="DU22" i="25"/>
  <c r="DU19" i="25"/>
  <c r="DU31" i="25"/>
  <c r="DU25" i="25"/>
  <c r="DU33" i="25"/>
  <c r="DU26" i="25"/>
  <c r="EO27" i="25"/>
  <c r="DX13" i="25" l="1"/>
  <c r="DY13" i="25"/>
  <c r="EB13" i="25" l="1"/>
  <c r="ED13" i="25" l="1"/>
  <c r="EC13" i="25"/>
  <c r="EA13" i="25" l="1"/>
  <c r="EN13" i="25" l="1"/>
  <c r="EG13" i="25" l="1"/>
  <c r="EI13" i="25"/>
  <c r="EM13" i="25" l="1"/>
  <c r="EF13" i="25" l="1"/>
  <c r="EK13" i="25" l="1"/>
  <c r="EE13" i="25" l="1"/>
  <c r="EL13" i="25" l="1"/>
  <c r="EB18" i="25" l="1"/>
  <c r="EB19" i="25"/>
  <c r="EB20" i="25"/>
  <c r="EB21" i="25"/>
  <c r="EB22" i="25"/>
  <c r="EB23" i="25"/>
  <c r="EB24" i="25"/>
  <c r="EB25" i="25"/>
  <c r="EB26" i="25"/>
  <c r="EB27" i="25"/>
  <c r="EB28" i="25"/>
  <c r="EB29" i="25"/>
  <c r="EB30" i="25"/>
  <c r="EC18" i="25" l="1"/>
  <c r="EC19" i="25"/>
  <c r="EC20" i="25"/>
  <c r="EC21" i="25"/>
  <c r="EC22" i="25"/>
  <c r="EC23" i="25"/>
  <c r="EC24" i="25"/>
  <c r="EC26" i="25"/>
  <c r="EC25" i="25"/>
  <c r="EC27" i="25"/>
  <c r="EC28" i="25"/>
  <c r="EC29" i="25"/>
  <c r="EC30" i="25"/>
  <c r="EA18" i="25"/>
  <c r="EA20" i="25"/>
  <c r="EA19" i="25"/>
  <c r="EA21" i="25"/>
  <c r="EA22" i="25"/>
  <c r="EA23" i="25"/>
  <c r="EA24" i="25"/>
  <c r="EA26" i="25"/>
  <c r="EA25" i="25"/>
  <c r="EA27" i="25"/>
  <c r="EA30" i="25"/>
  <c r="EA29" i="25"/>
  <c r="EA28" i="25"/>
  <c r="ED26" i="25" l="1"/>
  <c r="ED18" i="25"/>
  <c r="ED25" i="25" l="1"/>
  <c r="ED19" i="25"/>
  <c r="ED24" i="25"/>
  <c r="ED23" i="25"/>
  <c r="ED22" i="25"/>
  <c r="ED21" i="25"/>
  <c r="ED30" i="25"/>
  <c r="ED29" i="25"/>
  <c r="ED28" i="25"/>
  <c r="ED20" i="25"/>
  <c r="ED27" i="25"/>
  <c r="DX19" i="25" l="1"/>
  <c r="DX20" i="25"/>
  <c r="DX18" i="25"/>
  <c r="EN28" i="25" l="1"/>
  <c r="EN30" i="25"/>
  <c r="EN18" i="25"/>
  <c r="EN21" i="25"/>
  <c r="EN20" i="25"/>
  <c r="EN19" i="25"/>
  <c r="EN22" i="25"/>
  <c r="EN23" i="25"/>
  <c r="EN24" i="25"/>
  <c r="EN26" i="25"/>
  <c r="EN25" i="25"/>
  <c r="EN29" i="25"/>
  <c r="EN27" i="25"/>
  <c r="EI18" i="25" l="1"/>
  <c r="EI20" i="25"/>
  <c r="EI21" i="25"/>
  <c r="EI22" i="25"/>
  <c r="EI23" i="25"/>
  <c r="EI24" i="25"/>
  <c r="EI26" i="25"/>
  <c r="EI25" i="25"/>
  <c r="EI27" i="25"/>
  <c r="EI29" i="25"/>
  <c r="EI28" i="25"/>
  <c r="EI19" i="25"/>
  <c r="EI30" i="25"/>
  <c r="DY18" i="25" l="1"/>
  <c r="DY20" i="25"/>
  <c r="DY19" i="25"/>
  <c r="EG21" i="25"/>
  <c r="EG20" i="25"/>
  <c r="EG19" i="25"/>
  <c r="EG22" i="25"/>
  <c r="EG23" i="25"/>
  <c r="EG24" i="25"/>
  <c r="EG25" i="25"/>
  <c r="EG27" i="25"/>
  <c r="EG26" i="25"/>
  <c r="EG28" i="25"/>
  <c r="EG29" i="25"/>
  <c r="EG30" i="25"/>
  <c r="EG18" i="25"/>
  <c r="EM21" i="25" l="1"/>
  <c r="EM22" i="25"/>
  <c r="EM23" i="25"/>
  <c r="EM24" i="25"/>
  <c r="EM25" i="25"/>
  <c r="EM27" i="25"/>
  <c r="EM26" i="25"/>
  <c r="EM28" i="25"/>
  <c r="EM29" i="25"/>
  <c r="EM30" i="25"/>
  <c r="EM18" i="25"/>
  <c r="EM19" i="25"/>
  <c r="EM20" i="25"/>
  <c r="EF18" i="25"/>
  <c r="EF20" i="25"/>
  <c r="EF21" i="25"/>
  <c r="EF19" i="25"/>
  <c r="EF22" i="25"/>
  <c r="EF23" i="25"/>
  <c r="EF24" i="25"/>
  <c r="EF25" i="25"/>
  <c r="EF27" i="25"/>
  <c r="EF26" i="25"/>
  <c r="EF28" i="25"/>
  <c r="EF29" i="25"/>
  <c r="EF30" i="25"/>
  <c r="EB32" i="25" l="1"/>
  <c r="EB34" i="25"/>
  <c r="EB35" i="25"/>
  <c r="EB33" i="25"/>
  <c r="EB31" i="25"/>
  <c r="EK21" i="25"/>
  <c r="EK20" i="25"/>
  <c r="EK22" i="25"/>
  <c r="EK23" i="25"/>
  <c r="EK24" i="25"/>
  <c r="EK25" i="25"/>
  <c r="EK27" i="25"/>
  <c r="EK26" i="25"/>
  <c r="EK28" i="25"/>
  <c r="EK29" i="25"/>
  <c r="EK30" i="25"/>
  <c r="EK18" i="25"/>
  <c r="EK19" i="25"/>
  <c r="EC35" i="25" l="1"/>
  <c r="EC34" i="25"/>
  <c r="EC32" i="25"/>
  <c r="EC33" i="25"/>
  <c r="EC31" i="25"/>
  <c r="EE22" i="25"/>
  <c r="EE24" i="25"/>
  <c r="EE25" i="25"/>
  <c r="EE19" i="25"/>
  <c r="EE27" i="25"/>
  <c r="EE21" i="25"/>
  <c r="EE30" i="25"/>
  <c r="EE29" i="25"/>
  <c r="EE28" i="25"/>
  <c r="EE26" i="25"/>
  <c r="EE23" i="25"/>
  <c r="EE18" i="25"/>
  <c r="EE20" i="25"/>
  <c r="EL23" i="25"/>
  <c r="EL24" i="25"/>
  <c r="EL27" i="25"/>
  <c r="EL25" i="25"/>
  <c r="EL26" i="25"/>
  <c r="EL28" i="25"/>
  <c r="EL29" i="25"/>
  <c r="EL30" i="25"/>
  <c r="EL18" i="25"/>
  <c r="EL19" i="25"/>
  <c r="EL21" i="25"/>
  <c r="EL20" i="25"/>
  <c r="EL22" i="25"/>
  <c r="EA35" i="25" l="1"/>
  <c r="EA33" i="25"/>
  <c r="EA31" i="25"/>
  <c r="EA34" i="25"/>
  <c r="EA32" i="25"/>
  <c r="ED31" i="25" l="1"/>
  <c r="ED35" i="25"/>
  <c r="ED32" i="25"/>
  <c r="ED34" i="25"/>
  <c r="ED33" i="25"/>
  <c r="EI31" i="25" l="1"/>
  <c r="EI32" i="25"/>
  <c r="EI33" i="25"/>
  <c r="EI34" i="25"/>
  <c r="EI35" i="25"/>
  <c r="EN34" i="25"/>
  <c r="EN33" i="25"/>
  <c r="EN35" i="25"/>
  <c r="EN31" i="25"/>
  <c r="EN32" i="25"/>
  <c r="DX21" i="25"/>
  <c r="EK33" i="25" l="1"/>
  <c r="EK34" i="25"/>
  <c r="EK31" i="25"/>
  <c r="EK35" i="25"/>
  <c r="EK32" i="25"/>
  <c r="EM33" i="25"/>
  <c r="EM31" i="25"/>
  <c r="EM35" i="25"/>
  <c r="EM34" i="25"/>
  <c r="EM32" i="25"/>
  <c r="EF34" i="25"/>
  <c r="EF33" i="25"/>
  <c r="EF35" i="25"/>
  <c r="EF31" i="25"/>
  <c r="EF32" i="25"/>
  <c r="EG34" i="25"/>
  <c r="EG35" i="25"/>
  <c r="EG32" i="25"/>
  <c r="EG31" i="25"/>
  <c r="EG33" i="25"/>
  <c r="EE34" i="25" l="1"/>
  <c r="EE32" i="25"/>
  <c r="EE35" i="25"/>
  <c r="EE33" i="25"/>
  <c r="EE31" i="25"/>
  <c r="EL34" i="25" l="1"/>
  <c r="EL32" i="25"/>
  <c r="EL35" i="25"/>
  <c r="EL31" i="25"/>
  <c r="EL33" i="25"/>
  <c r="DX33" i="25"/>
  <c r="DX22" i="25"/>
  <c r="DX26" i="25"/>
  <c r="DX29" i="25"/>
  <c r="DX31" i="25"/>
  <c r="DX24" i="25"/>
  <c r="DX27" i="25"/>
  <c r="DX35" i="25"/>
  <c r="DX23" i="25"/>
  <c r="DX28" i="25"/>
  <c r="DX32" i="25"/>
  <c r="DX34" i="25"/>
  <c r="DX30" i="25"/>
  <c r="DX25" i="25"/>
  <c r="DY21" i="25" l="1"/>
  <c r="DY32" i="25"/>
  <c r="DY34" i="25"/>
  <c r="DY33" i="25"/>
  <c r="DY26" i="25"/>
  <c r="DY35" i="25"/>
  <c r="DY28" i="25"/>
  <c r="DY27" i="25"/>
  <c r="DY25" i="25"/>
  <c r="DY22" i="25"/>
  <c r="DY30" i="25"/>
  <c r="DY24" i="25"/>
  <c r="DY31" i="25"/>
  <c r="DY29" i="25"/>
  <c r="DY23" i="25"/>
  <c r="M38" i="31" l="1"/>
  <c r="S38" i="31"/>
  <c r="Q38" i="31" l="1"/>
  <c r="D12" i="31" l="1"/>
  <c r="G12" i="31" s="1"/>
  <c r="K25" i="31"/>
  <c r="V24" i="31" s="1"/>
  <c r="O17" i="31"/>
  <c r="K49" i="31"/>
  <c r="V48" i="31" s="1"/>
  <c r="O19" i="31"/>
  <c r="K13" i="31"/>
  <c r="O16" i="31"/>
  <c r="K37" i="31"/>
  <c r="V36" i="31" s="1"/>
  <c r="O18" i="31"/>
  <c r="K14" i="31"/>
  <c r="V13" i="31" s="1"/>
  <c r="K19" i="31"/>
  <c r="V18" i="31" s="1"/>
  <c r="K26" i="31"/>
  <c r="V25" i="31" s="1"/>
  <c r="K21" i="31"/>
  <c r="V20" i="31" s="1"/>
  <c r="K28" i="31"/>
  <c r="V27" i="31" s="1"/>
  <c r="K29" i="31"/>
  <c r="V28" i="31" s="1"/>
  <c r="K23" i="31"/>
  <c r="V22" i="31" s="1"/>
  <c r="K74" i="31"/>
  <c r="V73" i="31" s="1"/>
  <c r="K75" i="31"/>
  <c r="V74" i="31" s="1"/>
  <c r="K64" i="31"/>
  <c r="V63" i="31" s="1"/>
  <c r="K43" i="31"/>
  <c r="V42" i="31" s="1"/>
  <c r="K109" i="31"/>
  <c r="V108" i="31" s="1"/>
  <c r="K88" i="31"/>
  <c r="V87" i="31" s="1"/>
  <c r="K110" i="31"/>
  <c r="V109" i="31" s="1"/>
  <c r="K67" i="31"/>
  <c r="V66" i="31" s="1"/>
  <c r="K45" i="31"/>
  <c r="V44" i="31" s="1"/>
  <c r="K111" i="31"/>
  <c r="V110" i="31" s="1"/>
  <c r="K101" i="31"/>
  <c r="V100" i="31" s="1"/>
  <c r="K46" i="31"/>
  <c r="V45" i="31" s="1"/>
  <c r="K35" i="31"/>
  <c r="V34" i="31" s="1"/>
  <c r="K113" i="31"/>
  <c r="V112" i="31" s="1"/>
  <c r="K157" i="31"/>
  <c r="V156" i="31" s="1"/>
  <c r="K47" i="31"/>
  <c r="V46" i="31" s="1"/>
  <c r="K147" i="31"/>
  <c r="V146" i="31" s="1"/>
  <c r="K136" i="31"/>
  <c r="V135" i="31" s="1"/>
  <c r="K81" i="31"/>
  <c r="V80" i="31" s="1"/>
  <c r="K170" i="31"/>
  <c r="V169" i="31" s="1"/>
  <c r="K138" i="31"/>
  <c r="V137" i="31" s="1"/>
  <c r="K93" i="31"/>
  <c r="V92" i="31" s="1"/>
  <c r="K127" i="31"/>
  <c r="V126" i="31" s="1"/>
  <c r="K137" i="31"/>
  <c r="V136" i="31" s="1"/>
  <c r="K115" i="31"/>
  <c r="V114" i="31" s="1"/>
  <c r="K15" i="31"/>
  <c r="V14" i="31" s="1"/>
  <c r="K18" i="31"/>
  <c r="V17" i="31" s="1"/>
  <c r="K20" i="31"/>
  <c r="V19" i="31" s="1"/>
  <c r="K27" i="31"/>
  <c r="V26" i="31" s="1"/>
  <c r="K39" i="31"/>
  <c r="V38" i="31" s="1"/>
  <c r="K40" i="31"/>
  <c r="V39" i="31" s="1"/>
  <c r="K63" i="31"/>
  <c r="V62" i="31" s="1"/>
  <c r="K52" i="31"/>
  <c r="V51" i="31" s="1"/>
  <c r="K86" i="31"/>
  <c r="V85" i="31" s="1"/>
  <c r="K97" i="31"/>
  <c r="V96" i="31" s="1"/>
  <c r="K54" i="31"/>
  <c r="V53" i="31" s="1"/>
  <c r="K65" i="31"/>
  <c r="V64" i="31" s="1"/>
  <c r="K66" i="31"/>
  <c r="V65" i="31" s="1"/>
  <c r="K44" i="31"/>
  <c r="V43" i="31" s="1"/>
  <c r="K34" i="31"/>
  <c r="V33" i="31" s="1"/>
  <c r="K56" i="31"/>
  <c r="V55" i="31" s="1"/>
  <c r="K89" i="31"/>
  <c r="V88" i="31" s="1"/>
  <c r="K134" i="31"/>
  <c r="V133" i="31" s="1"/>
  <c r="K79" i="31"/>
  <c r="V78" i="31" s="1"/>
  <c r="K58" i="31"/>
  <c r="V57" i="31" s="1"/>
  <c r="K36" i="31"/>
  <c r="V35" i="31" s="1"/>
  <c r="K80" i="31"/>
  <c r="V79" i="31" s="1"/>
  <c r="K92" i="31"/>
  <c r="V91" i="31" s="1"/>
  <c r="K59" i="31"/>
  <c r="V58" i="31" s="1"/>
  <c r="K70" i="31"/>
  <c r="V69" i="31" s="1"/>
  <c r="K193" i="31"/>
  <c r="V192" i="31" s="1"/>
  <c r="K60" i="31"/>
  <c r="V59" i="31" s="1"/>
  <c r="K83" i="31"/>
  <c r="V82" i="31" s="1"/>
  <c r="K181" i="31"/>
  <c r="V180" i="31" s="1"/>
  <c r="K72" i="31"/>
  <c r="V71" i="31" s="1"/>
  <c r="K160" i="31"/>
  <c r="V159" i="31" s="1"/>
  <c r="K148" i="31"/>
  <c r="V147" i="31" s="1"/>
  <c r="K16" i="31"/>
  <c r="V15" i="31" s="1"/>
  <c r="K50" i="31"/>
  <c r="V49" i="31" s="1"/>
  <c r="K22" i="31"/>
  <c r="V21" i="31" s="1"/>
  <c r="K51" i="31"/>
  <c r="V50" i="31" s="1"/>
  <c r="K41" i="31"/>
  <c r="V40" i="31" s="1"/>
  <c r="K24" i="31"/>
  <c r="V23" i="31" s="1"/>
  <c r="K53" i="31"/>
  <c r="V52" i="31" s="1"/>
  <c r="K42" i="31"/>
  <c r="V41" i="31" s="1"/>
  <c r="K87" i="31"/>
  <c r="V86" i="31" s="1"/>
  <c r="K32" i="31"/>
  <c r="V31" i="31" s="1"/>
  <c r="K99" i="31"/>
  <c r="V98" i="31" s="1"/>
  <c r="K33" i="31"/>
  <c r="V32" i="31" s="1"/>
  <c r="K122" i="31"/>
  <c r="V121" i="31" s="1"/>
  <c r="K133" i="31"/>
  <c r="V132" i="31" s="1"/>
  <c r="K145" i="31"/>
  <c r="V144" i="31" s="1"/>
  <c r="K123" i="31"/>
  <c r="V122" i="31" s="1"/>
  <c r="K68" i="31"/>
  <c r="V67" i="31" s="1"/>
  <c r="K91" i="31"/>
  <c r="V90" i="31" s="1"/>
  <c r="K69" i="31"/>
  <c r="V68" i="31" s="1"/>
  <c r="K124" i="31"/>
  <c r="V123" i="31" s="1"/>
  <c r="K114" i="31"/>
  <c r="V113" i="31" s="1"/>
  <c r="K125" i="31"/>
  <c r="V124" i="31" s="1"/>
  <c r="K48" i="31"/>
  <c r="V47" i="31" s="1"/>
  <c r="K149" i="31"/>
  <c r="V148" i="31" s="1"/>
  <c r="K104" i="31"/>
  <c r="V103" i="31" s="1"/>
  <c r="K94" i="31"/>
  <c r="V93" i="31" s="1"/>
  <c r="K71" i="31"/>
  <c r="V70" i="31" s="1"/>
  <c r="K116" i="31"/>
  <c r="V115" i="31" s="1"/>
  <c r="K82" i="31"/>
  <c r="V81" i="31" s="1"/>
  <c r="K100" i="31"/>
  <c r="V99" i="31" s="1"/>
  <c r="K17" i="31"/>
  <c r="V16" i="31" s="1"/>
  <c r="K38" i="31"/>
  <c r="V37" i="31" s="1"/>
  <c r="K61" i="31"/>
  <c r="V60" i="31" s="1"/>
  <c r="O20" i="31"/>
  <c r="K73" i="31"/>
  <c r="V72" i="31" s="1"/>
  <c r="K62" i="31"/>
  <c r="V61" i="31" s="1"/>
  <c r="K30" i="31"/>
  <c r="V29" i="31" s="1"/>
  <c r="K85" i="31"/>
  <c r="V84" i="31" s="1"/>
  <c r="K31" i="31"/>
  <c r="V30" i="31" s="1"/>
  <c r="K76" i="31"/>
  <c r="V75" i="31" s="1"/>
  <c r="K98" i="31"/>
  <c r="V97" i="31" s="1"/>
  <c r="K121" i="31"/>
  <c r="V120" i="31" s="1"/>
  <c r="K77" i="31"/>
  <c r="V76" i="31" s="1"/>
  <c r="K55" i="31"/>
  <c r="V54" i="31" s="1"/>
  <c r="K78" i="31"/>
  <c r="V77" i="31" s="1"/>
  <c r="K90" i="31"/>
  <c r="V89" i="31" s="1"/>
  <c r="K112" i="31"/>
  <c r="V111" i="31" s="1"/>
  <c r="K57" i="31"/>
  <c r="V56" i="31" s="1"/>
  <c r="K102" i="31"/>
  <c r="V101" i="31" s="1"/>
  <c r="K146" i="31"/>
  <c r="V145" i="31" s="1"/>
  <c r="K135" i="31"/>
  <c r="V134" i="31" s="1"/>
  <c r="K169" i="31"/>
  <c r="V168" i="31" s="1"/>
  <c r="K103" i="31"/>
  <c r="V102" i="31" s="1"/>
  <c r="K158" i="31"/>
  <c r="V157" i="31" s="1"/>
  <c r="K105" i="31"/>
  <c r="V104" i="31" s="1"/>
  <c r="K182" i="31"/>
  <c r="V181" i="31" s="1"/>
  <c r="K126" i="31"/>
  <c r="V125" i="31" s="1"/>
  <c r="K171" i="31"/>
  <c r="V170" i="31" s="1"/>
  <c r="K159" i="31"/>
  <c r="V158" i="31" s="1"/>
  <c r="O21" i="31" l="1"/>
  <c r="K84" i="31"/>
  <c r="V83" i="31" s="1"/>
  <c r="K205" i="31"/>
  <c r="V204" i="31" s="1"/>
  <c r="K139" i="31"/>
  <c r="V138" i="31" s="1"/>
  <c r="K117" i="31"/>
  <c r="V116" i="31" s="1"/>
  <c r="K150" i="31"/>
  <c r="V149" i="31" s="1"/>
  <c r="K183" i="31"/>
  <c r="V182" i="31" s="1"/>
  <c r="K161" i="31"/>
  <c r="V160" i="31" s="1"/>
  <c r="K106" i="31"/>
  <c r="V105" i="31" s="1"/>
  <c r="K128" i="31"/>
  <c r="V127" i="31" s="1"/>
  <c r="K172" i="31"/>
  <c r="V171" i="31" s="1"/>
  <c r="K194" i="31"/>
  <c r="V193" i="31" s="1"/>
  <c r="K95" i="31"/>
  <c r="V94" i="31" s="1"/>
  <c r="V12" i="31"/>
  <c r="K4" i="31"/>
  <c r="K5" i="31"/>
  <c r="M8" i="31" l="1"/>
  <c r="K6" i="31"/>
  <c r="B5" i="31" s="1"/>
  <c r="O22" i="31"/>
  <c r="K96" i="31"/>
  <c r="V95" i="31" s="1"/>
  <c r="K217" i="31"/>
  <c r="V216" i="31" s="1"/>
  <c r="K195" i="31"/>
  <c r="V194" i="31" s="1"/>
  <c r="K173" i="31"/>
  <c r="V172" i="31" s="1"/>
  <c r="K151" i="31"/>
  <c r="V150" i="31" s="1"/>
  <c r="K118" i="31"/>
  <c r="V117" i="31" s="1"/>
  <c r="K140" i="31"/>
  <c r="V139" i="31" s="1"/>
  <c r="K206" i="31"/>
  <c r="V205" i="31" s="1"/>
  <c r="K184" i="31"/>
  <c r="V183" i="31" s="1"/>
  <c r="K162" i="31"/>
  <c r="V161" i="31" s="1"/>
  <c r="K129" i="31"/>
  <c r="V128" i="31" s="1"/>
  <c r="K107" i="31"/>
  <c r="V106" i="31" s="1"/>
  <c r="K3" i="25"/>
  <c r="B5" i="25" l="1"/>
  <c r="O23" i="31"/>
  <c r="K108" i="31"/>
  <c r="V107" i="31" s="1"/>
  <c r="K141" i="31"/>
  <c r="V140" i="31" s="1"/>
  <c r="K119" i="31"/>
  <c r="V118" i="31" s="1"/>
  <c r="K152" i="31"/>
  <c r="V151" i="31" s="1"/>
  <c r="K174" i="31"/>
  <c r="V173" i="31" s="1"/>
  <c r="K196" i="31"/>
  <c r="V195" i="31" s="1"/>
  <c r="K218" i="31"/>
  <c r="V217" i="31" s="1"/>
  <c r="K130" i="31"/>
  <c r="V129" i="31" s="1"/>
  <c r="K163" i="31"/>
  <c r="V162" i="31" s="1"/>
  <c r="K185" i="31"/>
  <c r="V184" i="31" s="1"/>
  <c r="K207" i="31"/>
  <c r="V206" i="31" s="1"/>
  <c r="K229" i="31"/>
  <c r="V228" i="31" s="1"/>
  <c r="G9" i="25"/>
  <c r="K120" i="31" l="1"/>
  <c r="V119" i="31" s="1"/>
  <c r="K219" i="31"/>
  <c r="V218" i="31" s="1"/>
  <c r="K197" i="31"/>
  <c r="V196" i="31" s="1"/>
  <c r="K175" i="31"/>
  <c r="V174" i="31" s="1"/>
  <c r="K153" i="31"/>
  <c r="V152" i="31" s="1"/>
  <c r="K142" i="31"/>
  <c r="V141" i="31" s="1"/>
  <c r="K230" i="31"/>
  <c r="V229" i="31" s="1"/>
  <c r="K208" i="31"/>
  <c r="V207" i="31" s="1"/>
  <c r="K186" i="31"/>
  <c r="V185" i="31" s="1"/>
  <c r="K164" i="31"/>
  <c r="V163" i="31" s="1"/>
  <c r="K131" i="31"/>
  <c r="V130" i="31" s="1"/>
  <c r="F253" i="31"/>
  <c r="K241" i="31"/>
  <c r="V240" i="31" s="1"/>
  <c r="F254" i="31"/>
  <c r="K242" i="31"/>
  <c r="V241" i="31" s="1"/>
  <c r="B5" i="28"/>
  <c r="B5" i="66"/>
  <c r="B4" i="31"/>
  <c r="K132" i="31" l="1"/>
  <c r="V131" i="31" s="1"/>
  <c r="K143" i="31"/>
  <c r="V142" i="31" s="1"/>
  <c r="K154" i="31"/>
  <c r="V153" i="31" s="1"/>
  <c r="K176" i="31"/>
  <c r="V175" i="31" s="1"/>
  <c r="K198" i="31"/>
  <c r="V197" i="31" s="1"/>
  <c r="K220" i="31"/>
  <c r="V219" i="31" s="1"/>
  <c r="K165" i="31"/>
  <c r="V164" i="31" s="1"/>
  <c r="K187" i="31"/>
  <c r="V186" i="31" s="1"/>
  <c r="K209" i="31"/>
  <c r="V208" i="31" s="1"/>
  <c r="K231" i="31"/>
  <c r="V230" i="31" s="1"/>
  <c r="F255" i="31"/>
  <c r="K243" i="31"/>
  <c r="V242" i="31" s="1"/>
  <c r="K254" i="31"/>
  <c r="F266" i="31"/>
  <c r="K253" i="31"/>
  <c r="F265" i="31"/>
  <c r="E13" i="25"/>
  <c r="M18" i="31" l="1"/>
  <c r="S18" i="31"/>
  <c r="S19" i="31"/>
  <c r="M21" i="31"/>
  <c r="S21" i="31"/>
  <c r="M19" i="31"/>
  <c r="M16" i="31"/>
  <c r="M17" i="31"/>
  <c r="S20" i="31"/>
  <c r="S22" i="31"/>
  <c r="S17" i="31"/>
  <c r="S23" i="31"/>
  <c r="M20" i="31"/>
  <c r="S16" i="31"/>
  <c r="K144" i="31"/>
  <c r="V143" i="31" s="1"/>
  <c r="K232" i="31"/>
  <c r="V231" i="31" s="1"/>
  <c r="K210" i="31"/>
  <c r="V209" i="31" s="1"/>
  <c r="K188" i="31"/>
  <c r="V187" i="31" s="1"/>
  <c r="K166" i="31"/>
  <c r="V165" i="31" s="1"/>
  <c r="F256" i="31"/>
  <c r="K244" i="31"/>
  <c r="V243" i="31" s="1"/>
  <c r="K221" i="31"/>
  <c r="V220" i="31" s="1"/>
  <c r="K199" i="31"/>
  <c r="V198" i="31" s="1"/>
  <c r="K177" i="31"/>
  <c r="V176" i="31" s="1"/>
  <c r="K155" i="31"/>
  <c r="V154" i="31" s="1"/>
  <c r="K265" i="31"/>
  <c r="V264" i="31" s="1"/>
  <c r="V252" i="31"/>
  <c r="K266" i="31"/>
  <c r="V265" i="31" s="1"/>
  <c r="V253" i="31"/>
  <c r="K255" i="31"/>
  <c r="F267" i="31"/>
  <c r="E18" i="25"/>
  <c r="S25" i="31" l="1"/>
  <c r="S24" i="31"/>
  <c r="Q19" i="31"/>
  <c r="Q21" i="31"/>
  <c r="Q17" i="31"/>
  <c r="Q18" i="31"/>
  <c r="Q16" i="31"/>
  <c r="Q20" i="31"/>
  <c r="K156" i="31"/>
  <c r="V155" i="31" s="1"/>
  <c r="K178" i="31"/>
  <c r="V177" i="31" s="1"/>
  <c r="K200" i="31"/>
  <c r="V199" i="31" s="1"/>
  <c r="K222" i="31"/>
  <c r="V221" i="31" s="1"/>
  <c r="F257" i="31"/>
  <c r="K245" i="31"/>
  <c r="V244" i="31" s="1"/>
  <c r="K167" i="31"/>
  <c r="V166" i="31" s="1"/>
  <c r="K189" i="31"/>
  <c r="V188" i="31" s="1"/>
  <c r="K211" i="31"/>
  <c r="V210" i="31" s="1"/>
  <c r="K233" i="31"/>
  <c r="V232" i="31" s="1"/>
  <c r="K267" i="31"/>
  <c r="V266" i="31" s="1"/>
  <c r="V254" i="31"/>
  <c r="K256" i="31"/>
  <c r="F268" i="31"/>
  <c r="E19" i="25"/>
  <c r="S26" i="31" l="1"/>
  <c r="M22" i="31"/>
  <c r="K234" i="31"/>
  <c r="V233" i="31" s="1"/>
  <c r="K212" i="31"/>
  <c r="V211" i="31" s="1"/>
  <c r="K190" i="31"/>
  <c r="V189" i="31" s="1"/>
  <c r="K168" i="31"/>
  <c r="V167" i="31" s="1"/>
  <c r="F258" i="31"/>
  <c r="K246" i="31"/>
  <c r="V245" i="31" s="1"/>
  <c r="K223" i="31"/>
  <c r="V222" i="31" s="1"/>
  <c r="K201" i="31"/>
  <c r="V200" i="31" s="1"/>
  <c r="K179" i="31"/>
  <c r="V178" i="31" s="1"/>
  <c r="K268" i="31"/>
  <c r="V267" i="31" s="1"/>
  <c r="V255" i="31"/>
  <c r="K257" i="31"/>
  <c r="F269" i="31"/>
  <c r="E20" i="25"/>
  <c r="M23" i="31" l="1"/>
  <c r="S28" i="31"/>
  <c r="Q22" i="31"/>
  <c r="K180" i="31"/>
  <c r="V179" i="31" s="1"/>
  <c r="K191" i="31"/>
  <c r="V190" i="31" s="1"/>
  <c r="K213" i="31"/>
  <c r="V212" i="31" s="1"/>
  <c r="K235" i="31"/>
  <c r="V234" i="31" s="1"/>
  <c r="K202" i="31"/>
  <c r="V201" i="31" s="1"/>
  <c r="K224" i="31"/>
  <c r="V223" i="31" s="1"/>
  <c r="F259" i="31"/>
  <c r="K247" i="31"/>
  <c r="V246" i="31" s="1"/>
  <c r="K269" i="31"/>
  <c r="V268" i="31" s="1"/>
  <c r="V256" i="31"/>
  <c r="K258" i="31"/>
  <c r="F270" i="31"/>
  <c r="F10" i="31"/>
  <c r="E21" i="25"/>
  <c r="S29" i="31" l="1"/>
  <c r="M24" i="31"/>
  <c r="S27" i="31"/>
  <c r="C254" i="31"/>
  <c r="C266" i="31" s="1"/>
  <c r="Q23" i="31"/>
  <c r="K192" i="31"/>
  <c r="V191" i="31" s="1"/>
  <c r="S30" i="31" s="1"/>
  <c r="K236" i="31"/>
  <c r="V235" i="31" s="1"/>
  <c r="K214" i="31"/>
  <c r="V213" i="31" s="1"/>
  <c r="F260" i="31"/>
  <c r="K248" i="31"/>
  <c r="V247" i="31" s="1"/>
  <c r="K225" i="31"/>
  <c r="V224" i="31" s="1"/>
  <c r="K203" i="31"/>
  <c r="V202" i="31" s="1"/>
  <c r="K270" i="31"/>
  <c r="V269" i="31" s="1"/>
  <c r="V257" i="31"/>
  <c r="K259" i="31"/>
  <c r="F271" i="31"/>
  <c r="E22" i="25"/>
  <c r="M25" i="31" l="1"/>
  <c r="C255" i="31"/>
  <c r="C267" i="31" s="1"/>
  <c r="K204" i="31"/>
  <c r="V203" i="31" s="1"/>
  <c r="K226" i="31"/>
  <c r="V225" i="31" s="1"/>
  <c r="F261" i="31"/>
  <c r="K249" i="31"/>
  <c r="V248" i="31" s="1"/>
  <c r="K215" i="31"/>
  <c r="V214" i="31" s="1"/>
  <c r="K237" i="31"/>
  <c r="V236" i="31" s="1"/>
  <c r="K271" i="31"/>
  <c r="V270" i="31" s="1"/>
  <c r="V258" i="31"/>
  <c r="K260" i="31"/>
  <c r="F272" i="31"/>
  <c r="E23" i="25"/>
  <c r="C257" i="31" l="1"/>
  <c r="C269" i="31" s="1"/>
  <c r="M26" i="31"/>
  <c r="C256" i="31"/>
  <c r="C268" i="31" s="1"/>
  <c r="S31" i="31"/>
  <c r="K216" i="31"/>
  <c r="V215" i="31" s="1"/>
  <c r="F262" i="31"/>
  <c r="K250" i="31"/>
  <c r="V249" i="31" s="1"/>
  <c r="K227" i="31"/>
  <c r="V226" i="31" s="1"/>
  <c r="K238" i="31"/>
  <c r="V237" i="31" s="1"/>
  <c r="K272" i="31"/>
  <c r="V271" i="31" s="1"/>
  <c r="V259" i="31"/>
  <c r="K261" i="31"/>
  <c r="F273" i="31"/>
  <c r="E24" i="25"/>
  <c r="M27" i="31" l="1"/>
  <c r="K228" i="31"/>
  <c r="V227" i="31" s="1"/>
  <c r="K239" i="31"/>
  <c r="V238" i="31" s="1"/>
  <c r="F263" i="31"/>
  <c r="K251" i="31"/>
  <c r="V250" i="31" s="1"/>
  <c r="K273" i="31"/>
  <c r="V272" i="31" s="1"/>
  <c r="V260" i="31"/>
  <c r="K262" i="31"/>
  <c r="F274" i="31"/>
  <c r="E25" i="25"/>
  <c r="C258" i="31" l="1"/>
  <c r="C270" i="31" s="1"/>
  <c r="M28" i="31"/>
  <c r="C260" i="31"/>
  <c r="C272" i="31" s="1"/>
  <c r="F264" i="31"/>
  <c r="K252" i="31"/>
  <c r="V251" i="31" s="1"/>
  <c r="K240" i="31"/>
  <c r="V239" i="31" s="1"/>
  <c r="K274" i="31"/>
  <c r="V273" i="31" s="1"/>
  <c r="V261" i="31"/>
  <c r="K263" i="31"/>
  <c r="F275" i="31"/>
  <c r="E26" i="25"/>
  <c r="O31" i="31" l="1"/>
  <c r="O27" i="31"/>
  <c r="Q27" i="31" s="1"/>
  <c r="O28" i="31"/>
  <c r="Q28" i="31" s="1"/>
  <c r="O30" i="31"/>
  <c r="O25" i="31"/>
  <c r="O26" i="31"/>
  <c r="Q26" i="31" s="1"/>
  <c r="O29" i="31"/>
  <c r="O24" i="31"/>
  <c r="Q24" i="31" s="1"/>
  <c r="O32" i="31"/>
  <c r="O33" i="31"/>
  <c r="O34" i="31"/>
  <c r="O35" i="31"/>
  <c r="O36" i="31"/>
  <c r="M29" i="31"/>
  <c r="C259" i="31"/>
  <c r="C271" i="31" s="1"/>
  <c r="K275" i="31"/>
  <c r="V274" i="31" s="1"/>
  <c r="V262" i="31"/>
  <c r="K264" i="31"/>
  <c r="F276" i="31"/>
  <c r="D271" i="31" s="1"/>
  <c r="N38" i="31" s="1"/>
  <c r="C10" i="31"/>
  <c r="E27" i="25"/>
  <c r="D275" i="31" l="1"/>
  <c r="D273" i="31"/>
  <c r="E50" i="25"/>
  <c r="R38" i="31"/>
  <c r="P38" i="31"/>
  <c r="M30" i="31"/>
  <c r="Q29" i="31"/>
  <c r="Q25" i="31"/>
  <c r="D265" i="31"/>
  <c r="D267" i="31"/>
  <c r="E267" i="31" s="1"/>
  <c r="G267" i="31" s="1"/>
  <c r="D266" i="31"/>
  <c r="E266" i="31" s="1"/>
  <c r="G266" i="31" s="1"/>
  <c r="D268" i="31"/>
  <c r="E268" i="31" s="1"/>
  <c r="G268" i="31" s="1"/>
  <c r="O37" i="31"/>
  <c r="D269" i="31"/>
  <c r="E269" i="31" s="1"/>
  <c r="G269" i="31" s="1"/>
  <c r="E271" i="31"/>
  <c r="G271" i="31" s="1"/>
  <c r="D270" i="31"/>
  <c r="C262" i="31"/>
  <c r="C274" i="31" s="1"/>
  <c r="D274" i="31"/>
  <c r="D272" i="31"/>
  <c r="E272" i="31" s="1"/>
  <c r="G272" i="31" s="1"/>
  <c r="K276" i="31"/>
  <c r="V275" i="31" s="1"/>
  <c r="D276" i="31"/>
  <c r="V263" i="31"/>
  <c r="E29" i="25"/>
  <c r="E28" i="25"/>
  <c r="E274" i="31" l="1"/>
  <c r="G274" i="31" s="1"/>
  <c r="N37" i="31"/>
  <c r="U37" i="31"/>
  <c r="E270" i="31"/>
  <c r="G270" i="31" s="1"/>
  <c r="M32" i="31"/>
  <c r="C261" i="31"/>
  <c r="Q30" i="31"/>
  <c r="M31" i="31"/>
  <c r="E30" i="25"/>
  <c r="M33" i="31" l="1"/>
  <c r="Q31" i="31"/>
  <c r="C273" i="31"/>
  <c r="E273" i="31" s="1"/>
  <c r="G273" i="31" s="1"/>
  <c r="Q32" i="31"/>
  <c r="C263" i="31"/>
  <c r="R37" i="31"/>
  <c r="E32" i="25"/>
  <c r="E31" i="25"/>
  <c r="M34" i="31" l="1"/>
  <c r="C275" i="31"/>
  <c r="E275" i="31" s="1"/>
  <c r="G275" i="31" s="1"/>
  <c r="Q33" i="31"/>
  <c r="M35" i="31"/>
  <c r="C253" i="31"/>
  <c r="C264" i="31"/>
  <c r="E33" i="25"/>
  <c r="M36" i="31" l="1"/>
  <c r="C265" i="31"/>
  <c r="Q34" i="31"/>
  <c r="Q35" i="31"/>
  <c r="C276" i="31"/>
  <c r="E276" i="31" l="1"/>
  <c r="G276" i="31" s="1"/>
  <c r="S32" i="31"/>
  <c r="S33" i="31"/>
  <c r="S34" i="31"/>
  <c r="S36" i="31"/>
  <c r="S35" i="31"/>
  <c r="S37" i="31"/>
  <c r="E265" i="31"/>
  <c r="G265" i="31" s="1"/>
  <c r="M37" i="31"/>
  <c r="Q36" i="31"/>
  <c r="Q37" i="31" l="1"/>
  <c r="P37" i="31"/>
  <c r="FE13" i="25" l="1"/>
  <c r="FE18" i="25"/>
  <c r="FE19" i="25"/>
  <c r="FE20" i="25"/>
  <c r="FE21" i="25"/>
  <c r="FE22" i="25"/>
  <c r="FE23" i="25"/>
  <c r="FE24" i="25"/>
  <c r="FE25" i="25"/>
  <c r="FE26" i="25"/>
  <c r="FE27" i="25"/>
  <c r="FE28" i="25"/>
  <c r="FE29" i="25"/>
  <c r="FE30" i="25"/>
  <c r="FE31" i="25"/>
  <c r="FE32" i="25"/>
  <c r="FE33" i="25"/>
  <c r="FE35" i="25"/>
  <c r="FE34" i="25"/>
  <c r="BN19" i="25" l="1"/>
  <c r="BN13" i="25"/>
  <c r="BN33" i="25"/>
  <c r="BN34" i="25"/>
  <c r="BN35" i="25"/>
  <c r="BN18" i="25"/>
  <c r="BN22" i="25"/>
  <c r="BN20" i="25"/>
  <c r="BN21" i="25"/>
  <c r="BC35" i="25"/>
  <c r="BC19" i="25"/>
  <c r="BC18" i="25"/>
  <c r="BC34" i="25"/>
  <c r="BC20" i="25"/>
  <c r="BC13" i="25"/>
  <c r="BC33" i="25"/>
  <c r="BC22" i="25"/>
  <c r="BC21" i="25"/>
  <c r="AX34" i="25" l="1"/>
  <c r="AX33" i="25"/>
  <c r="AX20" i="25"/>
  <c r="AX18" i="25"/>
  <c r="AX13" i="25"/>
  <c r="AX35" i="25"/>
  <c r="EH13" i="25"/>
  <c r="EH18" i="25"/>
  <c r="EH19" i="25"/>
  <c r="EH20" i="25"/>
  <c r="EH21" i="25"/>
  <c r="EH22" i="25"/>
  <c r="DW13" i="25"/>
  <c r="DW19" i="25"/>
  <c r="DW20" i="25"/>
  <c r="DW18" i="25"/>
  <c r="DW21" i="25"/>
  <c r="DW22" i="25"/>
  <c r="AY20" i="25"/>
  <c r="AY13" i="25"/>
  <c r="AY18" i="25"/>
  <c r="AY34" i="25"/>
  <c r="AY33" i="25"/>
  <c r="AY35" i="25"/>
  <c r="BN23" i="25"/>
  <c r="DR13" i="25" l="1"/>
  <c r="DR18" i="25"/>
  <c r="EH23" i="25"/>
  <c r="DS13" i="25"/>
  <c r="DS18" i="25"/>
  <c r="BC23" i="25"/>
  <c r="DW23" i="25" l="1"/>
  <c r="BN24" i="25"/>
  <c r="BN25" i="25"/>
  <c r="BC24" i="25"/>
  <c r="DW24" i="25" s="1"/>
  <c r="AX19" i="25" l="1"/>
  <c r="AY19" i="25"/>
  <c r="EH24" i="25"/>
  <c r="EH25" i="25"/>
  <c r="BP22" i="25"/>
  <c r="BP25" i="25"/>
  <c r="BP33" i="25"/>
  <c r="BP24" i="25"/>
  <c r="BP23" i="25"/>
  <c r="BP21" i="25"/>
  <c r="BP35" i="25"/>
  <c r="BP20" i="25"/>
  <c r="BP13" i="25"/>
  <c r="BP34" i="25"/>
  <c r="BP26" i="25"/>
  <c r="BP19" i="25"/>
  <c r="BP18" i="25"/>
  <c r="AY22" i="25"/>
  <c r="AX22" i="25"/>
  <c r="BN26" i="25"/>
  <c r="EH26" i="25" s="1"/>
  <c r="BC25" i="25"/>
  <c r="EJ13" i="25" l="1"/>
  <c r="FA13" i="25" s="1"/>
  <c r="C13" i="25" s="1"/>
  <c r="EJ18" i="25"/>
  <c r="FA18" i="25" s="1"/>
  <c r="C18" i="25" s="1"/>
  <c r="EJ21" i="25"/>
  <c r="EJ20" i="25"/>
  <c r="EJ22" i="25"/>
  <c r="EJ24" i="25"/>
  <c r="EJ26" i="25"/>
  <c r="EJ19" i="25"/>
  <c r="EJ23" i="25"/>
  <c r="EJ25" i="25"/>
  <c r="DW25" i="25"/>
  <c r="DS19" i="25"/>
  <c r="DS20" i="25"/>
  <c r="DR20" i="25"/>
  <c r="DR19" i="25"/>
  <c r="AX21" i="25"/>
  <c r="AY21" i="25"/>
  <c r="DS21" i="25" s="1"/>
  <c r="BC26" i="25"/>
  <c r="DW26" i="25" s="1"/>
  <c r="FA19" i="25" l="1"/>
  <c r="C19" i="25" s="1"/>
  <c r="FA20" i="25"/>
  <c r="C20" i="25" s="1"/>
  <c r="DS22" i="25"/>
  <c r="DR22" i="25"/>
  <c r="D19" i="31"/>
  <c r="E19" i="31" s="1"/>
  <c r="D18" i="31"/>
  <c r="D20" i="31"/>
  <c r="E20" i="31" s="1"/>
  <c r="D22" i="31"/>
  <c r="E22" i="31" s="1"/>
  <c r="D16" i="31"/>
  <c r="E16" i="31" s="1"/>
  <c r="D24" i="31"/>
  <c r="E24" i="31" s="1"/>
  <c r="D17" i="31"/>
  <c r="E17" i="31" s="1"/>
  <c r="D21" i="31"/>
  <c r="E21" i="31" s="1"/>
  <c r="D13" i="31"/>
  <c r="D23" i="31"/>
  <c r="E23" i="31" s="1"/>
  <c r="D14" i="31"/>
  <c r="E14" i="31" s="1"/>
  <c r="D15" i="31"/>
  <c r="E15" i="31" s="1"/>
  <c r="BN27" i="25"/>
  <c r="BP27" i="25"/>
  <c r="BN28" i="25"/>
  <c r="BP28" i="25"/>
  <c r="AY23" i="25"/>
  <c r="DS23" i="25" s="1"/>
  <c r="AX23" i="25"/>
  <c r="DR21" i="25"/>
  <c r="FA21" i="25" s="1"/>
  <c r="C21" i="25" s="1"/>
  <c r="BC27" i="25"/>
  <c r="G24" i="31" l="1"/>
  <c r="G17" i="31"/>
  <c r="G16" i="31"/>
  <c r="G22" i="31"/>
  <c r="G21" i="31"/>
  <c r="G19" i="31"/>
  <c r="G15" i="31"/>
  <c r="G14" i="31"/>
  <c r="G23" i="31"/>
  <c r="G20" i="31"/>
  <c r="FA22" i="25"/>
  <c r="C22" i="25" s="1"/>
  <c r="N18" i="31"/>
  <c r="U17" i="31"/>
  <c r="U20" i="31"/>
  <c r="N16" i="31"/>
  <c r="E13" i="31"/>
  <c r="N21" i="31"/>
  <c r="EH27" i="25"/>
  <c r="EH28" i="25"/>
  <c r="N17" i="31"/>
  <c r="N19" i="31"/>
  <c r="U16" i="31"/>
  <c r="E18" i="31"/>
  <c r="U19" i="31"/>
  <c r="DR23" i="25"/>
  <c r="FA23" i="25" s="1"/>
  <c r="C23" i="25" s="1"/>
  <c r="DW27" i="25"/>
  <c r="U21" i="31"/>
  <c r="U18" i="31"/>
  <c r="EJ28" i="25"/>
  <c r="EJ27" i="25"/>
  <c r="N20" i="31"/>
  <c r="BC28" i="25"/>
  <c r="DW28" i="25" s="1"/>
  <c r="G19" i="25"/>
  <c r="G13" i="25"/>
  <c r="G18" i="25"/>
  <c r="G18" i="31" l="1"/>
  <c r="U22" i="31"/>
  <c r="N22" i="31"/>
  <c r="R21" i="31"/>
  <c r="P21" i="31"/>
  <c r="G13" i="31"/>
  <c r="R19" i="31"/>
  <c r="P19" i="31"/>
  <c r="R16" i="31"/>
  <c r="P16" i="31"/>
  <c r="AX25" i="25"/>
  <c r="AY25" i="25"/>
  <c r="BN29" i="25"/>
  <c r="EH29" i="25" s="1"/>
  <c r="BP29" i="25"/>
  <c r="R17" i="31"/>
  <c r="P17" i="31"/>
  <c r="N24" i="31"/>
  <c r="AX24" i="25"/>
  <c r="AY24" i="25"/>
  <c r="N23" i="31"/>
  <c r="U24" i="31"/>
  <c r="R18" i="31"/>
  <c r="P18" i="31"/>
  <c r="R20" i="31"/>
  <c r="P20" i="31"/>
  <c r="U23" i="31"/>
  <c r="BC29" i="25"/>
  <c r="DW29" i="25" s="1"/>
  <c r="BC31" i="25"/>
  <c r="G20" i="25"/>
  <c r="G22" i="25"/>
  <c r="G21" i="25"/>
  <c r="P22" i="31" l="1"/>
  <c r="U25" i="31"/>
  <c r="R22" i="31"/>
  <c r="N25" i="31"/>
  <c r="R23" i="31"/>
  <c r="P23" i="31"/>
  <c r="DS25" i="25"/>
  <c r="DS24" i="25"/>
  <c r="DR25" i="25"/>
  <c r="DR24" i="25"/>
  <c r="EJ29" i="25"/>
  <c r="R24" i="31"/>
  <c r="P24" i="31"/>
  <c r="N26" i="31"/>
  <c r="U26" i="31"/>
  <c r="BC30" i="25"/>
  <c r="DW30" i="25" s="1"/>
  <c r="G23" i="25"/>
  <c r="P25" i="31" l="1"/>
  <c r="R25" i="31"/>
  <c r="DW31" i="25"/>
  <c r="P26" i="31"/>
  <c r="R26" i="31"/>
  <c r="FA24" i="25"/>
  <c r="C24" i="25" s="1"/>
  <c r="AX26" i="25"/>
  <c r="AY26" i="25"/>
  <c r="AY27" i="25"/>
  <c r="AX27" i="25"/>
  <c r="FA25" i="25"/>
  <c r="C25" i="25" s="1"/>
  <c r="BC32" i="25"/>
  <c r="DR27" i="25" l="1"/>
  <c r="DS27" i="25"/>
  <c r="DS26" i="25"/>
  <c r="DR26" i="25"/>
  <c r="DW33" i="25"/>
  <c r="DW34" i="25"/>
  <c r="DW32" i="25"/>
  <c r="DW35" i="25"/>
  <c r="FA27" i="25" l="1"/>
  <c r="C27" i="25" s="1"/>
  <c r="U28" i="31"/>
  <c r="N28" i="31"/>
  <c r="U27" i="31"/>
  <c r="AY28" i="25"/>
  <c r="DS28" i="25" s="1"/>
  <c r="AX28" i="25"/>
  <c r="DR28" i="25" s="1"/>
  <c r="FA26" i="25"/>
  <c r="C26" i="25" s="1"/>
  <c r="N27" i="31"/>
  <c r="G25" i="25"/>
  <c r="G24" i="25"/>
  <c r="U30" i="31" l="1"/>
  <c r="R27" i="31"/>
  <c r="P27" i="31"/>
  <c r="AX31" i="25"/>
  <c r="AY31" i="25"/>
  <c r="AY29" i="25"/>
  <c r="DS29" i="25" s="1"/>
  <c r="AX29" i="25"/>
  <c r="DR29" i="25" s="1"/>
  <c r="FA28" i="25"/>
  <c r="C28" i="25" s="1"/>
  <c r="R28" i="31"/>
  <c r="P28" i="31"/>
  <c r="D10" i="31"/>
  <c r="G27" i="25"/>
  <c r="N30" i="31" l="1"/>
  <c r="FA29" i="25"/>
  <c r="C29" i="25" s="1"/>
  <c r="C49" i="25"/>
  <c r="G10" i="31"/>
  <c r="U29" i="31"/>
  <c r="N29" i="31"/>
  <c r="AX30" i="25"/>
  <c r="DR30" i="25" s="1"/>
  <c r="AY30" i="25"/>
  <c r="DS30" i="25" s="1"/>
  <c r="G26" i="25"/>
  <c r="E10" i="31"/>
  <c r="P30" i="31" l="1"/>
  <c r="R30" i="31"/>
  <c r="DR31" i="25"/>
  <c r="G50" i="25"/>
  <c r="I80" i="25" s="1"/>
  <c r="I79" i="25"/>
  <c r="U31" i="31"/>
  <c r="N31" i="31"/>
  <c r="AX32" i="25"/>
  <c r="AY32" i="25"/>
  <c r="DS31" i="25"/>
  <c r="R29" i="31"/>
  <c r="P29" i="31"/>
  <c r="G28" i="25"/>
  <c r="N32" i="31" l="1"/>
  <c r="U32" i="31"/>
  <c r="DS34" i="25"/>
  <c r="DS33" i="25"/>
  <c r="DS35" i="25"/>
  <c r="DS32" i="25"/>
  <c r="DR32" i="25"/>
  <c r="DR35" i="25"/>
  <c r="FA35" i="25" s="1"/>
  <c r="DR34" i="25"/>
  <c r="FA34" i="25" s="1"/>
  <c r="DR33" i="25"/>
  <c r="R31" i="31"/>
  <c r="P31" i="31"/>
  <c r="G29" i="25"/>
  <c r="P32" i="31" l="1"/>
  <c r="R32" i="31"/>
  <c r="BN31" i="25"/>
  <c r="BP31" i="25"/>
  <c r="BN30" i="25" l="1"/>
  <c r="EH30" i="25" s="1"/>
  <c r="BP30" i="25"/>
  <c r="EH31" i="25" l="1"/>
  <c r="BN32" i="25"/>
  <c r="BP32" i="25"/>
  <c r="EJ35" i="25" s="1"/>
  <c r="EJ30" i="25"/>
  <c r="FA30" i="25" s="1"/>
  <c r="C30" i="25" s="1"/>
  <c r="EJ31" i="25"/>
  <c r="FA31" i="25" l="1"/>
  <c r="C31" i="25" s="1"/>
  <c r="D232" i="31" s="1"/>
  <c r="E232" i="31" s="1"/>
  <c r="EJ32" i="25"/>
  <c r="EJ34" i="25"/>
  <c r="EJ33" i="25"/>
  <c r="D229" i="31"/>
  <c r="D230" i="31"/>
  <c r="E230" i="31" s="1"/>
  <c r="D231" i="31"/>
  <c r="E231" i="31" s="1"/>
  <c r="D234" i="31"/>
  <c r="D235" i="31"/>
  <c r="E235" i="31" s="1"/>
  <c r="D236" i="31"/>
  <c r="E236" i="31" s="1"/>
  <c r="D237" i="31"/>
  <c r="E237" i="31" s="1"/>
  <c r="D238" i="31"/>
  <c r="E238" i="31" s="1"/>
  <c r="D239" i="31"/>
  <c r="E239" i="31" s="1"/>
  <c r="D240" i="31"/>
  <c r="E240" i="31" s="1"/>
  <c r="EH33" i="25"/>
  <c r="FA33" i="25" s="1"/>
  <c r="C33" i="25" s="1"/>
  <c r="EH34" i="25"/>
  <c r="EH32" i="25"/>
  <c r="FA32" i="25" s="1"/>
  <c r="C32" i="25" s="1"/>
  <c r="EH35" i="25"/>
  <c r="D233" i="31" l="1"/>
  <c r="E233" i="31" s="1"/>
  <c r="G230" i="31"/>
  <c r="G232" i="31"/>
  <c r="G240" i="31"/>
  <c r="G236" i="31"/>
  <c r="G239" i="31"/>
  <c r="G235" i="31"/>
  <c r="G231" i="31"/>
  <c r="G238" i="31"/>
  <c r="G237" i="31"/>
  <c r="G233" i="31"/>
  <c r="N33" i="31"/>
  <c r="D241" i="31"/>
  <c r="D242" i="31"/>
  <c r="E242" i="31" s="1"/>
  <c r="D243" i="31"/>
  <c r="E243" i="31" s="1"/>
  <c r="D244" i="31"/>
  <c r="E244" i="31" s="1"/>
  <c r="D245" i="31"/>
  <c r="E245" i="31" s="1"/>
  <c r="D246" i="31"/>
  <c r="D247" i="31"/>
  <c r="E247" i="31" s="1"/>
  <c r="D248" i="31"/>
  <c r="E248" i="31" s="1"/>
  <c r="D249" i="31"/>
  <c r="E249" i="31" s="1"/>
  <c r="D250" i="31"/>
  <c r="E250" i="31" s="1"/>
  <c r="D251" i="31"/>
  <c r="E251" i="31" s="1"/>
  <c r="D252" i="31"/>
  <c r="E252" i="31" s="1"/>
  <c r="D260" i="31"/>
  <c r="E260" i="31" s="1"/>
  <c r="G260" i="31" s="1"/>
  <c r="D258" i="31"/>
  <c r="D259" i="31"/>
  <c r="E259" i="31" s="1"/>
  <c r="G259" i="31" s="1"/>
  <c r="D254" i="31"/>
  <c r="E254" i="31" s="1"/>
  <c r="G254" i="31" s="1"/>
  <c r="D262" i="31"/>
  <c r="E262" i="31" s="1"/>
  <c r="G262" i="31" s="1"/>
  <c r="D257" i="31"/>
  <c r="E257" i="31" s="1"/>
  <c r="G257" i="31" s="1"/>
  <c r="D253" i="31"/>
  <c r="D255" i="31"/>
  <c r="E255" i="31" s="1"/>
  <c r="G255" i="31" s="1"/>
  <c r="D263" i="31"/>
  <c r="E263" i="31" s="1"/>
  <c r="G263" i="31" s="1"/>
  <c r="D264" i="31"/>
  <c r="E264" i="31" s="1"/>
  <c r="G264" i="31" s="1"/>
  <c r="D256" i="31"/>
  <c r="E256" i="31" s="1"/>
  <c r="G256" i="31" s="1"/>
  <c r="D261" i="31"/>
  <c r="E261" i="31" s="1"/>
  <c r="G261" i="31" s="1"/>
  <c r="E234" i="31"/>
  <c r="U34" i="31"/>
  <c r="U33" i="31"/>
  <c r="N34" i="31"/>
  <c r="E229" i="31"/>
  <c r="G31" i="25"/>
  <c r="G30" i="25"/>
  <c r="G252" i="31" l="1"/>
  <c r="G251" i="31"/>
  <c r="G234" i="31"/>
  <c r="G249" i="31"/>
  <c r="G250" i="31"/>
  <c r="G247" i="31"/>
  <c r="G245" i="31"/>
  <c r="G244" i="31"/>
  <c r="G248" i="31"/>
  <c r="G243" i="31"/>
  <c r="G242" i="31"/>
  <c r="R34" i="31"/>
  <c r="P34" i="31"/>
  <c r="E258" i="31"/>
  <c r="G258" i="31" s="1"/>
  <c r="U36" i="31"/>
  <c r="E246" i="31"/>
  <c r="U35" i="31"/>
  <c r="N36" i="31"/>
  <c r="E253" i="31"/>
  <c r="G229" i="31"/>
  <c r="N35" i="31"/>
  <c r="E241" i="31"/>
  <c r="R33" i="31"/>
  <c r="P33" i="31"/>
  <c r="G33" i="25"/>
  <c r="G32" i="25"/>
  <c r="G246" i="31" l="1"/>
  <c r="G241" i="31"/>
  <c r="R35" i="31"/>
  <c r="P35" i="31"/>
  <c r="G253" i="31"/>
  <c r="R36" i="31"/>
  <c r="P36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PacifiCorp</author>
  </authors>
  <commentList>
    <comment ref="H5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<sst xmlns="http://schemas.openxmlformats.org/spreadsheetml/2006/main" count="3778" uniqueCount="373">
  <si>
    <t>Appendix B</t>
  </si>
  <si>
    <t>Table 1</t>
  </si>
  <si>
    <t>Avoided Cost Prices</t>
  </si>
  <si>
    <t>Capacity Contribution</t>
  </si>
  <si>
    <t>Transmission Deferral (MW)</t>
  </si>
  <si>
    <t>llokup</t>
  </si>
  <si>
    <t>Deferral (Nameplate MW)</t>
  </si>
  <si>
    <t>mapping to CC_LOLP</t>
  </si>
  <si>
    <t>WD_.PX.WYE._.PTC.Utility_Scale</t>
  </si>
  <si>
    <t>Total Price @</t>
  </si>
  <si>
    <t>Resource Cost ($/kw-year)</t>
  </si>
  <si>
    <t>WD_.PX.DJW._.PTC.Utility_Scale</t>
  </si>
  <si>
    <t>WD_.PX.WMV._.PTC.Utility_Scale</t>
  </si>
  <si>
    <t>PV_.PX.WMV._.PTC.Utility_Scale</t>
  </si>
  <si>
    <t>Deferred Cost (Millions $/year)</t>
  </si>
  <si>
    <t>Capacity</t>
  </si>
  <si>
    <t>Energy</t>
  </si>
  <si>
    <t>WD_.PX.DJW._.PTC.Utility_Scale2028</t>
  </si>
  <si>
    <t>WD_.PX.DJW._.PTC.Utility_Scale2029</t>
  </si>
  <si>
    <t>WD_.PX.WMV._.PTC.Utility_Scale2032</t>
  </si>
  <si>
    <t>PV_.PX.WMV._.PTC.Utility_Scale2032</t>
  </si>
  <si>
    <t>PV_.PX.WMV._.PTC.Utility_Scale2036</t>
  </si>
  <si>
    <t>Total Capacity Deferral</t>
  </si>
  <si>
    <t>Cluster 2/3 - Willamette Valley - Fry-Full Circle 230 kV</t>
  </si>
  <si>
    <t>Year</t>
  </si>
  <si>
    <t>Only Price</t>
  </si>
  <si>
    <t>Capacity Factor</t>
  </si>
  <si>
    <t xml:space="preserve"> $/kW-yr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</si>
  <si>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</si>
  <si>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>$/MWh</t>
  </si>
  <si>
    <t>MW</t>
  </si>
  <si>
    <t>$/kw-year</t>
  </si>
  <si>
    <t>Millions $/year</t>
  </si>
  <si>
    <t>Year of deferral</t>
  </si>
  <si>
    <t>if Deferred 1</t>
  </si>
  <si>
    <t>Discount Rate - 2025 IRP</t>
  </si>
  <si>
    <t>Inflation rate</t>
  </si>
  <si>
    <t>$/kW</t>
  </si>
  <si>
    <t>&lt;---- Calculated Monthly</t>
  </si>
  <si>
    <t>Table 2</t>
  </si>
  <si>
    <t>Avoided Energy Costs - Scheduled Hours ($/MWh)</t>
  </si>
  <si>
    <t>Winter Season</t>
  </si>
  <si>
    <t>Summer Season</t>
  </si>
  <si>
    <t>Annual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</si>
  <si>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</si>
  <si>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</si>
  <si>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</si>
  <si>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</si>
  <si>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</si>
  <si>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</si>
  <si>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</si>
  <si>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</si>
  <si>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</si>
  <si>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</si>
  <si>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</si>
  <si>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</si>
  <si>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Energy Only</t>
  </si>
  <si>
    <t>Table 4</t>
  </si>
  <si>
    <t>Burnertip Natural Gas Price Forecast</t>
  </si>
  <si>
    <t>Quote Date</t>
  </si>
  <si>
    <t>PacifiCorp</t>
  </si>
  <si>
    <t>Delivered</t>
  </si>
  <si>
    <t>Fuel Cost</t>
  </si>
  <si>
    <t>IRP - Utah Greenfield</t>
  </si>
  <si>
    <t>IRP West Side</t>
  </si>
  <si>
    <t>IRP - Wyo NE</t>
  </si>
  <si>
    <t>Burner tip</t>
  </si>
  <si>
    <t>Peak Type:</t>
  </si>
  <si>
    <t>Naughton</t>
  </si>
  <si>
    <t>West Side</t>
  </si>
  <si>
    <t>Study_Name:</t>
  </si>
  <si>
    <t>QF - 435 - UT - Gas</t>
  </si>
  <si>
    <t>1 Year Starting 2026</t>
  </si>
  <si>
    <t>Start</t>
  </si>
  <si>
    <t>Resource Capacity</t>
  </si>
  <si>
    <t xml:space="preserve">start </t>
  </si>
  <si>
    <t>Nominal Avoided Costs Calculated Monthly</t>
  </si>
  <si>
    <t>End</t>
  </si>
  <si>
    <t>end</t>
  </si>
  <si>
    <t>CF</t>
  </si>
  <si>
    <t>Capacity $</t>
  </si>
  <si>
    <t>Total</t>
  </si>
  <si>
    <t>AC Price</t>
  </si>
  <si>
    <t xml:space="preserve">Summer </t>
  </si>
  <si>
    <t>Month</t>
  </si>
  <si>
    <t>Avoided $</t>
  </si>
  <si>
    <t>Dollars</t>
  </si>
  <si>
    <t>MWH</t>
  </si>
  <si>
    <t>Offset</t>
  </si>
  <si>
    <t>Date Test</t>
  </si>
  <si>
    <t>energy</t>
  </si>
  <si>
    <t>capacity</t>
  </si>
  <si>
    <t>Total Net Power Cost ($ 000)</t>
  </si>
  <si>
    <t>Total Fixed Cost</t>
  </si>
  <si>
    <t>$/kW-yr</t>
  </si>
  <si>
    <t>COD</t>
  </si>
  <si>
    <t>WIND</t>
  </si>
  <si>
    <t>Solar</t>
  </si>
  <si>
    <t>15 uear nominal levelized</t>
  </si>
  <si>
    <t>Wind Sorted by $/kW-yr_CC_Adj</t>
  </si>
  <si>
    <t>CC at COD</t>
  </si>
  <si>
    <t>lookup</t>
  </si>
  <si>
    <t>Solar Sorted by $/kW-yr_CC_Adj</t>
  </si>
  <si>
    <t>PV_.PX.YAK._.PTC.Utility_Scale2032</t>
  </si>
  <si>
    <t>PV_.PX.YAK._.PTC.Utility_Scale</t>
  </si>
  <si>
    <t>Table 3</t>
  </si>
  <si>
    <t>Estimated Capital Cost</t>
  </si>
  <si>
    <t>Fixed Capital Cost at Real Levelized Rate</t>
  </si>
  <si>
    <t>Fixed O&amp;M</t>
  </si>
  <si>
    <t>Network Upgrade</t>
  </si>
  <si>
    <t>Fixed Costs</t>
  </si>
  <si>
    <t>Variable O&amp;M</t>
  </si>
  <si>
    <t>110% PTC</t>
  </si>
  <si>
    <t>Total Resource Cost</t>
  </si>
  <si>
    <t>Total Resource Costs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</si>
  <si>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</si>
  <si>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</si>
  <si>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</si>
  <si>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</si>
  <si>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</si>
  <si>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</si>
  <si>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</si>
  <si>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</si>
  <si>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</si>
  <si>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Nominal 15 year Levelized</t>
  </si>
  <si>
    <t>Nominal 20 year Levelized</t>
  </si>
  <si>
    <t>Sources, Inputs and Assumptions</t>
  </si>
  <si>
    <t>Source:</t>
  </si>
  <si>
    <t>(c)(f)</t>
  </si>
  <si>
    <t>Plant Costs  - 2025 IRP - Table 7.1 &amp; 7.2</t>
  </si>
  <si>
    <t xml:space="preserve">  Plant capacity cost</t>
  </si>
  <si>
    <t>Cost and Input Assumptions</t>
  </si>
  <si>
    <t>BAT.PX.UTS._.ITC.Li_ion_4hr</t>
  </si>
  <si>
    <t xml:space="preserve">  Real Payment Factor, 40% ITC</t>
  </si>
  <si>
    <t>Source: \\pacificorp.us\dfs\PDXCO\PaR\2025 IRP\03. Assumptions\12. New Resources (SSR)\Levelized\2025 IRP LFC_GM_2024E 2024.09.25 40% ITC.xlsb</t>
  </si>
  <si>
    <t>100% PTC</t>
  </si>
  <si>
    <t>BAT.PX.WSF._.ITC.IronAir_100hr</t>
  </si>
  <si>
    <t>2025 IRP SCCT Frame -Wyoming East Brownfield</t>
  </si>
  <si>
    <t>First Year Fixed Capital Cost at Real Levelized Rate</t>
  </si>
  <si>
    <t>Fixed O&amp;M + Pipeline</t>
  </si>
  <si>
    <t>Total Resource Fixed Costs</t>
  </si>
  <si>
    <t>Total Resource Energy Cost</t>
  </si>
  <si>
    <t>$/MMBtu</t>
  </si>
  <si>
    <t>Nominal 40 year Levelized</t>
  </si>
  <si>
    <t>Source: (a)(d)(e)(g)</t>
  </si>
  <si>
    <t>Plant Costs  - 2025 IRP</t>
  </si>
  <si>
    <t>First year real levelized costs</t>
  </si>
  <si>
    <t xml:space="preserve"> Gas Price Forecast (Sept 2024 MM)</t>
  </si>
  <si>
    <t>Wyoming East Brownfield SCCT Frame "F" x1 (6,130')</t>
  </si>
  <si>
    <t>Statistics</t>
  </si>
  <si>
    <t>Percent</t>
  </si>
  <si>
    <t>Cap Cost</t>
  </si>
  <si>
    <t>Fixed</t>
  </si>
  <si>
    <t>SCCT Frame "F" x1 (6,130')</t>
  </si>
  <si>
    <t>Capacity Weighted</t>
  </si>
  <si>
    <t>aMW</t>
  </si>
  <si>
    <t>Variable</t>
  </si>
  <si>
    <t>Heat Rate</t>
  </si>
  <si>
    <t>Energy Weighted</t>
  </si>
  <si>
    <t>Rounded</t>
  </si>
  <si>
    <t>SCCT</t>
  </si>
  <si>
    <t xml:space="preserve">  MW Plant Capacity</t>
  </si>
  <si>
    <t>2024 $</t>
  </si>
  <si>
    <t>SCCT Frame "J" X1, Natural Gas</t>
  </si>
  <si>
    <t xml:space="preserve">  Fixed O&amp;M &amp; Capitalized O&amp;M ($/kW-Yr)</t>
  </si>
  <si>
    <t xml:space="preserve">  Fixed Pipeline ($/kW-Yr)</t>
  </si>
  <si>
    <t>$/MMBTU-Day</t>
  </si>
  <si>
    <t xml:space="preserve">  Fixed O&amp;M Including Fixed Pipeline &amp; Capitalized O&amp;M ($/kW-Yr)</t>
  </si>
  <si>
    <t xml:space="preserve">  Variable O&amp;M Costs &amp; Capitalized Variable O&amp;M ($/MWh)</t>
  </si>
  <si>
    <t xml:space="preserve">  Heat Rate in btu/kWh</t>
  </si>
  <si>
    <t>Assumed ITC</t>
  </si>
  <si>
    <t xml:space="preserve">  Capacity Factor</t>
  </si>
  <si>
    <t xml:space="preserve">  Energy Weighted Capacity Factor</t>
  </si>
  <si>
    <t>Network Upgrade ($/kw-yr)</t>
  </si>
  <si>
    <t>Fuel Cost ($/mmBtu )</t>
  </si>
  <si>
    <t>Fuel Cost ($/MWH)</t>
  </si>
  <si>
    <t>Nominal 30 year Levelized</t>
  </si>
  <si>
    <t>MW Built</t>
  </si>
  <si>
    <t>Utah Allocated</t>
  </si>
  <si>
    <t xml:space="preserve">  Payment Factor, 0% ITC</t>
  </si>
  <si>
    <t>\\pacificorp.us\dfs\PDXCO\PaR\2025 IRP\03. Assumptions\12. New Resources (SSR)\Levelized\2025 IRP LFC_GM_2024E 2024.09.25 0% ITC.xlsb</t>
  </si>
  <si>
    <t>Collection</t>
  </si>
  <si>
    <t>Parent Object</t>
  </si>
  <si>
    <t>Child Object</t>
  </si>
  <si>
    <t>Property</t>
  </si>
  <si>
    <t>Value</t>
  </si>
  <si>
    <t>Data File</t>
  </si>
  <si>
    <t>Units</t>
  </si>
  <si>
    <t>Band</t>
  </si>
  <si>
    <t>Date From</t>
  </si>
  <si>
    <t>Date To</t>
  </si>
  <si>
    <t>Timeslice</t>
  </si>
  <si>
    <t>Action</t>
  </si>
  <si>
    <t>Expression</t>
  </si>
  <si>
    <t>Scenario</t>
  </si>
  <si>
    <t>Memo</t>
  </si>
  <si>
    <t>Category</t>
  </si>
  <si>
    <t>Generators</t>
  </si>
  <si>
    <t>System</t>
  </si>
  <si>
    <t>PV_.PX.COR._.PTC.Utility_Scale</t>
  </si>
  <si>
    <t>Build Cost</t>
  </si>
  <si>
    <t>×</t>
  </si>
  <si>
    <t>IRPPVESC</t>
  </si>
  <si>
    <t>New Solar</t>
  </si>
  <si>
    <t>PV_.PX.SOR._.PTC.Utility_Scale</t>
  </si>
  <si>
    <t>PV_.PX.SUM._.PTC.Utility_Scale</t>
  </si>
  <si>
    <t>PV_.PX.UTS._.PTC.Utility_Scale</t>
  </si>
  <si>
    <t>PV_.PX.WWA._.PTC.Utility_Scale</t>
  </si>
  <si>
    <t>WD_.PX.BDG._.PTC.Utility_Scale</t>
  </si>
  <si>
    <t>IRPWDESC</t>
  </si>
  <si>
    <t>New Wind</t>
  </si>
  <si>
    <t>WD_.PX.WYC._.PTC.Small_Scale</t>
  </si>
  <si>
    <t>IRPWDESC_Small</t>
  </si>
  <si>
    <t>WD_.PX.WYE._.PTC.Small_Scale</t>
  </si>
  <si>
    <t>Batteries</t>
  </si>
  <si>
    <t>25IRPBATESC</t>
  </si>
  <si>
    <t>New Battery</t>
  </si>
  <si>
    <t>BAT.PX.CHE._.ITC.Li_ion_4hr</t>
  </si>
  <si>
    <t>BAT.PX.COR._.ITC.Li_ion_4hr</t>
  </si>
  <si>
    <t>BAT.PX.COR._.ITC.Li_ion_4hr_Local</t>
  </si>
  <si>
    <t>BAT.PX.HTG._.ITC.Li_ion_4hr</t>
  </si>
  <si>
    <t>BAT.PX.PNC._.ITC.Li_ion_4hr_Local</t>
  </si>
  <si>
    <t>BAT.PX.SOR._.ITC.Li_ion_4hr_Local</t>
  </si>
  <si>
    <t>BAT.PX.WMV._.ITC.Li_ion_4hr</t>
  </si>
  <si>
    <t>BAT.PX.WWA._.ITC.Li_ion_4hr</t>
  </si>
  <si>
    <t>BAT.PX.WWA._.ITC.Li_ion_4hr_Local</t>
  </si>
  <si>
    <t>BAT.PX.YAK._.ITC.Li_ion_4hr</t>
  </si>
  <si>
    <t>BAT.PX.YAK._.ITC.Li_ion_4hr_Local</t>
  </si>
  <si>
    <t>BAT.PX.DJW._.ITC.Li_ion_8hr</t>
  </si>
  <si>
    <t>New Long Duration Storage</t>
  </si>
  <si>
    <t>GSC.PX.BDG._.___.Frame</t>
  </si>
  <si>
    <t>Inflation</t>
  </si>
  <si>
    <t>New Gas</t>
  </si>
  <si>
    <t>FO&amp;M Charge</t>
  </si>
  <si>
    <t>$/kW/yr</t>
  </si>
  <si>
    <t>Granularity_Adj</t>
  </si>
  <si>
    <t>+</t>
  </si>
  <si>
    <t>25IRP LI BAT 200 FOM</t>
  </si>
  <si>
    <t>25IRP LI BAT 200 8HR FOM</t>
  </si>
  <si>
    <t>25IRP 100HR BAT FOM</t>
  </si>
  <si>
    <t>Variables</t>
  </si>
  <si>
    <t>Profile</t>
  </si>
  <si>
    <t>-</t>
  </si>
  <si>
    <t>Economic Life</t>
  </si>
  <si>
    <t>yr</t>
  </si>
  <si>
    <t>=</t>
  </si>
  <si>
    <t>Added NTC Econ life</t>
  </si>
  <si>
    <t>H:\2023 IRP\3 - Assumptions\12 - New Resources (SSR)\[23 IRP Nat Gas_2023 02 10.xlsx]</t>
  </si>
  <si>
    <t>Levelized Capital Carrying Rate</t>
  </si>
  <si>
    <t>%</t>
  </si>
  <si>
    <t>H:\2025 IRP\03. Assumptions\12. New Resources (SSR)\RESD SSR Database 2025 v6 20240923 Modifiers Expanded.xlsx - Cost Forecasts Tab</t>
  </si>
  <si>
    <t>Escalation Rates</t>
  </si>
  <si>
    <t>IRPPVESC_Small</t>
  </si>
  <si>
    <t>2025 IRP Discount Rate</t>
  </si>
  <si>
    <t>PTC Variables</t>
  </si>
  <si>
    <t>H:\2025 IRP\03. Assumptions\04. Financial\Inflation\25IRP Plexos Inflation inputs 3Q 092024 CONF.xlsb</t>
  </si>
  <si>
    <t>NUC.PX.NTN._.NTC.Adv_Reactor</t>
  </si>
  <si>
    <t>VO&amp;M Charge</t>
  </si>
  <si>
    <t>New Nuclear</t>
  </si>
  <si>
    <t>NUC.PX.NTN._.PTC.Adv_Reactor</t>
  </si>
  <si>
    <t>PV_.PX.COR._.NTC.Utility_Scale</t>
  </si>
  <si>
    <t>PV_.PX.SUM._.NTC.Utility_Scale</t>
  </si>
  <si>
    <t>PV_.PX.WMV._.NTC.Utility_Scale</t>
  </si>
  <si>
    <t>PV_.PX.WWA._.NTC.Utility_Scale</t>
  </si>
  <si>
    <t>PV_.PX.YAK._.NTC.Utility_Scale</t>
  </si>
  <si>
    <t>WD_.PX.DJW._.NTC.Utility_Scale</t>
  </si>
  <si>
    <t>WD_.PX.WMV._.NTC.Utility_Scale</t>
  </si>
  <si>
    <t>WD_.PX.WYC._.NTC.Small_Scale</t>
  </si>
  <si>
    <t>WD_.PX.WYE._.NTC.Small_Scale</t>
  </si>
  <si>
    <t>WD_.PX.WYE._.NTC.Utility_Scale</t>
  </si>
  <si>
    <t>BAT.PX.NTN._.___.ADV Nuclear Naughton</t>
  </si>
  <si>
    <t>New Nuclear Storage</t>
  </si>
  <si>
    <t>Lines</t>
  </si>
  <si>
    <t>CON Central OR Gen &gt; Central OR 2026</t>
  </si>
  <si>
    <t>https://brkenergy.sharepoint.com/:x:/r/sites/2025IRP/Shared%20Documents/03.%20Assumptions/Transmission/PLEXOS%20Transmission%20Expansion%20Options%20Inputs.xlsx?d=wfc26fdb1d5124ac9b72c021a277ee418&amp;csf=1&amp;web=1&amp;e=c5zIcw</t>
  </si>
  <si>
    <t>Lines - Interconnect (CON)</t>
  </si>
  <si>
    <t>CON Central OR Gen &gt; Central OR 2033 2C18 ERIS</t>
  </si>
  <si>
    <t>CON Portland North Coast Gen &gt; Portland North Coast 2027</t>
  </si>
  <si>
    <t>CON Portland North Coast Gen &gt; Portland North Coast 2037 Dixonville</t>
  </si>
  <si>
    <t>CON Southern OR Gen &gt; Southern OR 2031 1C12</t>
  </si>
  <si>
    <t>CON Southern OR Gen &gt; Southern OR 2031 1CA13</t>
  </si>
  <si>
    <t>CON Southern OR Gen &gt; Southern OR 2033 2C20</t>
  </si>
  <si>
    <t>CON Southern OR Gen &gt; Southern OR 2033 OSW</t>
  </si>
  <si>
    <t>CON Walla Walla Gen &gt; Walla Walla - WA 2028</t>
  </si>
  <si>
    <t>CON Willamette Valley Gen &gt; Willamette Valley 2027</t>
  </si>
  <si>
    <t>CON Willamette Valley Gen &gt; Willamette Valley 2028</t>
  </si>
  <si>
    <t>CON Willamette Valley Gen &gt; Willamette Valley 2037 Dixonville</t>
  </si>
  <si>
    <t>CON Yakima Gen &gt; Yakima 2027</t>
  </si>
  <si>
    <t>CON Yakima Gen &gt; Yakima 2037 Lebanon</t>
  </si>
  <si>
    <t>INC B2H2 Hemingway&gt;Longhorn - 2033</t>
  </si>
  <si>
    <t>Lines - Incremental (INC)</t>
  </si>
  <si>
    <t>INC BorahPop &gt; Hemingway 2037 Segment E</t>
  </si>
  <si>
    <t>INC Bridger &gt; BorahPop 2032</t>
  </si>
  <si>
    <t>INC Bridger &gt; BorahPop 2035 D3.2</t>
  </si>
  <si>
    <t>INC Bridger &gt; Wyoming East 2032 D2.2</t>
  </si>
  <si>
    <t>INC Central OR &gt; Willamette Valley 2037</t>
  </si>
  <si>
    <t>INC Goshen &gt; NUT 2035 1b</t>
  </si>
  <si>
    <t>INC Goshen &gt; NUT 2035 1c</t>
  </si>
  <si>
    <t>INC NUT &gt; Goshen 2029</t>
  </si>
  <si>
    <t>INC NUT &gt; Wasatch Front 2029</t>
  </si>
  <si>
    <t>INC NUT &gt; Wasatch Front 2030 2C7</t>
  </si>
  <si>
    <t>INC NUT &gt; Wasatch Front 2030 2C7 3C6</t>
  </si>
  <si>
    <t>INC Portland North Coast &gt; Willamette Valley 2032</t>
  </si>
  <si>
    <t>INC Portland North Coast &gt; Willamette Valley 2037</t>
  </si>
  <si>
    <t>INC Portland North Coast &gt; Yakima 2029</t>
  </si>
  <si>
    <t>INC Southern OR &gt; Central OR 2032 Snow Goose</t>
  </si>
  <si>
    <t>INC Summer Lake &gt; Central OR 2030</t>
  </si>
  <si>
    <t>INC Summer Lake &gt; Hemingway 2028</t>
  </si>
  <si>
    <t>INC Utah South &gt; Wasatch Front 2026</t>
  </si>
  <si>
    <t>INC Utah South &gt; Wasatch Front 2028</t>
  </si>
  <si>
    <t>INC Utah South &gt; Wasatch Front 2028B</t>
  </si>
  <si>
    <t>INC Utah South &gt; Wasatch Front 2029</t>
  </si>
  <si>
    <t>INC Utah South &gt; Wasatch Front 2035</t>
  </si>
  <si>
    <t>INC Walla Walla - WA &gt; Central OR 2034 Maverick</t>
  </si>
  <si>
    <t>INC Walla Walla - WA &gt; Yakima 2030</t>
  </si>
  <si>
    <t>INC Willamette Valley &gt; Central OR 2032</t>
  </si>
  <si>
    <t>INC Willamette Valley &gt; Southern OR 2036</t>
  </si>
  <si>
    <t>INC Wyoming East &gt; BorahPop 2035 D3.3</t>
  </si>
  <si>
    <t>INC Wyoming East &gt; Bridger 2032</t>
  </si>
  <si>
    <t>INC Wyoming East &gt; Clover 2035 GWS2</t>
  </si>
  <si>
    <t>INC Yakima &gt; Central OR 2032</t>
  </si>
  <si>
    <t xml:space="preserve"> Export (MW)</t>
  </si>
  <si>
    <t xml:space="preserve"> Import (MW)</t>
  </si>
  <si>
    <t xml:space="preserve"> Interconnect (MW)</t>
  </si>
  <si>
    <t>Build Investment ($m)</t>
  </si>
  <si>
    <t xml:space="preserve"> Build (%)</t>
  </si>
  <si>
    <t>From</t>
  </si>
  <si>
    <t>To</t>
  </si>
  <si>
    <t>Build Investment $/kW</t>
  </si>
  <si>
    <t>Real Levelized Build Investment ($ 000)</t>
  </si>
  <si>
    <t>Rebuild existing Cameron - Sigurd 138 kV</t>
  </si>
  <si>
    <t>Utah South</t>
  </si>
  <si>
    <t>Wasatch Front</t>
  </si>
  <si>
    <t>Cluster 1 Area 11 - Willamette Valley</t>
  </si>
  <si>
    <t>n/a</t>
  </si>
  <si>
    <t>Serial queue - Central Oregon</t>
  </si>
  <si>
    <t>B2H</t>
  </si>
  <si>
    <t>Hemingway</t>
  </si>
  <si>
    <t xml:space="preserve">Longhorn </t>
  </si>
  <si>
    <t>B2H - Idaho Power Asset Transfer</t>
  </si>
  <si>
    <t>Borah</t>
  </si>
  <si>
    <t>B2H - IPC PTP Eastbound</t>
  </si>
  <si>
    <t>Walla Walla</t>
  </si>
  <si>
    <t>B2H - Longhorn Load</t>
  </si>
  <si>
    <t>Longhorn</t>
  </si>
  <si>
    <t xml:space="preserve">McNary </t>
  </si>
  <si>
    <t>Cluster 2 Area 23 - Willamette Valley</t>
  </si>
  <si>
    <t>Cluster 1/2/3 - Walla Walla</t>
  </si>
  <si>
    <t>Walla Walla - Wine Country 230 kV</t>
  </si>
  <si>
    <t>Cluster 1 Area 14 - Summer Lake</t>
  </si>
  <si>
    <t>Summer Lake</t>
  </si>
  <si>
    <t>Willamette Valley</t>
  </si>
  <si>
    <t>Central OR</t>
  </si>
  <si>
    <t>Gateway South 2: Aeolus Clover #2 500 kV</t>
  </si>
  <si>
    <t>Wyoming East</t>
  </si>
  <si>
    <t>Clover</t>
  </si>
  <si>
    <t>Huntington – Clover 345 kV</t>
  </si>
  <si>
    <t>S. Lebanon-Dixonville 500 kV, Dbl-Ckt Fry-S.Lebanon 230 kV</t>
  </si>
  <si>
    <t>Southern OR</t>
  </si>
  <si>
    <t>Spanish Fork - Mercer 345 kV</t>
  </si>
  <si>
    <t>West Cedar - Three Peaks 138 kV</t>
  </si>
  <si>
    <t>Serial through Cluster 1 Area 13 - Southern Oregon</t>
  </si>
  <si>
    <t>Grand Total</t>
  </si>
  <si>
    <t/>
  </si>
  <si>
    <t xml:space="preserve">  Fixed O&amp;M, plus on-going capital cost</t>
  </si>
  <si>
    <t>Wheeling ($ MWh)</t>
  </si>
  <si>
    <t xml:space="preserve">  Variable O&amp;M</t>
  </si>
  <si>
    <t xml:space="preserve">  Tax Credit $/MWh</t>
  </si>
  <si>
    <t>2025 IRP Transmission Costs</t>
  </si>
  <si>
    <t xml:space="preserve">WMV Cumulative Gen Built </t>
  </si>
  <si>
    <t>WMV Gen Built</t>
  </si>
  <si>
    <t>Real Levelized Build Investment $ 000</t>
  </si>
  <si>
    <t>($ 000)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</si>
</sst>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&quot;$&quot;* #,##0_);_(&quot;$&quot;* \(#,##0\);_(&quot;$&quot;* &quot;-&quot;??_);_(@_)"/>
    <numFmt numFmtId="170" formatCode="mmm\ yyyy&quot;   &quot;"/>
    <numFmt numFmtId="171" formatCode="_(* #,##0_);[Red]_(* \(#,##0\);_(* &quot;-&quot;_);_(@_)"/>
    <numFmt numFmtId="172" formatCode="_(* #,##0.00_);[Red]_(* \(#,##0.00\);_(* &quot;-&quot;_);_(@_)"/>
    <numFmt numFmtId="173" formatCode="_(* #,##0.0_);[Red]_(* \(#,##0.0\);_(* &quot;-&quot;_);_(@_)"/>
    <numFmt numFmtId="174" formatCode="0.000%"/>
    <numFmt numFmtId="175" formatCode="&quot;$&quot;###0;[Red]\(&quot;$&quot;###0\)"/>
    <numFmt numFmtId="176" formatCode="0.0"/>
    <numFmt numFmtId="177" formatCode="&quot;$&quot;#,##0.00_)\(\5\)"/>
    <numFmt numFmtId="178" formatCode="#,##0\ ;\(#,##0\)"/>
    <numFmt numFmtId="179" formatCode="&quot;$&quot;#,##0.00_)"/>
    <numFmt numFmtId="180" formatCode="#,##0.0000_);\(#,##0.0000\)"/>
    <numFmt numFmtId="181" formatCode="m/d/yyyy\ h:mm:ss"/>
    <numFmt numFmtId="182" formatCode="_(* #,##0.0000_);[Red]_(* \(#,##0.0000\);_(* &quot;-&quot;_);_(@_)"/>
    <numFmt numFmtId="183" formatCode="_(* #,##0.00000_);[Red]_(* \(#,##0.00000\);_(* &quot;-&quot;_);_(@_)"/>
    <numFmt numFmtId="184" formatCode="_(* #,##0.000_);[Red]_(* \(#,##0.000\);_(* &quot;-&quot;_);_(@_)"/>
    <numFmt numFmtId="185" formatCode="_(* #,##0.000_);_(* \(#,##0.000\);_(* &quot;-&quot;_);_(@_)"/>
    <numFmt numFmtId="186" formatCode="_(* #,##0.0_);_(* \(#,##0.0\);_(* &quot;-&quot;??_);_(@_)"/>
    <numFmt numFmtId="187" formatCode="_(* #,##0.0000_);_(* \(#,##0.0000\);_(* &quot;-&quot;??_);_(@_)"/>
    <numFmt numFmtId="188" formatCode="_(* #,##0.000000000_);[Red]_(* \(#,##0.000000000\);_(* &quot;-&quot;_);_(@_)"/>
  </numFmts>
  <fonts count="45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9"/>
      <name val="CS Times"/>
    </font>
    <font>
      <sz val="10"/>
      <color rgb="FFFF0000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  <font>
      <b/>
      <u/>
      <sz val="10"/>
      <name val="Times New Roman"/>
      <family val="1"/>
    </font>
    <font>
      <b/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name val="Times New Roman"/>
      <family val="1"/>
    </font>
    <font>
      <sz val="10"/>
      <name val="Geneva"/>
      <family val="2"/>
    </font>
    <font>
      <b/>
      <sz val="9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4">
    <xf numFmtId="171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2" fillId="0" borderId="0" applyNumberFormat="0" applyFill="0" applyBorder="0" applyAlignment="0">
      <protection locked="0"/>
    </xf>
    <xf numFmtId="41" fontId="7" fillId="0" borderId="0"/>
    <xf numFmtId="171" fontId="7" fillId="0" borderId="0"/>
    <xf numFmtId="0" fontId="5" fillId="0" borderId="0"/>
    <xf numFmtId="0" fontId="7" fillId="0" borderId="0"/>
    <xf numFmtId="9" fontId="5" fillId="0" borderId="0" applyFont="0" applyFill="0" applyBorder="0" applyAlignment="0" applyProtection="0"/>
    <xf numFmtId="167" fontId="5" fillId="0" borderId="0"/>
    <xf numFmtId="167" fontId="5" fillId="0" borderId="0"/>
    <xf numFmtId="41" fontId="7" fillId="0" borderId="0"/>
    <xf numFmtId="171" fontId="7" fillId="0" borderId="0"/>
    <xf numFmtId="171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5" fontId="25" fillId="0" borderId="0" applyFont="0" applyFill="0" applyBorder="0" applyProtection="0">
      <alignment horizontal="right"/>
    </xf>
    <xf numFmtId="176" fontId="18" fillId="0" borderId="0" applyNumberFormat="0" applyFill="0" applyBorder="0" applyAlignment="0" applyProtection="0"/>
    <xf numFmtId="0" fontId="16" fillId="0" borderId="20" applyNumberFormat="0" applyBorder="0" applyAlignment="0"/>
    <xf numFmtId="12" fontId="26" fillId="7" borderId="19">
      <alignment horizontal="left"/>
    </xf>
    <xf numFmtId="37" fontId="16" fillId="8" borderId="0" applyNumberFormat="0" applyBorder="0" applyAlignment="0" applyProtection="0"/>
    <xf numFmtId="37" fontId="16" fillId="0" borderId="0"/>
    <xf numFmtId="3" fontId="22" fillId="9" borderId="21" applyProtection="0"/>
    <xf numFmtId="9" fontId="5" fillId="0" borderId="0" applyFont="0" applyFill="0" applyBorder="0" applyAlignment="0" applyProtection="0"/>
    <xf numFmtId="171" fontId="7" fillId="0" borderId="0"/>
    <xf numFmtId="171" fontId="5" fillId="0" borderId="0"/>
    <xf numFmtId="0" fontId="29" fillId="0" borderId="0" applyNumberFormat="0" applyFill="0" applyBorder="0" applyAlignment="0" applyProtection="0">
      <alignment vertical="top"/>
      <protection locked="0"/>
    </xf>
    <xf numFmtId="43" fontId="4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3" fillId="0" borderId="0"/>
  </cellStyleXfs>
  <cellXfs count="401">
    <xf numFmtId="171" fontId="0" fillId="0" borderId="0" xfId="0"/>
    <xf numFmtId="171" fontId="8" fillId="0" borderId="0" xfId="0" applyFont="1" applyAlignment="1">
      <alignment horizontal="centerContinuous"/>
    </xf>
    <xf numFmtId="171" fontId="11" fillId="0" borderId="0" xfId="0" applyFont="1" applyAlignment="1">
      <alignment horizontal="centerContinuous"/>
    </xf>
    <xf numFmtId="171" fontId="7" fillId="0" borderId="0" xfId="0" applyFont="1"/>
    <xf numFmtId="171" fontId="9" fillId="0" borderId="0" xfId="0" applyFont="1" applyAlignment="1">
      <alignment horizontal="centerContinuous"/>
    </xf>
    <xf numFmtId="171" fontId="7" fillId="0" borderId="0" xfId="0" applyFont="1" applyAlignment="1">
      <alignment horizontal="center"/>
    </xf>
    <xf numFmtId="8" fontId="7" fillId="0" borderId="0" xfId="0" applyNumberFormat="1" applyFont="1"/>
    <xf numFmtId="8" fontId="7" fillId="0" borderId="2" xfId="0" applyNumberFormat="1" applyFont="1" applyBorder="1" applyAlignment="1">
      <alignment horizontal="center"/>
    </xf>
    <xf numFmtId="8" fontId="7" fillId="0" borderId="0" xfId="0" applyNumberFormat="1" applyFont="1" applyAlignment="1">
      <alignment horizontal="center"/>
    </xf>
    <xf numFmtId="171" fontId="7" fillId="0" borderId="0" xfId="0" quotePrefix="1" applyFont="1"/>
    <xf numFmtId="171" fontId="7" fillId="0" borderId="0" xfId="0" applyFont="1" applyAlignment="1">
      <alignment horizontal="centerContinuous"/>
    </xf>
    <xf numFmtId="8" fontId="7" fillId="0" borderId="8" xfId="0" applyNumberFormat="1" applyFont="1" applyBorder="1" applyAlignment="1">
      <alignment horizontal="center"/>
    </xf>
    <xf numFmtId="0" fontId="7" fillId="0" borderId="10" xfId="0" applyNumberFormat="1" applyFont="1" applyBorder="1" applyAlignment="1">
      <alignment horizontal="center"/>
    </xf>
    <xf numFmtId="171" fontId="6" fillId="0" borderId="5" xfId="0" applyFont="1" applyBorder="1" applyAlignment="1">
      <alignment horizontal="center"/>
    </xf>
    <xf numFmtId="171" fontId="6" fillId="0" borderId="5" xfId="0" applyFont="1" applyBorder="1" applyAlignment="1">
      <alignment horizontal="center" wrapText="1"/>
    </xf>
    <xf numFmtId="171" fontId="14" fillId="0" borderId="6" xfId="0" quotePrefix="1" applyFont="1" applyBorder="1" applyAlignment="1">
      <alignment horizontal="center" wrapText="1"/>
    </xf>
    <xf numFmtId="171" fontId="14" fillId="0" borderId="6" xfId="0" applyFont="1" applyBorder="1" applyAlignment="1">
      <alignment horizontal="center" wrapText="1"/>
    </xf>
    <xf numFmtId="171" fontId="6" fillId="0" borderId="0" xfId="0" applyFont="1" applyAlignment="1">
      <alignment horizontal="centerContinuous"/>
    </xf>
    <xf numFmtId="171" fontId="6" fillId="0" borderId="5" xfId="0" applyFont="1" applyBorder="1"/>
    <xf numFmtId="171" fontId="6" fillId="0" borderId="13" xfId="0" applyFont="1" applyBorder="1" applyAlignment="1">
      <alignment horizontal="center"/>
    </xf>
    <xf numFmtId="171" fontId="6" fillId="0" borderId="6" xfId="0" applyFont="1" applyBorder="1"/>
    <xf numFmtId="171" fontId="6" fillId="0" borderId="6" xfId="0" applyFont="1" applyBorder="1" applyAlignment="1">
      <alignment horizontal="center"/>
    </xf>
    <xf numFmtId="8" fontId="15" fillId="0" borderId="0" xfId="0" applyNumberFormat="1" applyFont="1" applyAlignment="1">
      <alignment horizontal="center"/>
    </xf>
    <xf numFmtId="0" fontId="6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171" fontId="9" fillId="0" borderId="7" xfId="0" applyFont="1" applyBorder="1" applyAlignment="1">
      <alignment horizontal="centerContinuous"/>
    </xf>
    <xf numFmtId="171" fontId="16" fillId="2" borderId="0" xfId="0" applyFont="1" applyFill="1" applyAlignment="1">
      <alignment horizontal="centerContinuous"/>
    </xf>
    <xf numFmtId="171" fontId="18" fillId="2" borderId="0" xfId="0" applyFont="1" applyFill="1" applyAlignment="1">
      <alignment horizontal="centerContinuous"/>
    </xf>
    <xf numFmtId="170" fontId="16" fillId="2" borderId="0" xfId="1" applyNumberFormat="1" applyFont="1" applyFill="1" applyAlignment="1">
      <alignment horizontal="centerContinuous"/>
    </xf>
    <xf numFmtId="171" fontId="16" fillId="0" borderId="0" xfId="0" applyFont="1"/>
    <xf numFmtId="171" fontId="18" fillId="0" borderId="0" xfId="0" applyFont="1" applyAlignment="1">
      <alignment wrapText="1"/>
    </xf>
    <xf numFmtId="171" fontId="16" fillId="0" borderId="0" xfId="0" applyFont="1" applyAlignment="1">
      <alignment horizontal="center"/>
    </xf>
    <xf numFmtId="168" fontId="16" fillId="0" borderId="0" xfId="0" applyNumberFormat="1" applyFont="1"/>
    <xf numFmtId="2" fontId="7" fillId="0" borderId="0" xfId="0" applyNumberFormat="1" applyFont="1" applyAlignment="1">
      <alignment horizontal="center"/>
    </xf>
    <xf numFmtId="39" fontId="7" fillId="0" borderId="0" xfId="0" applyNumberFormat="1" applyFont="1" applyAlignment="1">
      <alignment horizontal="center"/>
    </xf>
    <xf numFmtId="171" fontId="6" fillId="0" borderId="0" xfId="0" applyFont="1" applyAlignment="1">
      <alignment horizontal="center"/>
    </xf>
    <xf numFmtId="167" fontId="0" fillId="0" borderId="0" xfId="8" applyNumberFormat="1" applyFont="1" applyFill="1"/>
    <xf numFmtId="171" fontId="6" fillId="0" borderId="16" xfId="5" applyFont="1" applyBorder="1" applyAlignment="1">
      <alignment horizontal="centerContinuous"/>
    </xf>
    <xf numFmtId="171" fontId="21" fillId="0" borderId="0" xfId="5" applyFont="1"/>
    <xf numFmtId="171" fontId="16" fillId="0" borderId="0" xfId="0" applyFont="1" applyAlignment="1">
      <alignment horizontal="centerContinuous"/>
    </xf>
    <xf numFmtId="171" fontId="7" fillId="0" borderId="0" xfId="0" applyFont="1" applyAlignment="1">
      <alignment horizontal="left" indent="1"/>
    </xf>
    <xf numFmtId="43" fontId="0" fillId="0" borderId="0" xfId="1" applyFont="1" applyFill="1"/>
    <xf numFmtId="171" fontId="0" fillId="0" borderId="0" xfId="0" quotePrefix="1"/>
    <xf numFmtId="167" fontId="7" fillId="0" borderId="0" xfId="8" applyNumberFormat="1" applyFont="1" applyFill="1" applyAlignment="1">
      <alignment horizontal="center"/>
    </xf>
    <xf numFmtId="41" fontId="7" fillId="0" borderId="0" xfId="11"/>
    <xf numFmtId="0" fontId="0" fillId="0" borderId="0" xfId="11" applyNumberFormat="1" applyFont="1" applyAlignment="1">
      <alignment horizontal="left"/>
    </xf>
    <xf numFmtId="172" fontId="0" fillId="0" borderId="0" xfId="0" applyNumberFormat="1"/>
    <xf numFmtId="171" fontId="10" fillId="0" borderId="0" xfId="0" applyFont="1"/>
    <xf numFmtId="171" fontId="18" fillId="2" borderId="0" xfId="0" applyFont="1" applyFill="1" applyAlignment="1">
      <alignment horizontal="center"/>
    </xf>
    <xf numFmtId="14" fontId="22" fillId="3" borderId="7" xfId="0" applyNumberFormat="1" applyFont="1" applyFill="1" applyBorder="1" applyAlignment="1">
      <alignment horizontal="center"/>
    </xf>
    <xf numFmtId="14" fontId="23" fillId="2" borderId="0" xfId="0" applyNumberFormat="1" applyFont="1" applyFill="1" applyAlignment="1">
      <alignment horizontal="centerContinuous" vertical="center"/>
    </xf>
    <xf numFmtId="171" fontId="10" fillId="0" borderId="0" xfId="0" applyFont="1" applyAlignment="1">
      <alignment horizontal="center"/>
    </xf>
    <xf numFmtId="171" fontId="16" fillId="2" borderId="0" xfId="0" applyFont="1" applyFill="1" applyAlignment="1">
      <alignment horizontal="centerContinuous" wrapText="1"/>
    </xf>
    <xf numFmtId="171" fontId="16" fillId="0" borderId="15" xfId="0" applyFont="1" applyBorder="1" applyAlignment="1">
      <alignment horizontal="center"/>
    </xf>
    <xf numFmtId="0" fontId="10" fillId="0" borderId="0" xfId="0" applyNumberFormat="1" applyFont="1" applyAlignment="1">
      <alignment horizontal="center"/>
    </xf>
    <xf numFmtId="171" fontId="10" fillId="4" borderId="14" xfId="0" applyFont="1" applyFill="1" applyBorder="1"/>
    <xf numFmtId="0" fontId="6" fillId="0" borderId="0" xfId="0" applyNumberFormat="1" applyFont="1"/>
    <xf numFmtId="177" fontId="7" fillId="0" borderId="0" xfId="0" applyNumberFormat="1" applyFont="1" applyAlignment="1">
      <alignment horizontal="center"/>
    </xf>
    <xf numFmtId="10" fontId="0" fillId="5" borderId="0" xfId="8" applyNumberFormat="1" applyFont="1" applyFill="1"/>
    <xf numFmtId="9" fontId="27" fillId="0" borderId="0" xfId="8" applyFont="1"/>
    <xf numFmtId="171" fontId="8" fillId="0" borderId="0" xfId="24" applyFont="1" applyAlignment="1">
      <alignment horizontal="centerContinuous"/>
    </xf>
    <xf numFmtId="171" fontId="7" fillId="0" borderId="0" xfId="24" applyAlignment="1">
      <alignment horizontal="centerContinuous"/>
    </xf>
    <xf numFmtId="171" fontId="7" fillId="0" borderId="0" xfId="24"/>
    <xf numFmtId="171" fontId="6" fillId="0" borderId="5" xfId="24" applyFont="1" applyBorder="1" applyAlignment="1">
      <alignment horizontal="center"/>
    </xf>
    <xf numFmtId="171" fontId="6" fillId="0" borderId="5" xfId="24" applyFont="1" applyBorder="1" applyAlignment="1">
      <alignment horizontal="center" wrapText="1"/>
    </xf>
    <xf numFmtId="171" fontId="11" fillId="0" borderId="6" xfId="24" applyFont="1" applyBorder="1" applyAlignment="1">
      <alignment horizontal="centerContinuous"/>
    </xf>
    <xf numFmtId="171" fontId="14" fillId="0" borderId="6" xfId="24" quotePrefix="1" applyFont="1" applyBorder="1" applyAlignment="1">
      <alignment horizontal="center" wrapText="1"/>
    </xf>
    <xf numFmtId="171" fontId="14" fillId="0" borderId="6" xfId="24" applyFont="1" applyBorder="1" applyAlignment="1">
      <alignment horizontal="center" wrapText="1"/>
    </xf>
    <xf numFmtId="171" fontId="10" fillId="0" borderId="0" xfId="24" quotePrefix="1" applyFont="1" applyAlignment="1">
      <alignment horizontal="center"/>
    </xf>
    <xf numFmtId="0" fontId="7" fillId="0" borderId="0" xfId="24" applyNumberFormat="1"/>
    <xf numFmtId="6" fontId="7" fillId="0" borderId="0" xfId="24" applyNumberFormat="1" applyAlignment="1">
      <alignment horizontal="right"/>
    </xf>
    <xf numFmtId="8" fontId="7" fillId="0" borderId="0" xfId="24" applyNumberFormat="1" applyAlignment="1">
      <alignment horizontal="right"/>
    </xf>
    <xf numFmtId="8" fontId="7" fillId="0" borderId="0" xfId="24" applyNumberFormat="1"/>
    <xf numFmtId="165" fontId="7" fillId="0" borderId="0" xfId="24" applyNumberFormat="1" applyAlignment="1">
      <alignment horizontal="center"/>
    </xf>
    <xf numFmtId="14" fontId="7" fillId="0" borderId="0" xfId="25" applyNumberFormat="1" applyFont="1"/>
    <xf numFmtId="8" fontId="7" fillId="0" borderId="0" xfId="24" applyNumberFormat="1" applyAlignment="1">
      <alignment horizontal="center"/>
    </xf>
    <xf numFmtId="171" fontId="9" fillId="0" borderId="0" xfId="24" applyFont="1" applyAlignment="1">
      <alignment horizontal="centerContinuous"/>
    </xf>
    <xf numFmtId="171" fontId="6" fillId="0" borderId="0" xfId="24" applyFont="1" applyAlignment="1">
      <alignment horizontal="centerContinuous"/>
    </xf>
    <xf numFmtId="171" fontId="7" fillId="0" borderId="0" xfId="24" applyAlignment="1">
      <alignment horizontal="center"/>
    </xf>
    <xf numFmtId="171" fontId="6" fillId="0" borderId="17" xfId="24" applyFont="1" applyBorder="1" applyAlignment="1">
      <alignment horizontal="centerContinuous"/>
    </xf>
    <xf numFmtId="171" fontId="7" fillId="0" borderId="17" xfId="24" applyBorder="1"/>
    <xf numFmtId="171" fontId="7" fillId="0" borderId="18" xfId="24" applyBorder="1"/>
    <xf numFmtId="171" fontId="6" fillId="0" borderId="16" xfId="24" applyFont="1" applyBorder="1" applyAlignment="1">
      <alignment horizontal="center"/>
    </xf>
    <xf numFmtId="171" fontId="6" fillId="0" borderId="17" xfId="5" applyFont="1" applyBorder="1" applyAlignment="1">
      <alignment horizontal="centerContinuous"/>
    </xf>
    <xf numFmtId="171" fontId="7" fillId="0" borderId="17" xfId="24" applyBorder="1" applyAlignment="1">
      <alignment horizontal="centerContinuous"/>
    </xf>
    <xf numFmtId="8" fontId="7" fillId="0" borderId="0" xfId="2" applyNumberFormat="1" applyFont="1" applyFill="1"/>
    <xf numFmtId="1" fontId="7" fillId="0" borderId="0" xfId="6" applyNumberFormat="1" applyFont="1" applyAlignment="1" applyProtection="1">
      <alignment horizontal="center"/>
      <protection locked="0"/>
    </xf>
    <xf numFmtId="172" fontId="6" fillId="0" borderId="0" xfId="24" applyNumberFormat="1" applyFont="1"/>
    <xf numFmtId="172" fontId="7" fillId="0" borderId="0" xfId="24" applyNumberFormat="1"/>
    <xf numFmtId="167" fontId="7" fillId="0" borderId="0" xfId="8" applyNumberFormat="1" applyFont="1" applyFill="1"/>
    <xf numFmtId="44" fontId="27" fillId="0" borderId="0" xfId="2" applyFont="1" applyFill="1"/>
    <xf numFmtId="174" fontId="31" fillId="0" borderId="0" xfId="0" applyNumberFormat="1" applyFont="1" applyProtection="1">
      <protection locked="0"/>
    </xf>
    <xf numFmtId="43" fontId="7" fillId="0" borderId="0" xfId="2" applyNumberFormat="1" applyFont="1" applyFill="1"/>
    <xf numFmtId="171" fontId="7" fillId="0" borderId="0" xfId="6" applyNumberFormat="1" applyFont="1" applyAlignment="1" applyProtection="1">
      <alignment horizontal="center"/>
      <protection locked="0"/>
    </xf>
    <xf numFmtId="171" fontId="6" fillId="0" borderId="0" xfId="0" applyFont="1" applyAlignment="1">
      <alignment horizontal="left"/>
    </xf>
    <xf numFmtId="167" fontId="0" fillId="0" borderId="0" xfId="8" applyNumberFormat="1" applyFont="1"/>
    <xf numFmtId="171" fontId="7" fillId="0" borderId="1" xfId="0" applyFont="1" applyBorder="1" applyAlignment="1">
      <alignment horizontal="center"/>
    </xf>
    <xf numFmtId="171" fontId="5" fillId="0" borderId="0" xfId="10" applyNumberFormat="1"/>
    <xf numFmtId="173" fontId="0" fillId="0" borderId="0" xfId="0" applyNumberFormat="1"/>
    <xf numFmtId="171" fontId="6" fillId="0" borderId="0" xfId="0" applyFont="1" applyAlignment="1">
      <alignment vertical="top" wrapText="1"/>
    </xf>
    <xf numFmtId="171" fontId="6" fillId="0" borderId="0" xfId="0" applyFont="1" applyAlignment="1">
      <alignment horizontal="left" vertical="top" wrapText="1"/>
    </xf>
    <xf numFmtId="171" fontId="7" fillId="0" borderId="0" xfId="0" applyFont="1" applyAlignment="1">
      <alignment horizontal="left" vertical="top" wrapText="1"/>
    </xf>
    <xf numFmtId="179" fontId="7" fillId="0" borderId="0" xfId="0" applyNumberFormat="1" applyFont="1" applyAlignment="1">
      <alignment horizontal="center"/>
    </xf>
    <xf numFmtId="171" fontId="0" fillId="0" borderId="0" xfId="0" applyAlignment="1">
      <alignment wrapText="1"/>
    </xf>
    <xf numFmtId="43" fontId="7" fillId="0" borderId="0" xfId="24" applyNumberFormat="1"/>
    <xf numFmtId="171" fontId="7" fillId="0" borderId="0" xfId="0" applyFont="1" applyAlignment="1">
      <alignment wrapText="1"/>
    </xf>
    <xf numFmtId="171" fontId="7" fillId="0" borderId="0" xfId="0" applyFont="1" applyAlignment="1">
      <alignment horizontal="center" wrapText="1"/>
    </xf>
    <xf numFmtId="171" fontId="6" fillId="0" borderId="0" xfId="0" applyFont="1" applyAlignment="1">
      <alignment horizontal="center" wrapText="1"/>
    </xf>
    <xf numFmtId="167" fontId="7" fillId="0" borderId="0" xfId="8" applyNumberFormat="1" applyFont="1" applyFill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180" fontId="0" fillId="0" borderId="0" xfId="1" applyNumberFormat="1" applyFont="1"/>
    <xf numFmtId="167" fontId="24" fillId="0" borderId="0" xfId="8" applyNumberFormat="1" applyFont="1" applyFill="1" applyAlignment="1">
      <alignment wrapText="1"/>
    </xf>
    <xf numFmtId="171" fontId="6" fillId="0" borderId="0" xfId="0" applyFont="1" applyAlignment="1">
      <alignment wrapText="1"/>
    </xf>
    <xf numFmtId="171" fontId="7" fillId="0" borderId="0" xfId="24" applyAlignment="1">
      <alignment wrapText="1"/>
    </xf>
    <xf numFmtId="171" fontId="0" fillId="10" borderId="0" xfId="0" applyFill="1" applyAlignment="1">
      <alignment wrapText="1"/>
    </xf>
    <xf numFmtId="171" fontId="34" fillId="0" borderId="0" xfId="0" applyFont="1" applyAlignment="1">
      <alignment horizontal="centerContinuous"/>
    </xf>
    <xf numFmtId="171" fontId="35" fillId="0" borderId="0" xfId="0" applyFont="1" applyAlignment="1">
      <alignment horizontal="centerContinuous"/>
    </xf>
    <xf numFmtId="171" fontId="34" fillId="0" borderId="0" xfId="0" applyFont="1"/>
    <xf numFmtId="171" fontId="35" fillId="0" borderId="0" xfId="0" applyFont="1"/>
    <xf numFmtId="171" fontId="7" fillId="0" borderId="0" xfId="0" quotePrefix="1" applyFont="1" applyAlignment="1">
      <alignment horizontal="center"/>
    </xf>
    <xf numFmtId="8" fontId="36" fillId="0" borderId="0" xfId="0" applyNumberFormat="1" applyFont="1" applyAlignment="1">
      <alignment horizontal="center"/>
    </xf>
    <xf numFmtId="8" fontId="36" fillId="0" borderId="0" xfId="0" applyNumberFormat="1" applyFont="1" applyAlignment="1">
      <alignment horizontal="left"/>
    </xf>
    <xf numFmtId="171" fontId="7" fillId="0" borderId="22" xfId="0" applyFont="1" applyBorder="1" applyAlignment="1">
      <alignment horizontal="center"/>
    </xf>
    <xf numFmtId="171" fontId="7" fillId="0" borderId="5" xfId="0" applyFont="1" applyBorder="1" applyAlignment="1">
      <alignment horizontal="centerContinuous"/>
    </xf>
    <xf numFmtId="171" fontId="7" fillId="0" borderId="5" xfId="0" quotePrefix="1" applyFont="1" applyBorder="1" applyAlignment="1">
      <alignment horizontal="centerContinuous"/>
    </xf>
    <xf numFmtId="171" fontId="7" fillId="0" borderId="4" xfId="0" applyFont="1" applyBorder="1" applyAlignment="1">
      <alignment horizontal="centerContinuous"/>
    </xf>
    <xf numFmtId="171" fontId="7" fillId="0" borderId="7" xfId="0" applyFont="1" applyBorder="1" applyAlignment="1">
      <alignment horizontal="centerContinuous"/>
    </xf>
    <xf numFmtId="171" fontId="7" fillId="0" borderId="3" xfId="0" applyFont="1" applyBorder="1" applyAlignment="1">
      <alignment horizontal="centerContinuous"/>
    </xf>
    <xf numFmtId="171" fontId="7" fillId="0" borderId="22" xfId="0" applyFont="1" applyBorder="1" applyAlignment="1">
      <alignment horizontal="centerContinuous"/>
    </xf>
    <xf numFmtId="171" fontId="7" fillId="0" borderId="2" xfId="0" applyFont="1" applyBorder="1" applyAlignment="1">
      <alignment horizontal="centerContinuous"/>
    </xf>
    <xf numFmtId="171" fontId="7" fillId="0" borderId="8" xfId="0" applyFont="1" applyBorder="1" applyAlignment="1">
      <alignment horizontal="centerContinuous"/>
    </xf>
    <xf numFmtId="171" fontId="7" fillId="0" borderId="23" xfId="0" applyFont="1" applyBorder="1" applyAlignment="1">
      <alignment horizontal="center"/>
    </xf>
    <xf numFmtId="171" fontId="7" fillId="0" borderId="3" xfId="0" applyFont="1" applyBorder="1" applyAlignment="1">
      <alignment horizontal="center"/>
    </xf>
    <xf numFmtId="171" fontId="7" fillId="0" borderId="9" xfId="0" applyFont="1" applyBorder="1" applyAlignment="1">
      <alignment horizontal="center"/>
    </xf>
    <xf numFmtId="171" fontId="7" fillId="0" borderId="4" xfId="0" applyFont="1" applyBorder="1" applyAlignment="1">
      <alignment horizontal="center"/>
    </xf>
    <xf numFmtId="0" fontId="7" fillId="0" borderId="22" xfId="0" applyNumberFormat="1" applyFont="1" applyBorder="1" applyAlignment="1">
      <alignment horizontal="center"/>
    </xf>
    <xf numFmtId="8" fontId="7" fillId="0" borderId="5" xfId="0" applyNumberFormat="1" applyFont="1" applyBorder="1"/>
    <xf numFmtId="8" fontId="7" fillId="11" borderId="22" xfId="0" applyNumberFormat="1" applyFont="1" applyFill="1" applyBorder="1" applyAlignment="1">
      <alignment horizontal="center"/>
    </xf>
    <xf numFmtId="8" fontId="7" fillId="11" borderId="2" xfId="0" applyNumberFormat="1" applyFont="1" applyFill="1" applyBorder="1" applyAlignment="1">
      <alignment horizontal="center"/>
    </xf>
    <xf numFmtId="8" fontId="7" fillId="11" borderId="8" xfId="0" applyNumberFormat="1" applyFont="1" applyFill="1" applyBorder="1" applyAlignment="1">
      <alignment horizontal="center"/>
    </xf>
    <xf numFmtId="1" fontId="7" fillId="0" borderId="22" xfId="0" applyNumberFormat="1" applyFont="1" applyBorder="1" applyAlignment="1">
      <alignment horizontal="center"/>
    </xf>
    <xf numFmtId="43" fontId="7" fillId="0" borderId="13" xfId="0" applyNumberFormat="1" applyFont="1" applyBorder="1"/>
    <xf numFmtId="43" fontId="7" fillId="0" borderId="0" xfId="0" applyNumberFormat="1" applyFont="1" applyAlignment="1">
      <alignment horizontal="center"/>
    </xf>
    <xf numFmtId="43" fontId="7" fillId="0" borderId="11" xfId="0" applyNumberFormat="1" applyFont="1" applyBorder="1" applyAlignment="1">
      <alignment horizontal="center"/>
    </xf>
    <xf numFmtId="43" fontId="7" fillId="0" borderId="10" xfId="0" applyNumberFormat="1" applyFont="1" applyBorder="1" applyAlignment="1">
      <alignment horizontal="center"/>
    </xf>
    <xf numFmtId="0" fontId="7" fillId="0" borderId="23" xfId="0" applyNumberFormat="1" applyFont="1" applyBorder="1" applyAlignment="1">
      <alignment horizontal="center"/>
    </xf>
    <xf numFmtId="43" fontId="7" fillId="0" borderId="6" xfId="0" applyNumberFormat="1" applyFont="1" applyBorder="1"/>
    <xf numFmtId="43" fontId="7" fillId="0" borderId="1" xfId="0" applyNumberFormat="1" applyFont="1" applyBorder="1" applyAlignment="1">
      <alignment horizontal="center"/>
    </xf>
    <xf numFmtId="43" fontId="7" fillId="0" borderId="12" xfId="0" applyNumberFormat="1" applyFont="1" applyBorder="1" applyAlignment="1">
      <alignment horizontal="center"/>
    </xf>
    <xf numFmtId="43" fontId="7" fillId="0" borderId="23" xfId="0" applyNumberFormat="1" applyFont="1" applyBorder="1" applyAlignment="1">
      <alignment horizontal="center"/>
    </xf>
    <xf numFmtId="171" fontId="7" fillId="0" borderId="0" xfId="0" applyFont="1" applyAlignment="1">
      <alignment horizontal="left"/>
    </xf>
    <xf numFmtId="171" fontId="7" fillId="0" borderId="0" xfId="0" quotePrefix="1" applyFont="1" applyAlignment="1">
      <alignment horizontal="left" vertical="top"/>
    </xf>
    <xf numFmtId="172" fontId="7" fillId="0" borderId="0" xfId="0" applyNumberFormat="1" applyFont="1"/>
    <xf numFmtId="1" fontId="7" fillId="0" borderId="10" xfId="0" applyNumberFormat="1" applyFont="1" applyBorder="1" applyAlignment="1">
      <alignment horizontal="center"/>
    </xf>
    <xf numFmtId="1" fontId="7" fillId="0" borderId="23" xfId="0" applyNumberFormat="1" applyFont="1" applyBorder="1" applyAlignment="1">
      <alignment horizontal="center"/>
    </xf>
    <xf numFmtId="171" fontId="7" fillId="0" borderId="0" xfId="24" applyAlignment="1">
      <alignment horizontal="center" wrapText="1"/>
    </xf>
    <xf numFmtId="173" fontId="7" fillId="0" borderId="0" xfId="24" applyNumberFormat="1"/>
    <xf numFmtId="164" fontId="7" fillId="0" borderId="0" xfId="1" applyNumberFormat="1" applyFont="1" applyFill="1"/>
    <xf numFmtId="0" fontId="0" fillId="0" borderId="0" xfId="0" applyNumberFormat="1"/>
    <xf numFmtId="41" fontId="0" fillId="0" borderId="0" xfId="4" applyFont="1"/>
    <xf numFmtId="0" fontId="6" fillId="0" borderId="0" xfId="24" applyNumberFormat="1" applyFont="1"/>
    <xf numFmtId="171" fontId="6" fillId="0" borderId="0" xfId="0" applyFont="1"/>
    <xf numFmtId="171" fontId="37" fillId="0" borderId="0" xfId="5" applyFont="1"/>
    <xf numFmtId="171" fontId="0" fillId="6" borderId="0" xfId="0" applyFill="1"/>
    <xf numFmtId="171" fontId="0" fillId="0" borderId="0" xfId="0" applyAlignment="1">
      <alignment horizontal="right"/>
    </xf>
    <xf numFmtId="171" fontId="0" fillId="0" borderId="0" xfId="24" applyFont="1"/>
    <xf numFmtId="8" fontId="0" fillId="0" borderId="0" xfId="24" applyNumberFormat="1" applyFont="1"/>
    <xf numFmtId="8" fontId="33" fillId="0" borderId="0" xfId="24" applyNumberFormat="1" applyFont="1"/>
    <xf numFmtId="6" fontId="7" fillId="0" borderId="0" xfId="2" applyNumberFormat="1" applyFont="1" applyFill="1"/>
    <xf numFmtId="178" fontId="29" fillId="0" borderId="0" xfId="26" applyNumberFormat="1" applyFill="1" applyAlignment="1" applyProtection="1"/>
    <xf numFmtId="178" fontId="32" fillId="0" borderId="0" xfId="0" applyNumberFormat="1" applyFont="1"/>
    <xf numFmtId="178" fontId="30" fillId="0" borderId="0" xfId="0" applyNumberFormat="1" applyFont="1"/>
    <xf numFmtId="174" fontId="7" fillId="0" borderId="0" xfId="24" applyNumberFormat="1"/>
    <xf numFmtId="167" fontId="7" fillId="0" borderId="0" xfId="24" applyNumberFormat="1"/>
    <xf numFmtId="171" fontId="33" fillId="0" borderId="0" xfId="24" applyFont="1"/>
    <xf numFmtId="165" fontId="7" fillId="10" borderId="0" xfId="24" applyNumberFormat="1" applyFill="1" applyAlignment="1">
      <alignment horizontal="center"/>
    </xf>
    <xf numFmtId="166" fontId="7" fillId="0" borderId="0" xfId="24" applyNumberFormat="1" applyAlignment="1">
      <alignment horizontal="center"/>
    </xf>
    <xf numFmtId="182" fontId="0" fillId="0" borderId="0" xfId="0" applyNumberFormat="1"/>
    <xf numFmtId="172" fontId="33" fillId="0" borderId="0" xfId="24" applyNumberFormat="1" applyFont="1"/>
    <xf numFmtId="10" fontId="7" fillId="0" borderId="0" xfId="8" applyNumberFormat="1" applyFont="1" applyFill="1"/>
    <xf numFmtId="171" fontId="7" fillId="12" borderId="0" xfId="24" applyFill="1"/>
    <xf numFmtId="171" fontId="0" fillId="0" borderId="10" xfId="0" applyBorder="1" applyAlignment="1">
      <alignment wrapText="1"/>
    </xf>
    <xf numFmtId="171" fontId="0" fillId="0" borderId="10" xfId="0" applyBorder="1"/>
    <xf numFmtId="171" fontId="0" fillId="0" borderId="11" xfId="0" applyBorder="1"/>
    <xf numFmtId="171" fontId="0" fillId="0" borderId="23" xfId="0" applyBorder="1"/>
    <xf numFmtId="171" fontId="0" fillId="0" borderId="1" xfId="0" applyBorder="1"/>
    <xf numFmtId="0" fontId="6" fillId="0" borderId="9" xfId="0" applyNumberFormat="1" applyFont="1" applyBorder="1"/>
    <xf numFmtId="171" fontId="6" fillId="6" borderId="0" xfId="0" applyFont="1" applyFill="1" applyAlignment="1">
      <alignment wrapText="1"/>
    </xf>
    <xf numFmtId="171" fontId="6" fillId="5" borderId="0" xfId="0" applyFont="1" applyFill="1" applyAlignment="1">
      <alignment wrapText="1"/>
    </xf>
    <xf numFmtId="44" fontId="6" fillId="0" borderId="0" xfId="2" applyFont="1"/>
    <xf numFmtId="44" fontId="0" fillId="0" borderId="0" xfId="2" applyFont="1" applyBorder="1"/>
    <xf numFmtId="171" fontId="0" fillId="0" borderId="0" xfId="0" applyAlignment="1">
      <alignment horizontal="center"/>
    </xf>
    <xf numFmtId="0" fontId="6" fillId="0" borderId="22" xfId="0" applyNumberFormat="1" applyFont="1" applyBorder="1"/>
    <xf numFmtId="0" fontId="6" fillId="0" borderId="2" xfId="0" applyNumberFormat="1" applyFont="1" applyBorder="1"/>
    <xf numFmtId="171" fontId="0" fillId="5" borderId="22" xfId="0" applyFill="1" applyBorder="1"/>
    <xf numFmtId="171" fontId="0" fillId="5" borderId="2" xfId="0" applyFill="1" applyBorder="1"/>
    <xf numFmtId="171" fontId="0" fillId="0" borderId="0" xfId="0" applyAlignment="1">
      <alignment horizontal="center" wrapText="1"/>
    </xf>
    <xf numFmtId="8" fontId="7" fillId="12" borderId="0" xfId="2" applyNumberFormat="1" applyFont="1" applyFill="1" applyBorder="1"/>
    <xf numFmtId="171" fontId="0" fillId="6" borderId="0" xfId="0" applyFill="1" applyAlignment="1">
      <alignment wrapText="1"/>
    </xf>
    <xf numFmtId="7" fontId="7" fillId="0" borderId="5" xfId="0" applyNumberFormat="1" applyFont="1" applyBorder="1"/>
    <xf numFmtId="7" fontId="7" fillId="0" borderId="2" xfId="0" applyNumberFormat="1" applyFont="1" applyBorder="1" applyAlignment="1">
      <alignment horizontal="center"/>
    </xf>
    <xf numFmtId="7" fontId="7" fillId="0" borderId="8" xfId="0" applyNumberFormat="1" applyFont="1" applyBorder="1" applyAlignment="1">
      <alignment horizontal="center"/>
    </xf>
    <xf numFmtId="7" fontId="7" fillId="0" borderId="22" xfId="0" applyNumberFormat="1" applyFont="1" applyBorder="1" applyAlignment="1">
      <alignment horizontal="center"/>
    </xf>
    <xf numFmtId="7" fontId="7" fillId="0" borderId="13" xfId="0" applyNumberFormat="1" applyFont="1" applyBorder="1"/>
    <xf numFmtId="7" fontId="7" fillId="0" borderId="0" xfId="0" applyNumberFormat="1" applyFont="1" applyAlignment="1">
      <alignment horizontal="center"/>
    </xf>
    <xf numFmtId="7" fontId="7" fillId="0" borderId="11" xfId="0" applyNumberFormat="1" applyFont="1" applyBorder="1" applyAlignment="1">
      <alignment horizontal="center"/>
    </xf>
    <xf numFmtId="7" fontId="7" fillId="0" borderId="10" xfId="0" applyNumberFormat="1" applyFont="1" applyBorder="1" applyAlignment="1">
      <alignment horizontal="center"/>
    </xf>
    <xf numFmtId="7" fontId="7" fillId="0" borderId="6" xfId="0" applyNumberFormat="1" applyFont="1" applyBorder="1"/>
    <xf numFmtId="7" fontId="7" fillId="0" borderId="1" xfId="0" applyNumberFormat="1" applyFont="1" applyBorder="1" applyAlignment="1">
      <alignment horizontal="center"/>
    </xf>
    <xf numFmtId="7" fontId="7" fillId="0" borderId="12" xfId="0" applyNumberFormat="1" applyFont="1" applyBorder="1" applyAlignment="1">
      <alignment horizontal="center"/>
    </xf>
    <xf numFmtId="7" fontId="7" fillId="0" borderId="23" xfId="0" applyNumberFormat="1" applyFont="1" applyBorder="1" applyAlignment="1">
      <alignment horizontal="center"/>
    </xf>
    <xf numFmtId="171" fontId="17" fillId="0" borderId="0" xfId="10" applyNumberFormat="1" applyFont="1" applyAlignment="1">
      <alignment horizontal="centerContinuous"/>
    </xf>
    <xf numFmtId="171" fontId="28" fillId="0" borderId="0" xfId="10" applyNumberFormat="1" applyFont="1"/>
    <xf numFmtId="173" fontId="5" fillId="0" borderId="0" xfId="10" applyNumberFormat="1"/>
    <xf numFmtId="171" fontId="17" fillId="0" borderId="0" xfId="10" applyNumberFormat="1" applyFont="1" applyAlignment="1">
      <alignment wrapText="1"/>
    </xf>
    <xf numFmtId="17" fontId="5" fillId="0" borderId="0" xfId="10" applyNumberFormat="1"/>
    <xf numFmtId="171" fontId="17" fillId="0" borderId="0" xfId="10" applyNumberFormat="1" applyFont="1"/>
    <xf numFmtId="169" fontId="5" fillId="0" borderId="0" xfId="2" applyNumberFormat="1" applyFont="1" applyFill="1"/>
    <xf numFmtId="37" fontId="5" fillId="0" borderId="0" xfId="2" applyNumberFormat="1" applyFont="1" applyFill="1"/>
    <xf numFmtId="7" fontId="5" fillId="0" borderId="0" xfId="2" applyNumberFormat="1" applyFont="1" applyFill="1"/>
    <xf numFmtId="10" fontId="5" fillId="0" borderId="0" xfId="8" applyNumberFormat="1" applyFont="1" applyFill="1"/>
    <xf numFmtId="171" fontId="7" fillId="0" borderId="0" xfId="10" applyNumberFormat="1" applyFont="1"/>
    <xf numFmtId="10" fontId="5" fillId="0" borderId="0" xfId="10" applyNumberFormat="1"/>
    <xf numFmtId="174" fontId="5" fillId="0" borderId="0" xfId="8" applyNumberFormat="1" applyFont="1" applyFill="1"/>
    <xf numFmtId="171" fontId="5" fillId="0" borderId="5" xfId="10" applyNumberFormat="1" applyBorder="1" applyAlignment="1">
      <alignment horizontal="center"/>
    </xf>
    <xf numFmtId="171" fontId="5" fillId="0" borderId="7" xfId="10" applyNumberFormat="1" applyBorder="1" applyAlignment="1">
      <alignment horizontal="center"/>
    </xf>
    <xf numFmtId="171" fontId="5" fillId="0" borderId="3" xfId="10" applyNumberFormat="1" applyBorder="1" applyAlignment="1">
      <alignment horizontal="centerContinuous"/>
    </xf>
    <xf numFmtId="171" fontId="5" fillId="0" borderId="4" xfId="10" applyNumberFormat="1" applyBorder="1" applyAlignment="1">
      <alignment horizontal="centerContinuous"/>
    </xf>
    <xf numFmtId="171" fontId="5" fillId="0" borderId="6" xfId="10" applyNumberFormat="1" applyBorder="1" applyAlignment="1">
      <alignment horizontal="center"/>
    </xf>
    <xf numFmtId="171" fontId="5" fillId="0" borderId="4" xfId="10" applyNumberFormat="1" applyBorder="1" applyAlignment="1">
      <alignment horizontal="center"/>
    </xf>
    <xf numFmtId="171" fontId="5" fillId="0" borderId="3" xfId="10" applyNumberFormat="1" applyBorder="1" applyAlignment="1">
      <alignment horizontal="center"/>
    </xf>
    <xf numFmtId="171" fontId="5" fillId="0" borderId="9" xfId="10" applyNumberFormat="1" applyBorder="1" applyAlignment="1">
      <alignment horizontal="centerContinuous"/>
    </xf>
    <xf numFmtId="17" fontId="5" fillId="0" borderId="5" xfId="10" applyNumberFormat="1" applyBorder="1" applyAlignment="1">
      <alignment horizontal="center"/>
    </xf>
    <xf numFmtId="171" fontId="5" fillId="0" borderId="2" xfId="10" applyNumberFormat="1" applyBorder="1"/>
    <xf numFmtId="41" fontId="5" fillId="0" borderId="8" xfId="10" applyNumberFormat="1" applyBorder="1"/>
    <xf numFmtId="41" fontId="5" fillId="0" borderId="11" xfId="10" applyNumberFormat="1" applyBorder="1"/>
    <xf numFmtId="168" fontId="5" fillId="0" borderId="8" xfId="10" applyNumberFormat="1" applyBorder="1"/>
    <xf numFmtId="171" fontId="5" fillId="0" borderId="5" xfId="10" applyNumberFormat="1" applyBorder="1"/>
    <xf numFmtId="0" fontId="5" fillId="0" borderId="0" xfId="10" applyNumberFormat="1"/>
    <xf numFmtId="17" fontId="5" fillId="0" borderId="13" xfId="10" applyNumberFormat="1" applyBorder="1" applyAlignment="1">
      <alignment horizontal="center"/>
    </xf>
    <xf numFmtId="168" fontId="5" fillId="0" borderId="11" xfId="10" applyNumberFormat="1" applyBorder="1"/>
    <xf numFmtId="171" fontId="5" fillId="0" borderId="13" xfId="10" applyNumberFormat="1" applyBorder="1"/>
    <xf numFmtId="171" fontId="39" fillId="0" borderId="0" xfId="10" applyNumberFormat="1" applyFont="1"/>
    <xf numFmtId="43" fontId="5" fillId="0" borderId="0" xfId="10" applyNumberFormat="1"/>
    <xf numFmtId="172" fontId="5" fillId="0" borderId="0" xfId="10" applyNumberFormat="1"/>
    <xf numFmtId="17" fontId="5" fillId="0" borderId="6" xfId="10" applyNumberFormat="1" applyBorder="1" applyAlignment="1">
      <alignment horizontal="center"/>
    </xf>
    <xf numFmtId="171" fontId="5" fillId="0" borderId="1" xfId="10" applyNumberFormat="1" applyBorder="1"/>
    <xf numFmtId="41" fontId="5" fillId="0" borderId="12" xfId="10" applyNumberFormat="1" applyBorder="1"/>
    <xf numFmtId="168" fontId="5" fillId="0" borderId="12" xfId="10" applyNumberFormat="1" applyBorder="1"/>
    <xf numFmtId="171" fontId="5" fillId="0" borderId="6" xfId="10" applyNumberFormat="1" applyBorder="1"/>
    <xf numFmtId="8" fontId="7" fillId="10" borderId="0" xfId="24" applyNumberFormat="1" applyFill="1" applyAlignment="1">
      <alignment horizontal="right"/>
    </xf>
    <xf numFmtId="171" fontId="0" fillId="5" borderId="0" xfId="0" applyFill="1" applyAlignment="1">
      <alignment wrapText="1"/>
    </xf>
    <xf numFmtId="172" fontId="0" fillId="0" borderId="0" xfId="1" applyNumberFormat="1" applyFont="1"/>
    <xf numFmtId="172" fontId="7" fillId="0" borderId="0" xfId="11" applyNumberFormat="1"/>
    <xf numFmtId="0" fontId="0" fillId="0" borderId="0" xfId="7" applyFont="1" applyAlignment="1">
      <alignment horizontal="center"/>
    </xf>
    <xf numFmtId="0" fontId="7" fillId="0" borderId="0" xfId="0" applyNumberFormat="1" applyFont="1" applyAlignment="1">
      <alignment horizontal="center"/>
    </xf>
    <xf numFmtId="8" fontId="7" fillId="0" borderId="0" xfId="0" quotePrefix="1" applyNumberFormat="1" applyFont="1" applyAlignment="1">
      <alignment horizontal="center"/>
    </xf>
    <xf numFmtId="0" fontId="38" fillId="0" borderId="0" xfId="31" applyFont="1"/>
    <xf numFmtId="0" fontId="35" fillId="0" borderId="0" xfId="31" applyFont="1"/>
    <xf numFmtId="0" fontId="1" fillId="0" borderId="0" xfId="31"/>
    <xf numFmtId="181" fontId="1" fillId="0" borderId="0" xfId="31" applyNumberFormat="1"/>
    <xf numFmtId="181" fontId="35" fillId="0" borderId="0" xfId="31" applyNumberFormat="1" applyFont="1"/>
    <xf numFmtId="2" fontId="35" fillId="0" borderId="0" xfId="31" applyNumberFormat="1" applyFont="1"/>
    <xf numFmtId="43" fontId="35" fillId="0" borderId="0" xfId="32" applyFont="1" applyFill="1"/>
    <xf numFmtId="164" fontId="35" fillId="0" borderId="0" xfId="32" applyNumberFormat="1" applyFont="1" applyFill="1"/>
    <xf numFmtId="8" fontId="35" fillId="0" borderId="0" xfId="31" applyNumberFormat="1" applyFont="1"/>
    <xf numFmtId="181" fontId="38" fillId="0" borderId="0" xfId="31" applyNumberFormat="1" applyFont="1"/>
    <xf numFmtId="0" fontId="9" fillId="0" borderId="0" xfId="31" applyFont="1"/>
    <xf numFmtId="181" fontId="9" fillId="0" borderId="0" xfId="31" applyNumberFormat="1" applyFont="1"/>
    <xf numFmtId="2" fontId="9" fillId="0" borderId="0" xfId="31" applyNumberFormat="1" applyFont="1"/>
    <xf numFmtId="43" fontId="9" fillId="0" borderId="0" xfId="32" applyFont="1" applyFill="1"/>
    <xf numFmtId="164" fontId="9" fillId="0" borderId="0" xfId="32" applyNumberFormat="1" applyFont="1" applyFill="1"/>
    <xf numFmtId="8" fontId="9" fillId="0" borderId="0" xfId="31" applyNumberFormat="1" applyFont="1"/>
    <xf numFmtId="0" fontId="1" fillId="13" borderId="0" xfId="31" applyFill="1"/>
    <xf numFmtId="0" fontId="1" fillId="14" borderId="0" xfId="31" applyFill="1"/>
    <xf numFmtId="10" fontId="1" fillId="0" borderId="0" xfId="31" applyNumberFormat="1"/>
    <xf numFmtId="183" fontId="7" fillId="0" borderId="0" xfId="24" applyNumberFormat="1"/>
    <xf numFmtId="8" fontId="35" fillId="15" borderId="0" xfId="32" applyNumberFormat="1" applyFont="1" applyFill="1"/>
    <xf numFmtId="181" fontId="35" fillId="0" borderId="0" xfId="0" applyNumberFormat="1" applyFont="1"/>
    <xf numFmtId="8" fontId="35" fillId="0" borderId="0" xfId="0" applyNumberFormat="1" applyFont="1"/>
    <xf numFmtId="10" fontId="0" fillId="0" borderId="0" xfId="0" applyNumberFormat="1"/>
    <xf numFmtId="5" fontId="7" fillId="0" borderId="0" xfId="1" applyNumberFormat="1" applyFont="1"/>
    <xf numFmtId="5" fontId="7" fillId="0" borderId="0" xfId="1" applyNumberFormat="1" applyFont="1" applyAlignment="1">
      <alignment horizontal="right"/>
    </xf>
    <xf numFmtId="171" fontId="6" fillId="0" borderId="0" xfId="24" applyFont="1" applyAlignment="1">
      <alignment wrapText="1"/>
    </xf>
    <xf numFmtId="172" fontId="7" fillId="0" borderId="0" xfId="24" applyNumberFormat="1" applyAlignment="1">
      <alignment horizontal="right"/>
    </xf>
    <xf numFmtId="2" fontId="35" fillId="0" borderId="0" xfId="0" applyNumberFormat="1" applyFont="1"/>
    <xf numFmtId="171" fontId="40" fillId="16" borderId="0" xfId="0" applyFont="1" applyFill="1"/>
    <xf numFmtId="171" fontId="40" fillId="16" borderId="0" xfId="0" applyFont="1" applyFill="1" applyAlignment="1">
      <alignment horizontal="center" wrapText="1"/>
    </xf>
    <xf numFmtId="37" fontId="0" fillId="0" borderId="0" xfId="0" applyNumberFormat="1"/>
    <xf numFmtId="164" fontId="0" fillId="0" borderId="0" xfId="0" applyNumberFormat="1"/>
    <xf numFmtId="9" fontId="0" fillId="0" borderId="0" xfId="0" applyNumberFormat="1"/>
    <xf numFmtId="9" fontId="41" fillId="0" borderId="0" xfId="0" applyNumberFormat="1" applyFont="1"/>
    <xf numFmtId="44" fontId="0" fillId="0" borderId="0" xfId="2" applyFont="1"/>
    <xf numFmtId="171" fontId="6" fillId="0" borderId="0" xfId="24" applyFont="1"/>
    <xf numFmtId="44" fontId="1" fillId="0" borderId="0" xfId="2" applyFont="1"/>
    <xf numFmtId="3" fontId="7" fillId="0" borderId="0" xfId="24" applyNumberFormat="1"/>
    <xf numFmtId="171" fontId="0" fillId="10" borderId="0" xfId="0" applyFill="1"/>
    <xf numFmtId="171" fontId="0" fillId="5" borderId="0" xfId="0" applyFill="1"/>
    <xf numFmtId="171" fontId="0" fillId="18" borderId="0" xfId="0" applyFill="1"/>
    <xf numFmtId="171" fontId="0" fillId="12" borderId="0" xfId="0" applyFill="1"/>
    <xf numFmtId="171" fontId="8" fillId="0" borderId="0" xfId="24" applyFont="1" applyAlignment="1">
      <alignment horizontal="center"/>
    </xf>
    <xf numFmtId="171" fontId="8" fillId="0" borderId="0" xfId="24" applyFont="1" applyAlignment="1">
      <alignment horizontal="left" vertical="top"/>
    </xf>
    <xf numFmtId="44" fontId="0" fillId="12" borderId="0" xfId="2" applyFont="1" applyFill="1"/>
    <xf numFmtId="44" fontId="1" fillId="12" borderId="0" xfId="2" applyFont="1" applyFill="1"/>
    <xf numFmtId="44" fontId="0" fillId="6" borderId="0" xfId="2" applyFont="1" applyFill="1"/>
    <xf numFmtId="44" fontId="1" fillId="6" borderId="0" xfId="2" applyFont="1" applyFill="1"/>
    <xf numFmtId="44" fontId="0" fillId="19" borderId="0" xfId="2" applyFont="1" applyFill="1"/>
    <xf numFmtId="44" fontId="1" fillId="19" borderId="0" xfId="2" applyFont="1" applyFill="1"/>
    <xf numFmtId="171" fontId="0" fillId="19" borderId="0" xfId="0" applyFill="1"/>
    <xf numFmtId="44" fontId="0" fillId="17" borderId="0" xfId="2" applyFont="1" applyFill="1"/>
    <xf numFmtId="44" fontId="1" fillId="17" borderId="0" xfId="2" applyFont="1" applyFill="1"/>
    <xf numFmtId="44" fontId="0" fillId="10" borderId="0" xfId="2" applyFont="1" applyFill="1"/>
    <xf numFmtId="44" fontId="1" fillId="10" borderId="0" xfId="2" applyFont="1" applyFill="1"/>
    <xf numFmtId="171" fontId="6" fillId="0" borderId="0" xfId="24" applyFont="1" applyAlignment="1">
      <alignment horizontal="center" wrapText="1"/>
    </xf>
    <xf numFmtId="171" fontId="6" fillId="0" borderId="0" xfId="24" applyFont="1" applyAlignment="1">
      <alignment horizontal="left" vertical="top"/>
    </xf>
    <xf numFmtId="171" fontId="6" fillId="0" borderId="0" xfId="24" applyFont="1" applyAlignment="1">
      <alignment horizontal="center"/>
    </xf>
    <xf numFmtId="0" fontId="6" fillId="0" borderId="0" xfId="24" applyNumberFormat="1" applyFont="1" applyAlignment="1">
      <alignment horizontal="center" vertical="top"/>
    </xf>
    <xf numFmtId="171" fontId="6" fillId="0" borderId="0" xfId="24" quotePrefix="1" applyFont="1" applyAlignment="1">
      <alignment horizontal="center" wrapText="1"/>
    </xf>
    <xf numFmtId="3" fontId="7" fillId="10" borderId="0" xfId="24" applyNumberFormat="1" applyFill="1"/>
    <xf numFmtId="6" fontId="7" fillId="10" borderId="0" xfId="24" applyNumberFormat="1" applyFill="1" applyAlignment="1">
      <alignment horizontal="right"/>
    </xf>
    <xf numFmtId="171" fontId="6" fillId="6" borderId="0" xfId="24" applyFont="1" applyFill="1" applyAlignment="1">
      <alignment horizontal="left" vertical="top" wrapText="1"/>
    </xf>
    <xf numFmtId="44" fontId="0" fillId="5" borderId="0" xfId="2" applyFont="1" applyFill="1"/>
    <xf numFmtId="44" fontId="1" fillId="5" borderId="0" xfId="2" applyFont="1" applyFill="1"/>
    <xf numFmtId="184" fontId="0" fillId="0" borderId="0" xfId="0" applyNumberFormat="1"/>
    <xf numFmtId="8" fontId="7" fillId="0" borderId="0" xfId="0" applyNumberFormat="1" applyFont="1" applyAlignment="1">
      <alignment wrapText="1"/>
    </xf>
    <xf numFmtId="171" fontId="29" fillId="0" borderId="0" xfId="26" applyNumberFormat="1" applyAlignment="1" applyProtection="1"/>
    <xf numFmtId="171" fontId="6" fillId="0" borderId="0" xfId="5" applyFont="1" applyAlignment="1">
      <alignment horizontal="centerContinuous"/>
    </xf>
    <xf numFmtId="6" fontId="7" fillId="0" borderId="0" xfId="2" applyNumberFormat="1" applyFont="1" applyFill="1" applyBorder="1"/>
    <xf numFmtId="8" fontId="7" fillId="0" borderId="0" xfId="2" applyNumberFormat="1" applyFont="1" applyFill="1" applyBorder="1"/>
    <xf numFmtId="181" fontId="0" fillId="0" borderId="0" xfId="0" applyNumberFormat="1"/>
    <xf numFmtId="171" fontId="0" fillId="0" borderId="0" xfId="0" applyAlignment="1">
      <alignment horizontal="centerContinuous"/>
    </xf>
    <xf numFmtId="171" fontId="6" fillId="0" borderId="5" xfId="0" applyFont="1" applyBorder="1" applyAlignment="1">
      <alignment horizontal="centerContinuous" wrapText="1"/>
    </xf>
    <xf numFmtId="171" fontId="11" fillId="0" borderId="6" xfId="0" applyFont="1" applyBorder="1" applyAlignment="1">
      <alignment horizontal="centerContinuous"/>
    </xf>
    <xf numFmtId="171" fontId="10" fillId="0" borderId="0" xfId="0" quotePrefix="1" applyFont="1" applyAlignment="1">
      <alignment horizontal="center"/>
    </xf>
    <xf numFmtId="6" fontId="0" fillId="0" borderId="0" xfId="0" applyNumberFormat="1" applyAlignment="1">
      <alignment horizontal="right"/>
    </xf>
    <xf numFmtId="8" fontId="0" fillId="0" borderId="0" xfId="0" applyNumberFormat="1" applyAlignment="1">
      <alignment horizontal="right"/>
    </xf>
    <xf numFmtId="8" fontId="0" fillId="0" borderId="0" xfId="0" applyNumberFormat="1"/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0" fontId="7" fillId="0" borderId="0" xfId="8" applyNumberFormat="1" applyFont="1" applyFill="1" applyBorder="1"/>
    <xf numFmtId="171" fontId="0" fillId="0" borderId="0" xfId="5" applyFont="1"/>
    <xf numFmtId="172" fontId="0" fillId="0" borderId="0" xfId="5" applyNumberFormat="1" applyFont="1"/>
    <xf numFmtId="185" fontId="0" fillId="0" borderId="0" xfId="0" applyNumberFormat="1"/>
    <xf numFmtId="10" fontId="0" fillId="0" borderId="0" xfId="8" applyNumberFormat="1" applyFont="1"/>
    <xf numFmtId="41" fontId="0" fillId="0" borderId="0" xfId="5" applyNumberFormat="1" applyFont="1"/>
    <xf numFmtId="171" fontId="6" fillId="0" borderId="17" xfId="0" applyFont="1" applyBorder="1" applyAlignment="1">
      <alignment horizontal="centerContinuous"/>
    </xf>
    <xf numFmtId="171" fontId="6" fillId="0" borderId="24" xfId="0" applyFont="1" applyBorder="1" applyAlignment="1">
      <alignment horizontal="centerContinuous"/>
    </xf>
    <xf numFmtId="171" fontId="0" fillId="0" borderId="18" xfId="0" applyBorder="1" applyAlignment="1">
      <alignment horizontal="centerContinuous"/>
    </xf>
    <xf numFmtId="171" fontId="6" fillId="0" borderId="7" xfId="0" applyFont="1" applyBorder="1" applyAlignment="1">
      <alignment horizontal="centerContinuous"/>
    </xf>
    <xf numFmtId="171" fontId="6" fillId="0" borderId="9" xfId="0" applyFont="1" applyBorder="1" applyAlignment="1">
      <alignment horizontal="centerContinuous"/>
    </xf>
    <xf numFmtId="171" fontId="6" fillId="0" borderId="7" xfId="0" applyFont="1" applyBorder="1" applyAlignment="1">
      <alignment horizontal="center"/>
    </xf>
    <xf numFmtId="41" fontId="0" fillId="0" borderId="0" xfId="0" applyNumberFormat="1"/>
    <xf numFmtId="6" fontId="0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41" fontId="42" fillId="0" borderId="0" xfId="0" applyNumberFormat="1" applyFont="1"/>
    <xf numFmtId="167" fontId="42" fillId="0" borderId="0" xfId="8" applyNumberFormat="1" applyFont="1" applyFill="1"/>
    <xf numFmtId="6" fontId="42" fillId="0" borderId="0" xfId="2" applyNumberFormat="1" applyFont="1" applyFill="1" applyAlignment="1">
      <alignment horizontal="center"/>
    </xf>
    <xf numFmtId="8" fontId="42" fillId="0" borderId="0" xfId="2" applyNumberFormat="1" applyFont="1" applyFill="1" applyAlignment="1">
      <alignment horizontal="center"/>
    </xf>
    <xf numFmtId="186" fontId="7" fillId="0" borderId="0" xfId="1" applyNumberFormat="1" applyFont="1" applyFill="1"/>
    <xf numFmtId="6" fontId="0" fillId="0" borderId="0" xfId="2" applyNumberFormat="1" applyFont="1" applyFill="1"/>
    <xf numFmtId="8" fontId="0" fillId="0" borderId="0" xfId="2" applyNumberFormat="1" applyFont="1" applyFill="1"/>
    <xf numFmtId="171" fontId="6" fillId="0" borderId="7" xfId="5" applyFont="1" applyBorder="1" applyAlignment="1">
      <alignment horizontal="centerContinuous"/>
    </xf>
    <xf numFmtId="171" fontId="0" fillId="0" borderId="0" xfId="5" applyFont="1" applyAlignment="1">
      <alignment horizontal="left"/>
    </xf>
    <xf numFmtId="171" fontId="0" fillId="0" borderId="0" xfId="0" applyAlignment="1">
      <alignment horizontal="left"/>
    </xf>
    <xf numFmtId="164" fontId="0" fillId="0" borderId="0" xfId="0" applyNumberFormat="1" applyAlignment="1">
      <alignment horizontal="center"/>
    </xf>
    <xf numFmtId="171" fontId="42" fillId="0" borderId="0" xfId="0" applyFont="1"/>
    <xf numFmtId="173" fontId="42" fillId="0" borderId="0" xfId="0" applyNumberFormat="1" applyFont="1"/>
    <xf numFmtId="43" fontId="42" fillId="0" borderId="0" xfId="2" applyNumberFormat="1" applyFont="1" applyFill="1"/>
    <xf numFmtId="164" fontId="42" fillId="0" borderId="0" xfId="0" applyNumberFormat="1" applyFont="1" applyAlignment="1">
      <alignment horizontal="center"/>
    </xf>
    <xf numFmtId="167" fontId="0" fillId="0" borderId="0" xfId="0" applyNumberFormat="1"/>
    <xf numFmtId="164" fontId="10" fillId="0" borderId="0" xfId="0" applyNumberFormat="1" applyFont="1" applyAlignment="1">
      <alignment horizontal="right"/>
    </xf>
    <xf numFmtId="171" fontId="6" fillId="0" borderId="3" xfId="5" applyFont="1" applyBorder="1" applyAlignment="1">
      <alignment horizontal="centerContinuous"/>
    </xf>
    <xf numFmtId="171" fontId="0" fillId="0" borderId="9" xfId="0" applyBorder="1" applyAlignment="1">
      <alignment horizontal="centerContinuous"/>
    </xf>
    <xf numFmtId="171" fontId="0" fillId="0" borderId="4" xfId="0" applyBorder="1" applyAlignment="1">
      <alignment horizontal="centerContinuous"/>
    </xf>
    <xf numFmtId="169" fontId="0" fillId="0" borderId="0" xfId="2" applyNumberFormat="1" applyFont="1" applyFill="1"/>
    <xf numFmtId="165" fontId="0" fillId="0" borderId="0" xfId="0" applyNumberFormat="1" applyAlignment="1">
      <alignment horizontal="right"/>
    </xf>
    <xf numFmtId="44" fontId="0" fillId="0" borderId="0" xfId="2" applyFont="1" applyFill="1"/>
    <xf numFmtId="44" fontId="42" fillId="0" borderId="0" xfId="2" applyFont="1" applyFill="1"/>
    <xf numFmtId="8" fontId="42" fillId="0" borderId="0" xfId="2" applyNumberFormat="1" applyFont="1" applyFill="1"/>
    <xf numFmtId="187" fontId="0" fillId="0" borderId="0" xfId="1" applyNumberFormat="1" applyFont="1"/>
    <xf numFmtId="9" fontId="0" fillId="0" borderId="0" xfId="8" applyFont="1"/>
    <xf numFmtId="174" fontId="0" fillId="0" borderId="0" xfId="0" applyNumberFormat="1"/>
    <xf numFmtId="174" fontId="0" fillId="0" borderId="0" xfId="8" applyNumberFormat="1" applyFont="1"/>
    <xf numFmtId="10" fontId="0" fillId="0" borderId="0" xfId="8" applyNumberFormat="1" applyFont="1" applyFill="1"/>
    <xf numFmtId="7" fontId="0" fillId="0" borderId="0" xfId="2" applyNumberFormat="1" applyFont="1" applyFill="1"/>
    <xf numFmtId="165" fontId="0" fillId="10" borderId="0" xfId="0" applyNumberFormat="1" applyFill="1" applyAlignment="1">
      <alignment horizontal="center"/>
    </xf>
    <xf numFmtId="44" fontId="7" fillId="10" borderId="0" xfId="24" applyNumberFormat="1" applyFill="1" applyAlignment="1">
      <alignment horizontal="right"/>
    </xf>
    <xf numFmtId="43" fontId="44" fillId="0" borderId="0" xfId="33" applyNumberFormat="1" applyFont="1" applyAlignment="1">
      <alignment horizontal="center" wrapText="1"/>
    </xf>
    <xf numFmtId="188" fontId="0" fillId="0" borderId="0" xfId="0" applyNumberFormat="1"/>
    <xf numFmtId="164" fontId="0" fillId="0" borderId="0" xfId="1" applyNumberFormat="1" applyFont="1" applyFill="1"/>
    <xf numFmtId="184" fontId="7" fillId="10" borderId="0" xfId="24" applyNumberFormat="1" applyFill="1" applyAlignment="1">
      <alignment horizontal="right"/>
    </xf>
    <xf numFmtId="10" fontId="7" fillId="12" borderId="0" xfId="8" applyNumberFormat="1" applyFont="1" applyFill="1"/>
    <xf numFmtId="17" fontId="5" fillId="6" borderId="5" xfId="10" applyNumberFormat="1" applyFill="1" applyBorder="1" applyAlignment="1">
      <alignment horizontal="center"/>
    </xf>
    <xf numFmtId="167" fontId="0" fillId="10" borderId="0" xfId="8" applyNumberFormat="1" applyFont="1" applyFill="1"/>
    <xf numFmtId="5" fontId="7" fillId="0" borderId="0" xfId="1" applyNumberFormat="1" applyFont="1" applyFill="1" applyAlignment="1">
      <alignment horizontal="right"/>
    </xf>
    <xf numFmtId="8" fontId="7" fillId="13" borderId="0" xfId="24" applyNumberFormat="1" applyFill="1" applyAlignment="1">
      <alignment horizontal="right"/>
    </xf>
    <xf numFmtId="8" fontId="7" fillId="15" borderId="0" xfId="24" applyNumberFormat="1" applyFill="1" applyAlignment="1">
      <alignment horizontal="right"/>
    </xf>
    <xf numFmtId="173" fontId="0" fillId="0" borderId="7" xfId="0" applyNumberFormat="1" applyBorder="1"/>
    <xf numFmtId="171" fontId="5" fillId="6" borderId="5" xfId="10" applyNumberFormat="1" applyFill="1" applyBorder="1"/>
    <xf numFmtId="171" fontId="7" fillId="0" borderId="0" xfId="0" applyFont="1" applyAlignment="1">
      <alignment horizontal="center" vertical="top"/>
    </xf>
    <xf numFmtId="171" fontId="7" fillId="0" borderId="0" xfId="0" applyFont="1" applyAlignment="1">
      <alignment horizontal="center"/>
    </xf>
  </cellXfs>
  <cellStyles count="34">
    <cellStyle name="Comma" xfId="1" builtinId="3"/>
    <cellStyle name="Comma 2" xfId="14" xr:uid="{00000000-0005-0000-0000-000001000000}"/>
    <cellStyle name="Comma 3" xfId="27" xr:uid="{00000000-0005-0000-0000-000002000000}"/>
    <cellStyle name="Comma 4" xfId="32" xr:uid="{A3FB4B8C-4A53-4BFE-AEEA-210CBD17E4BA}"/>
    <cellStyle name="Currency" xfId="2" builtinId="4"/>
    <cellStyle name="Currency 2" xfId="15" xr:uid="{00000000-0005-0000-0000-000004000000}"/>
    <cellStyle name="Currency No Comma" xfId="16" xr:uid="{00000000-0005-0000-0000-000005000000}"/>
    <cellStyle name="Hyperlink" xfId="26" builtinId="8"/>
    <cellStyle name="Input" xfId="3" builtinId="20" customBuiltin="1"/>
    <cellStyle name="MCP" xfId="17" xr:uid="{00000000-0005-0000-0000-000008000000}"/>
    <cellStyle name="noninput" xfId="18" xr:uid="{00000000-0005-0000-0000-000009000000}"/>
    <cellStyle name="Normal" xfId="0" builtinId="0" customBuiltin="1"/>
    <cellStyle name="Normal 176" xfId="28" xr:uid="{00000000-0005-0000-0000-00000B000000}"/>
    <cellStyle name="Normal 2" xfId="9" xr:uid="{00000000-0005-0000-0000-00000C000000}"/>
    <cellStyle name="Normal 2 2" xfId="13" xr:uid="{00000000-0005-0000-0000-00000D000000}"/>
    <cellStyle name="Normal 3" xfId="10" xr:uid="{00000000-0005-0000-0000-00000E000000}"/>
    <cellStyle name="Normal 3 2" xfId="25" xr:uid="{00000000-0005-0000-0000-00000F000000}"/>
    <cellStyle name="Normal 4" xfId="29" xr:uid="{BA8DBA90-AAD7-4CA6-94F8-314B62EFEC5D}"/>
    <cellStyle name="Normal 5" xfId="12" xr:uid="{00000000-0005-0000-0000-000010000000}"/>
    <cellStyle name="Normal 6" xfId="31" xr:uid="{06ADD81D-AA05-4A1B-9F3A-93B5216B4484}"/>
    <cellStyle name="Normal_Book1" xfId="33" xr:uid="{2540E772-5D45-47B6-93DD-2DC530777622}"/>
    <cellStyle name="Normal_DRR AC Study - Utah Valley - 53 MW 90 CF (2.28.2005)" xfId="4" xr:uid="{00000000-0005-0000-0000-000011000000}"/>
    <cellStyle name="Normal_OR AC Sch 37 - AC  Study (Gold) _2009 06 19" xfId="5" xr:uid="{00000000-0005-0000-0000-000013000000}"/>
    <cellStyle name="Normal_T-INF-10-15-04-TEMPLATE" xfId="6" xr:uid="{00000000-0005-0000-0000-000014000000}"/>
    <cellStyle name="Normal_UT 2008.Q2 - Compliance - Appendix B - AC Study_2008 08 05" xfId="11" xr:uid="{00000000-0005-0000-0000-000015000000}"/>
    <cellStyle name="Normal_UT AC 2004 - AC Study (As Ordered by Commission)" xfId="7" xr:uid="{00000000-0005-0000-0000-000016000000}"/>
    <cellStyle name="Normal_WY AC 2009 - AC Study (Wind Study)_2009 08 11" xfId="24" xr:uid="{00000000-0005-0000-0000-000017000000}"/>
    <cellStyle name="Password" xfId="19" xr:uid="{00000000-0005-0000-0000-000018000000}"/>
    <cellStyle name="Percent" xfId="8" builtinId="5"/>
    <cellStyle name="Percent 2" xfId="23" xr:uid="{00000000-0005-0000-0000-00001A000000}"/>
    <cellStyle name="Percent 3" xfId="30" xr:uid="{2FD40A0F-9507-4F56-B751-0CD871CA965A}"/>
    <cellStyle name="Unprot" xfId="20" xr:uid="{00000000-0005-0000-0000-00001B000000}"/>
    <cellStyle name="Unprot$" xfId="21" xr:uid="{00000000-0005-0000-0000-00001C000000}"/>
    <cellStyle name="Unprotect" xfId="22" xr:uid="{00000000-0005-0000-0000-00001D000000}"/>
  </cellStyles>
  <dxfs count="2">
    <dxf>
      <border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CCECFF"/>
      <color rgb="FFCCFFCC"/>
      <color rgb="FF99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voided%20Cost%20-%202025\12%20-%20Tesoro%20-%20UT%20-%202025%20Jun\Workpapers%20for%20filing\DR_12%20-%20Tesoro%20-%20PLEXOS_ST%20Study%20CONF%202025%2006%2010.xlsb" TargetMode="External"/><Relationship Id="rId1" Type="http://schemas.openxmlformats.org/officeDocument/2006/relationships/externalLinkPath" Target="file:///Z:\Avoided%20Cost%20-%202025\12%20-%20Tesoro%20-%20UT%20-%202025%20Jun\Workpapers%20for%20filing\DR_12%20-%20Tesoro%20-%20PLEXOS_ST%20Study%20CONF%202025%2006%2010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mportData"/>
      <sheetName val="SidebySide"/>
      <sheetName val="Summary"/>
      <sheetName val="Avoided Costs"/>
      <sheetName val="Delta"/>
      <sheetName val="NPC"/>
      <sheetName val="Base"/>
    </sheetNames>
    <sheetDataSet>
      <sheetData sheetId="0">
        <row r="12">
          <cell r="F12" t="str">
            <v>THM_QF_UTN_QF_435_UT</v>
          </cell>
        </row>
      </sheetData>
      <sheetData sheetId="1"/>
      <sheetData sheetId="2"/>
      <sheetData sheetId="3">
        <row r="8">
          <cell r="B8">
            <v>2026</v>
          </cell>
          <cell r="C8">
            <v>30.128140366137099</v>
          </cell>
          <cell r="D8">
            <v>37.270315439798331</v>
          </cell>
          <cell r="E8">
            <v>35.485904438911952</v>
          </cell>
          <cell r="F8">
            <v>21.796030292230888</v>
          </cell>
          <cell r="G8">
            <v>16.299545946447306</v>
          </cell>
          <cell r="H8">
            <v>18.310706461641992</v>
          </cell>
          <cell r="I8">
            <v>25.119791684029394</v>
          </cell>
          <cell r="J8">
            <v>38.992088700859036</v>
          </cell>
          <cell r="K8">
            <v>49.16541900558083</v>
          </cell>
          <cell r="L8">
            <v>30.263278623087018</v>
          </cell>
          <cell r="M8">
            <v>21.818354536924332</v>
          </cell>
          <cell r="N8">
            <v>31.450163999313137</v>
          </cell>
          <cell r="O8">
            <v>35.703800461668564</v>
          </cell>
        </row>
      </sheetData>
      <sheetData sheetId="4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2026-2044</v>
          </cell>
          <cell r="G3" t="b">
            <v>1</v>
          </cell>
        </row>
        <row r="4">
          <cell r="F4">
            <v>44197</v>
          </cell>
          <cell r="G4">
            <v>44228</v>
          </cell>
          <cell r="R4" t="str">
            <v>Year</v>
          </cell>
          <cell r="AE4" t="str">
            <v>Year</v>
          </cell>
          <cell r="AR4" t="str">
            <v>Year</v>
          </cell>
          <cell r="BE4" t="str">
            <v>Year</v>
          </cell>
          <cell r="BR4" t="str">
            <v>Year</v>
          </cell>
          <cell r="CE4" t="str">
            <v>Year</v>
          </cell>
          <cell r="CR4" t="str">
            <v>Year</v>
          </cell>
          <cell r="DE4" t="str">
            <v>Year</v>
          </cell>
          <cell r="DR4" t="str">
            <v>Year</v>
          </cell>
          <cell r="EE4" t="str">
            <v>Year</v>
          </cell>
          <cell r="ER4" t="str">
            <v>Year</v>
          </cell>
          <cell r="FE4" t="str">
            <v>Year</v>
          </cell>
          <cell r="FR4" t="str">
            <v>Year</v>
          </cell>
          <cell r="GE4" t="str">
            <v>Year</v>
          </cell>
          <cell r="GR4" t="str">
            <v>Year</v>
          </cell>
          <cell r="HE4" t="str">
            <v>Year</v>
          </cell>
          <cell r="HR4" t="str">
            <v>Year</v>
          </cell>
          <cell r="IE4" t="str">
            <v>Year</v>
          </cell>
          <cell r="IR4" t="str">
            <v>Year</v>
          </cell>
        </row>
        <row r="5">
          <cell r="F5">
            <v>45658</v>
          </cell>
          <cell r="G5">
            <v>45689</v>
          </cell>
          <cell r="H5">
            <v>45717</v>
          </cell>
          <cell r="I5">
            <v>45748</v>
          </cell>
          <cell r="J5">
            <v>45778</v>
          </cell>
          <cell r="K5">
            <v>45809</v>
          </cell>
          <cell r="L5">
            <v>45839</v>
          </cell>
          <cell r="M5">
            <v>45870</v>
          </cell>
          <cell r="N5">
            <v>45901</v>
          </cell>
          <cell r="O5">
            <v>45931</v>
          </cell>
          <cell r="P5">
            <v>45962</v>
          </cell>
          <cell r="Q5">
            <v>45992</v>
          </cell>
          <cell r="R5">
            <v>2026</v>
          </cell>
          <cell r="S5">
            <v>46023</v>
          </cell>
          <cell r="T5">
            <v>46054</v>
          </cell>
          <cell r="U5">
            <v>46082</v>
          </cell>
          <cell r="V5">
            <v>46113</v>
          </cell>
          <cell r="W5">
            <v>46143</v>
          </cell>
          <cell r="X5">
            <v>46174</v>
          </cell>
          <cell r="Y5">
            <v>46204</v>
          </cell>
          <cell r="Z5">
            <v>46235</v>
          </cell>
          <cell r="AA5">
            <v>46266</v>
          </cell>
          <cell r="AB5">
            <v>46296</v>
          </cell>
          <cell r="AC5">
            <v>46327</v>
          </cell>
          <cell r="AD5">
            <v>46357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  <cell r="IO5">
            <v>0</v>
          </cell>
          <cell r="IP5">
            <v>0</v>
          </cell>
          <cell r="IQ5">
            <v>0</v>
          </cell>
          <cell r="IR5">
            <v>0</v>
          </cell>
          <cell r="IS5">
            <v>0</v>
          </cell>
          <cell r="IT5">
            <v>0</v>
          </cell>
          <cell r="IU5">
            <v>0</v>
          </cell>
          <cell r="IV5">
            <v>0</v>
          </cell>
          <cell r="IW5">
            <v>0</v>
          </cell>
          <cell r="IX5">
            <v>0</v>
          </cell>
          <cell r="IY5">
            <v>0</v>
          </cell>
          <cell r="IZ5">
            <v>0</v>
          </cell>
          <cell r="JA5">
            <v>0</v>
          </cell>
          <cell r="JB5">
            <v>0</v>
          </cell>
          <cell r="JC5">
            <v>0</v>
          </cell>
          <cell r="JD5">
            <v>0</v>
          </cell>
          <cell r="JE5">
            <v>0</v>
          </cell>
        </row>
        <row r="7">
          <cell r="A7" t="str">
            <v>COSTS ($ 000)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</row>
        <row r="21">
          <cell r="F21">
            <v>1.6740152204874903E-3</v>
          </cell>
          <cell r="G21">
            <v>0</v>
          </cell>
          <cell r="H21">
            <v>0</v>
          </cell>
          <cell r="I21">
            <v>-1.0900294000748545E-9</v>
          </cell>
          <cell r="J21">
            <v>9.3996277428232133E-10</v>
          </cell>
          <cell r="K21">
            <v>0</v>
          </cell>
          <cell r="L21">
            <v>0</v>
          </cell>
          <cell r="M21">
            <v>0.44913230359998124</v>
          </cell>
          <cell r="N21">
            <v>0.81857026403940836</v>
          </cell>
          <cell r="O21">
            <v>6.3470619352301583E-5</v>
          </cell>
          <cell r="P21">
            <v>-2.6011548470705748E-10</v>
          </cell>
          <cell r="Q21">
            <v>0</v>
          </cell>
          <cell r="R21">
            <v>65.332410358882044</v>
          </cell>
          <cell r="S21">
            <v>17.970038450509492</v>
          </cell>
          <cell r="T21">
            <v>5.5762864188495769</v>
          </cell>
          <cell r="U21">
            <v>7.1801537742696837</v>
          </cell>
          <cell r="V21">
            <v>2.3117563798599576</v>
          </cell>
          <cell r="W21">
            <v>1.9526939685900402</v>
          </cell>
          <cell r="X21">
            <v>2.2362670829099898</v>
          </cell>
          <cell r="Y21">
            <v>0.67236047219012107</v>
          </cell>
          <cell r="Z21">
            <v>7.4690621067702523</v>
          </cell>
          <cell r="AA21">
            <v>8.2717736958902606</v>
          </cell>
          <cell r="AB21">
            <v>1.4391476059199704</v>
          </cell>
          <cell r="AC21">
            <v>0.94502404352988378</v>
          </cell>
          <cell r="AD21">
            <v>9.3078463595893481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6.3005245465319604E-10</v>
          </cell>
          <cell r="K22">
            <v>-9.0878329956467496E-5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10.964417432092887</v>
          </cell>
          <cell r="S22">
            <v>-2.1895708893900974</v>
          </cell>
          <cell r="T22">
            <v>0</v>
          </cell>
          <cell r="U22">
            <v>0</v>
          </cell>
          <cell r="V22">
            <v>0</v>
          </cell>
          <cell r="W22">
            <v>0.77516091246002361</v>
          </cell>
          <cell r="X22">
            <v>0.65484249686028306</v>
          </cell>
          <cell r="Y22">
            <v>6.9062259966904094</v>
          </cell>
          <cell r="Z22">
            <v>4.8177589154702218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-1.0004441719502211E-11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0.38447688784026468</v>
          </cell>
          <cell r="O23">
            <v>2.6527579289904679E-2</v>
          </cell>
          <cell r="P23">
            <v>0</v>
          </cell>
          <cell r="Q23">
            <v>0</v>
          </cell>
          <cell r="R23">
            <v>37.551233108173619</v>
          </cell>
          <cell r="S23">
            <v>1.2257558318797237</v>
          </cell>
          <cell r="T23">
            <v>0.39277276816005724</v>
          </cell>
          <cell r="U23">
            <v>2.5321021386300799</v>
          </cell>
          <cell r="V23">
            <v>1.3254270281800018</v>
          </cell>
          <cell r="W23">
            <v>5.836149535850268</v>
          </cell>
          <cell r="X23">
            <v>1.7497092068300049</v>
          </cell>
          <cell r="Y23">
            <v>0.68180692470969007</v>
          </cell>
          <cell r="Z23">
            <v>13.627667752149591</v>
          </cell>
          <cell r="AA23">
            <v>8.9471614089898139</v>
          </cell>
          <cell r="AB23">
            <v>0</v>
          </cell>
          <cell r="AC23">
            <v>2.1887464953799736</v>
          </cell>
          <cell r="AD23">
            <v>-0.95606598258973463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0.20260753350999039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19.421864071180607</v>
          </cell>
          <cell r="S26">
            <v>4.0102849818300683</v>
          </cell>
          <cell r="T26">
            <v>1.0307693681500041</v>
          </cell>
          <cell r="U26">
            <v>3.8537813803100107</v>
          </cell>
          <cell r="V26">
            <v>0.51038738880004075</v>
          </cell>
          <cell r="W26">
            <v>0.56458479976004128</v>
          </cell>
          <cell r="X26">
            <v>0.97413043112999276</v>
          </cell>
          <cell r="Y26">
            <v>-4.7924769070050388E-2</v>
          </cell>
          <cell r="Z26">
            <v>5.8784633013299299</v>
          </cell>
          <cell r="AA26">
            <v>-1.4833365200956905E-3</v>
          </cell>
          <cell r="AB26">
            <v>1.59621813099875E-2</v>
          </cell>
          <cell r="AC26">
            <v>1.5857102510000232</v>
          </cell>
          <cell r="AD26">
            <v>1.0471980931499729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</row>
        <row r="30">
          <cell r="F30">
            <v>1.6740152204874903E-3</v>
          </cell>
          <cell r="G30">
            <v>0</v>
          </cell>
          <cell r="H30">
            <v>0</v>
          </cell>
          <cell r="I30">
            <v>-1.1000338417943567E-9</v>
          </cell>
          <cell r="J30">
            <v>1.5700152289355174E-9</v>
          </cell>
          <cell r="K30">
            <v>-9.0878329956467496E-5</v>
          </cell>
          <cell r="L30">
            <v>0</v>
          </cell>
          <cell r="M30">
            <v>0.65173983710883476</v>
          </cell>
          <cell r="N30">
            <v>1.2030471518810373</v>
          </cell>
          <cell r="O30">
            <v>2.6591049909256981E-2</v>
          </cell>
          <cell r="P30">
            <v>-2.6011548470705748E-10</v>
          </cell>
          <cell r="Q30">
            <v>0</v>
          </cell>
          <cell r="R30">
            <v>133.26992497031461</v>
          </cell>
          <cell r="S30">
            <v>21.016508374828845</v>
          </cell>
          <cell r="T30">
            <v>6.9998285551591835</v>
          </cell>
          <cell r="U30">
            <v>13.566037293210684</v>
          </cell>
          <cell r="V30">
            <v>4.1475707968397728</v>
          </cell>
          <cell r="W30">
            <v>9.1285892166597478</v>
          </cell>
          <cell r="X30">
            <v>5.6149492177300999</v>
          </cell>
          <cell r="Y30">
            <v>8.2124686245224439</v>
          </cell>
          <cell r="Z30">
            <v>31.792952075718858</v>
          </cell>
          <cell r="AA30">
            <v>17.217451768356113</v>
          </cell>
          <cell r="AB30">
            <v>1.4551097872308674</v>
          </cell>
          <cell r="AC30">
            <v>4.7194807899104489</v>
          </cell>
          <cell r="AD30">
            <v>9.3989784701498138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</row>
        <row r="33">
          <cell r="F33">
            <v>1.6740152204874903E-3</v>
          </cell>
          <cell r="G33">
            <v>0</v>
          </cell>
          <cell r="H33">
            <v>0</v>
          </cell>
          <cell r="I33">
            <v>-1.1000338417943567E-9</v>
          </cell>
          <cell r="J33">
            <v>1.5700152289355174E-9</v>
          </cell>
          <cell r="K33">
            <v>-9.0878329956467496E-5</v>
          </cell>
          <cell r="L33">
            <v>0</v>
          </cell>
          <cell r="M33">
            <v>0.65173983710883476</v>
          </cell>
          <cell r="N33">
            <v>1.2030471518810373</v>
          </cell>
          <cell r="O33">
            <v>2.6591049909256981E-2</v>
          </cell>
          <cell r="P33">
            <v>-2.6011548470705748E-10</v>
          </cell>
          <cell r="Q33">
            <v>0</v>
          </cell>
          <cell r="R33">
            <v>133.26992497031461</v>
          </cell>
          <cell r="S33">
            <v>21.016508374828845</v>
          </cell>
          <cell r="T33">
            <v>6.9998285551591835</v>
          </cell>
          <cell r="U33">
            <v>13.566037293210684</v>
          </cell>
          <cell r="V33">
            <v>4.1475707968397728</v>
          </cell>
          <cell r="W33">
            <v>9.1285892166597478</v>
          </cell>
          <cell r="X33">
            <v>5.6149492177300999</v>
          </cell>
          <cell r="Y33">
            <v>8.2124686245224439</v>
          </cell>
          <cell r="Z33">
            <v>31.792952075718858</v>
          </cell>
          <cell r="AA33">
            <v>17.217451768356113</v>
          </cell>
          <cell r="AB33">
            <v>1.4551097872308674</v>
          </cell>
          <cell r="AC33">
            <v>4.7194807899104489</v>
          </cell>
          <cell r="AD33">
            <v>9.3989784701498138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2.0910201783408411E-6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1.0459189070388675E-11</v>
          </cell>
          <cell r="O71">
            <v>7.8228631800811854E-3</v>
          </cell>
          <cell r="P71">
            <v>0</v>
          </cell>
          <cell r="Q71">
            <v>8.6993168224580586E-10</v>
          </cell>
          <cell r="R71">
            <v>96.032339998811949</v>
          </cell>
          <cell r="S71">
            <v>2.4585763640097866</v>
          </cell>
          <cell r="T71">
            <v>11.201673870420109</v>
          </cell>
          <cell r="U71">
            <v>21.053960011159688</v>
          </cell>
          <cell r="V71">
            <v>26.32008158824101</v>
          </cell>
          <cell r="W71">
            <v>21.639073922281568</v>
          </cell>
          <cell r="X71">
            <v>4.1124278447496181</v>
          </cell>
          <cell r="Y71">
            <v>-0.11883811806910671</v>
          </cell>
          <cell r="Z71">
            <v>0</v>
          </cell>
          <cell r="AA71">
            <v>2.4049495294311782</v>
          </cell>
          <cell r="AB71">
            <v>5.4353420453207946</v>
          </cell>
          <cell r="AC71">
            <v>0</v>
          </cell>
          <cell r="AD71">
            <v>1.5250929412795813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</row>
        <row r="102">
          <cell r="F102">
            <v>-4.0737978379183915E-3</v>
          </cell>
          <cell r="G102">
            <v>0</v>
          </cell>
          <cell r="H102">
            <v>3.7834979593753815E-10</v>
          </cell>
          <cell r="I102">
            <v>-7.0759233494754881E-7</v>
          </cell>
          <cell r="J102">
            <v>2.0918161408189917E-3</v>
          </cell>
          <cell r="K102">
            <v>0</v>
          </cell>
          <cell r="L102">
            <v>0</v>
          </cell>
          <cell r="M102">
            <v>0</v>
          </cell>
          <cell r="N102">
            <v>1.3522003428079188E-7</v>
          </cell>
          <cell r="O102">
            <v>5.9648416197887855E-2</v>
          </cell>
          <cell r="P102">
            <v>0</v>
          </cell>
          <cell r="Q102">
            <v>-8.0035533756017685E-10</v>
          </cell>
          <cell r="R102">
            <v>75.94685658212984</v>
          </cell>
          <cell r="S102">
            <v>2.803858935541939</v>
          </cell>
          <cell r="T102">
            <v>15.234074506081015</v>
          </cell>
          <cell r="U102">
            <v>10.856989170402812</v>
          </cell>
          <cell r="V102">
            <v>19.605571852780486</v>
          </cell>
          <cell r="W102">
            <v>5.1532328734592738</v>
          </cell>
          <cell r="X102">
            <v>-1.8428970081877196</v>
          </cell>
          <cell r="Y102">
            <v>5.7243179478973616E-2</v>
          </cell>
          <cell r="Z102">
            <v>2.1790796927234624E-4</v>
          </cell>
          <cell r="AA102">
            <v>5.7956294977993821</v>
          </cell>
          <cell r="AB102">
            <v>8.3557723173435079</v>
          </cell>
          <cell r="AC102">
            <v>1.9632373005151749E-4</v>
          </cell>
          <cell r="AD102">
            <v>9.9269670257308462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  <cell r="HU197">
            <v>0</v>
          </cell>
          <cell r="HV197">
            <v>0</v>
          </cell>
          <cell r="HW197">
            <v>0</v>
          </cell>
          <cell r="HX197">
            <v>0</v>
          </cell>
          <cell r="HY197">
            <v>0</v>
          </cell>
          <cell r="HZ197">
            <v>0</v>
          </cell>
          <cell r="IA197">
            <v>0</v>
          </cell>
          <cell r="IB197">
            <v>0</v>
          </cell>
          <cell r="IC197">
            <v>0</v>
          </cell>
          <cell r="ID197">
            <v>0</v>
          </cell>
          <cell r="IE197">
            <v>0</v>
          </cell>
          <cell r="IF197">
            <v>0</v>
          </cell>
          <cell r="IG197">
            <v>0</v>
          </cell>
          <cell r="IH197">
            <v>0</v>
          </cell>
          <cell r="II197">
            <v>0</v>
          </cell>
          <cell r="IJ197">
            <v>0</v>
          </cell>
          <cell r="IK197">
            <v>0</v>
          </cell>
          <cell r="IL197">
            <v>0</v>
          </cell>
          <cell r="IM197">
            <v>0</v>
          </cell>
          <cell r="IN197">
            <v>0</v>
          </cell>
          <cell r="IO197">
            <v>0</v>
          </cell>
          <cell r="IP197">
            <v>0</v>
          </cell>
          <cell r="IQ197">
            <v>0</v>
          </cell>
          <cell r="IR197">
            <v>0</v>
          </cell>
          <cell r="IS197">
            <v>0</v>
          </cell>
          <cell r="IT197">
            <v>0</v>
          </cell>
          <cell r="IU197">
            <v>0</v>
          </cell>
          <cell r="IV197">
            <v>0</v>
          </cell>
          <cell r="IW197">
            <v>0</v>
          </cell>
          <cell r="IX197">
            <v>0</v>
          </cell>
          <cell r="IY197">
            <v>0</v>
          </cell>
          <cell r="IZ197">
            <v>0</v>
          </cell>
          <cell r="JA197">
            <v>0</v>
          </cell>
          <cell r="JB197">
            <v>0</v>
          </cell>
          <cell r="JC197">
            <v>0</v>
          </cell>
          <cell r="JD197">
            <v>0</v>
          </cell>
          <cell r="JE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0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  <cell r="IO198">
            <v>0</v>
          </cell>
          <cell r="IP198">
            <v>0</v>
          </cell>
          <cell r="IQ198">
            <v>0</v>
          </cell>
          <cell r="IR198">
            <v>0</v>
          </cell>
          <cell r="IS198">
            <v>0</v>
          </cell>
          <cell r="IT198">
            <v>0</v>
          </cell>
          <cell r="IU198">
            <v>0</v>
          </cell>
          <cell r="IV198">
            <v>0</v>
          </cell>
          <cell r="IW198">
            <v>0</v>
          </cell>
          <cell r="IX198">
            <v>0</v>
          </cell>
          <cell r="IY198">
            <v>0</v>
          </cell>
          <cell r="IZ198">
            <v>0</v>
          </cell>
          <cell r="JA198">
            <v>0</v>
          </cell>
          <cell r="JB198">
            <v>0</v>
          </cell>
          <cell r="JC198">
            <v>0</v>
          </cell>
          <cell r="JD198">
            <v>0</v>
          </cell>
          <cell r="JE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  <cell r="HC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</v>
          </cell>
          <cell r="HO199">
            <v>0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0</v>
          </cell>
          <cell r="HV199">
            <v>0</v>
          </cell>
          <cell r="HW199">
            <v>0</v>
          </cell>
          <cell r="HX199">
            <v>0</v>
          </cell>
          <cell r="HY199">
            <v>0</v>
          </cell>
          <cell r="HZ199">
            <v>0</v>
          </cell>
          <cell r="IA199">
            <v>0</v>
          </cell>
          <cell r="IB199">
            <v>0</v>
          </cell>
          <cell r="IC199">
            <v>0</v>
          </cell>
          <cell r="ID199">
            <v>0</v>
          </cell>
          <cell r="IE199">
            <v>0</v>
          </cell>
          <cell r="IF199">
            <v>0</v>
          </cell>
          <cell r="IG199">
            <v>0</v>
          </cell>
          <cell r="IH199">
            <v>0</v>
          </cell>
          <cell r="II199">
            <v>0</v>
          </cell>
          <cell r="IJ199">
            <v>0</v>
          </cell>
          <cell r="IK199">
            <v>0</v>
          </cell>
          <cell r="IL199">
            <v>0</v>
          </cell>
          <cell r="IM199">
            <v>0</v>
          </cell>
          <cell r="IN199">
            <v>0</v>
          </cell>
          <cell r="IO199">
            <v>0</v>
          </cell>
          <cell r="IP199">
            <v>0</v>
          </cell>
          <cell r="IQ199">
            <v>0</v>
          </cell>
          <cell r="IR199">
            <v>0</v>
          </cell>
          <cell r="IS199">
            <v>0</v>
          </cell>
          <cell r="IT199">
            <v>0</v>
          </cell>
          <cell r="IU199">
            <v>0</v>
          </cell>
          <cell r="IV199">
            <v>0</v>
          </cell>
          <cell r="IW199">
            <v>0</v>
          </cell>
          <cell r="IX199">
            <v>0</v>
          </cell>
          <cell r="IY199">
            <v>0</v>
          </cell>
          <cell r="IZ199">
            <v>0</v>
          </cell>
          <cell r="JA199">
            <v>0</v>
          </cell>
          <cell r="JB199">
            <v>0</v>
          </cell>
          <cell r="JC199">
            <v>0</v>
          </cell>
          <cell r="JD199">
            <v>0</v>
          </cell>
          <cell r="JE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0</v>
          </cell>
          <cell r="HV200">
            <v>0</v>
          </cell>
          <cell r="HW200">
            <v>0</v>
          </cell>
          <cell r="HX200">
            <v>0</v>
          </cell>
          <cell r="HY200">
            <v>0</v>
          </cell>
          <cell r="HZ200">
            <v>0</v>
          </cell>
          <cell r="IA200">
            <v>0</v>
          </cell>
          <cell r="IB200">
            <v>0</v>
          </cell>
          <cell r="IC200">
            <v>0</v>
          </cell>
          <cell r="ID200">
            <v>0</v>
          </cell>
          <cell r="IE200">
            <v>0</v>
          </cell>
          <cell r="IF200">
            <v>0</v>
          </cell>
          <cell r="IG200">
            <v>0</v>
          </cell>
          <cell r="IH200">
            <v>0</v>
          </cell>
          <cell r="II200">
            <v>0</v>
          </cell>
          <cell r="IJ200">
            <v>0</v>
          </cell>
          <cell r="IK200">
            <v>0</v>
          </cell>
          <cell r="IL200">
            <v>0</v>
          </cell>
          <cell r="IM200">
            <v>0</v>
          </cell>
          <cell r="IN200">
            <v>0</v>
          </cell>
          <cell r="IO200">
            <v>0</v>
          </cell>
          <cell r="IP200">
            <v>0</v>
          </cell>
          <cell r="IQ200">
            <v>0</v>
          </cell>
          <cell r="IR200">
            <v>0</v>
          </cell>
          <cell r="IS200">
            <v>0</v>
          </cell>
          <cell r="IT200">
            <v>0</v>
          </cell>
          <cell r="IU200">
            <v>0</v>
          </cell>
          <cell r="IV200">
            <v>0</v>
          </cell>
          <cell r="IW200">
            <v>0</v>
          </cell>
          <cell r="IX200">
            <v>0</v>
          </cell>
          <cell r="IY200">
            <v>0</v>
          </cell>
          <cell r="IZ200">
            <v>0</v>
          </cell>
          <cell r="JA200">
            <v>0</v>
          </cell>
          <cell r="JB200">
            <v>0</v>
          </cell>
          <cell r="JC200">
            <v>0</v>
          </cell>
          <cell r="JD200">
            <v>0</v>
          </cell>
          <cell r="JE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  <cell r="IO201">
            <v>0</v>
          </cell>
          <cell r="IP201">
            <v>0</v>
          </cell>
          <cell r="IQ201">
            <v>0</v>
          </cell>
          <cell r="IR201">
            <v>0</v>
          </cell>
          <cell r="IS201">
            <v>0</v>
          </cell>
          <cell r="IT201">
            <v>0</v>
          </cell>
          <cell r="IU201">
            <v>0</v>
          </cell>
          <cell r="IV201">
            <v>0</v>
          </cell>
          <cell r="IW201">
            <v>0</v>
          </cell>
          <cell r="IX201">
            <v>0</v>
          </cell>
          <cell r="IY201">
            <v>0</v>
          </cell>
          <cell r="IZ201">
            <v>0</v>
          </cell>
          <cell r="JA201">
            <v>0</v>
          </cell>
          <cell r="JB201">
            <v>0</v>
          </cell>
          <cell r="JC201">
            <v>0</v>
          </cell>
          <cell r="JD201">
            <v>0</v>
          </cell>
          <cell r="JE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  <cell r="HU202">
            <v>0</v>
          </cell>
          <cell r="HV202">
            <v>0</v>
          </cell>
          <cell r="HW202">
            <v>0</v>
          </cell>
          <cell r="HX202">
            <v>0</v>
          </cell>
          <cell r="HY202">
            <v>0</v>
          </cell>
          <cell r="HZ202">
            <v>0</v>
          </cell>
          <cell r="IA202">
            <v>0</v>
          </cell>
          <cell r="IB202">
            <v>0</v>
          </cell>
          <cell r="IC202">
            <v>0</v>
          </cell>
          <cell r="ID202">
            <v>0</v>
          </cell>
          <cell r="IE202">
            <v>0</v>
          </cell>
          <cell r="IF202">
            <v>0</v>
          </cell>
          <cell r="IG202">
            <v>0</v>
          </cell>
          <cell r="IH202">
            <v>0</v>
          </cell>
          <cell r="II202">
            <v>0</v>
          </cell>
          <cell r="IJ202">
            <v>0</v>
          </cell>
          <cell r="IK202">
            <v>0</v>
          </cell>
          <cell r="IL202">
            <v>0</v>
          </cell>
          <cell r="IM202">
            <v>0</v>
          </cell>
          <cell r="IN202">
            <v>0</v>
          </cell>
          <cell r="IO202">
            <v>0</v>
          </cell>
          <cell r="IP202">
            <v>0</v>
          </cell>
          <cell r="IQ202">
            <v>0</v>
          </cell>
          <cell r="IR202">
            <v>0</v>
          </cell>
          <cell r="IS202">
            <v>0</v>
          </cell>
          <cell r="IT202">
            <v>0</v>
          </cell>
          <cell r="IU202">
            <v>0</v>
          </cell>
          <cell r="IV202">
            <v>0</v>
          </cell>
          <cell r="IW202">
            <v>0</v>
          </cell>
          <cell r="IX202">
            <v>0</v>
          </cell>
          <cell r="IY202">
            <v>0</v>
          </cell>
          <cell r="IZ202">
            <v>0</v>
          </cell>
          <cell r="JA202">
            <v>0</v>
          </cell>
          <cell r="JB202">
            <v>0</v>
          </cell>
          <cell r="JC202">
            <v>0</v>
          </cell>
          <cell r="JD202">
            <v>0</v>
          </cell>
          <cell r="JE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  <cell r="IO203">
            <v>0</v>
          </cell>
          <cell r="IP203">
            <v>0</v>
          </cell>
          <cell r="IQ203">
            <v>0</v>
          </cell>
          <cell r="IR203">
            <v>0</v>
          </cell>
          <cell r="IS203">
            <v>0</v>
          </cell>
          <cell r="IT203">
            <v>0</v>
          </cell>
          <cell r="IU203">
            <v>0</v>
          </cell>
          <cell r="IV203">
            <v>0</v>
          </cell>
          <cell r="IW203">
            <v>0</v>
          </cell>
          <cell r="IX203">
            <v>0</v>
          </cell>
          <cell r="IY203">
            <v>0</v>
          </cell>
          <cell r="IZ203">
            <v>0</v>
          </cell>
          <cell r="JA203">
            <v>0</v>
          </cell>
          <cell r="JB203">
            <v>0</v>
          </cell>
          <cell r="JC203">
            <v>0</v>
          </cell>
          <cell r="JD203">
            <v>0</v>
          </cell>
          <cell r="JE203">
            <v>0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0</v>
          </cell>
          <cell r="IG204">
            <v>0</v>
          </cell>
          <cell r="IH204">
            <v>0</v>
          </cell>
          <cell r="II204">
            <v>0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  <cell r="IO204">
            <v>0</v>
          </cell>
          <cell r="IP204">
            <v>0</v>
          </cell>
          <cell r="IQ204">
            <v>0</v>
          </cell>
          <cell r="IR204">
            <v>0</v>
          </cell>
          <cell r="IS204">
            <v>0</v>
          </cell>
          <cell r="IT204">
            <v>0</v>
          </cell>
          <cell r="IU204">
            <v>0</v>
          </cell>
          <cell r="IV204">
            <v>0</v>
          </cell>
          <cell r="IW204">
            <v>0</v>
          </cell>
          <cell r="IX204">
            <v>0</v>
          </cell>
          <cell r="IY204">
            <v>0</v>
          </cell>
          <cell r="IZ204">
            <v>0</v>
          </cell>
          <cell r="JA204">
            <v>0</v>
          </cell>
          <cell r="JB204">
            <v>0</v>
          </cell>
          <cell r="JC204">
            <v>0</v>
          </cell>
          <cell r="JD204">
            <v>0</v>
          </cell>
          <cell r="JE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0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0</v>
          </cell>
          <cell r="HL205">
            <v>0</v>
          </cell>
          <cell r="HM205">
            <v>0</v>
          </cell>
          <cell r="HN205">
            <v>0</v>
          </cell>
          <cell r="HO205">
            <v>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  <cell r="IO205">
            <v>0</v>
          </cell>
          <cell r="IP205">
            <v>0</v>
          </cell>
          <cell r="IQ205">
            <v>0</v>
          </cell>
          <cell r="IR205">
            <v>0</v>
          </cell>
          <cell r="IS205">
            <v>0</v>
          </cell>
          <cell r="IT205">
            <v>0</v>
          </cell>
          <cell r="IU205">
            <v>0</v>
          </cell>
          <cell r="IV205">
            <v>0</v>
          </cell>
          <cell r="IW205">
            <v>0</v>
          </cell>
          <cell r="IX205">
            <v>0</v>
          </cell>
          <cell r="IY205">
            <v>0</v>
          </cell>
          <cell r="IZ205">
            <v>0</v>
          </cell>
          <cell r="JA205">
            <v>0</v>
          </cell>
          <cell r="JB205">
            <v>0</v>
          </cell>
          <cell r="JC205">
            <v>0</v>
          </cell>
          <cell r="JD205">
            <v>0</v>
          </cell>
          <cell r="JE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0</v>
          </cell>
          <cell r="HU206">
            <v>0</v>
          </cell>
          <cell r="HV206">
            <v>0</v>
          </cell>
          <cell r="HW206">
            <v>0</v>
          </cell>
          <cell r="HX206">
            <v>0</v>
          </cell>
          <cell r="HY206">
            <v>0</v>
          </cell>
          <cell r="HZ206">
            <v>0</v>
          </cell>
          <cell r="IA206">
            <v>0</v>
          </cell>
          <cell r="IB206">
            <v>0</v>
          </cell>
          <cell r="IC206">
            <v>0</v>
          </cell>
          <cell r="ID206">
            <v>0</v>
          </cell>
          <cell r="IE206">
            <v>0</v>
          </cell>
          <cell r="IF206">
            <v>0</v>
          </cell>
          <cell r="IG206">
            <v>0</v>
          </cell>
          <cell r="IH206">
            <v>0</v>
          </cell>
          <cell r="II206">
            <v>0</v>
          </cell>
          <cell r="IJ206">
            <v>0</v>
          </cell>
          <cell r="IK206">
            <v>0</v>
          </cell>
          <cell r="IL206">
            <v>0</v>
          </cell>
          <cell r="IM206">
            <v>0</v>
          </cell>
          <cell r="IN206">
            <v>0</v>
          </cell>
          <cell r="IO206">
            <v>0</v>
          </cell>
          <cell r="IP206">
            <v>0</v>
          </cell>
          <cell r="IQ206">
            <v>0</v>
          </cell>
          <cell r="IR206">
            <v>0</v>
          </cell>
          <cell r="IS206">
            <v>0</v>
          </cell>
          <cell r="IT206">
            <v>0</v>
          </cell>
          <cell r="IU206">
            <v>0</v>
          </cell>
          <cell r="IV206">
            <v>0</v>
          </cell>
          <cell r="IW206">
            <v>0</v>
          </cell>
          <cell r="IX206">
            <v>0</v>
          </cell>
          <cell r="IY206">
            <v>0</v>
          </cell>
          <cell r="IZ206">
            <v>0</v>
          </cell>
          <cell r="JA206">
            <v>0</v>
          </cell>
          <cell r="JB206">
            <v>0</v>
          </cell>
          <cell r="JC206">
            <v>0</v>
          </cell>
          <cell r="JD206">
            <v>0</v>
          </cell>
          <cell r="JE206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  <cell r="HC207">
            <v>0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0</v>
          </cell>
          <cell r="HZ207">
            <v>0</v>
          </cell>
          <cell r="IA207">
            <v>0</v>
          </cell>
          <cell r="IB207">
            <v>0</v>
          </cell>
          <cell r="IC207">
            <v>0</v>
          </cell>
          <cell r="ID207">
            <v>0</v>
          </cell>
          <cell r="IE207">
            <v>0</v>
          </cell>
          <cell r="IF207">
            <v>0</v>
          </cell>
          <cell r="IG207">
            <v>0</v>
          </cell>
          <cell r="IH207">
            <v>0</v>
          </cell>
          <cell r="II207">
            <v>0</v>
          </cell>
          <cell r="IJ207">
            <v>0</v>
          </cell>
          <cell r="IK207">
            <v>0</v>
          </cell>
          <cell r="IL207">
            <v>0</v>
          </cell>
          <cell r="IM207">
            <v>0</v>
          </cell>
          <cell r="IN207">
            <v>0</v>
          </cell>
          <cell r="IO207">
            <v>0</v>
          </cell>
          <cell r="IP207">
            <v>0</v>
          </cell>
          <cell r="IQ207">
            <v>0</v>
          </cell>
          <cell r="IR207">
            <v>0</v>
          </cell>
          <cell r="IS207">
            <v>0</v>
          </cell>
          <cell r="IT207">
            <v>0</v>
          </cell>
          <cell r="IU207">
            <v>0</v>
          </cell>
          <cell r="IV207">
            <v>0</v>
          </cell>
          <cell r="IW207">
            <v>0</v>
          </cell>
          <cell r="IX207">
            <v>0</v>
          </cell>
          <cell r="IY207">
            <v>0</v>
          </cell>
          <cell r="IZ207">
            <v>0</v>
          </cell>
          <cell r="JA207">
            <v>0</v>
          </cell>
          <cell r="JB207">
            <v>0</v>
          </cell>
          <cell r="JC207">
            <v>0</v>
          </cell>
          <cell r="JD207">
            <v>0</v>
          </cell>
          <cell r="JE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0</v>
          </cell>
          <cell r="HG208">
            <v>0</v>
          </cell>
          <cell r="HH208">
            <v>0</v>
          </cell>
          <cell r="HI208">
            <v>0</v>
          </cell>
          <cell r="HJ208">
            <v>0</v>
          </cell>
          <cell r="HK208">
            <v>0</v>
          </cell>
          <cell r="HL208">
            <v>0</v>
          </cell>
          <cell r="HM208">
            <v>0</v>
          </cell>
          <cell r="HN208">
            <v>0</v>
          </cell>
          <cell r="HO208">
            <v>0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0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0</v>
          </cell>
          <cell r="HZ208">
            <v>0</v>
          </cell>
          <cell r="IA208">
            <v>0</v>
          </cell>
          <cell r="IB208">
            <v>0</v>
          </cell>
          <cell r="IC208">
            <v>0</v>
          </cell>
          <cell r="ID208">
            <v>0</v>
          </cell>
          <cell r="IE208">
            <v>0</v>
          </cell>
          <cell r="IF208">
            <v>0</v>
          </cell>
          <cell r="IG208">
            <v>0</v>
          </cell>
          <cell r="IH208">
            <v>0</v>
          </cell>
          <cell r="II208">
            <v>0</v>
          </cell>
          <cell r="IJ208">
            <v>0</v>
          </cell>
          <cell r="IK208">
            <v>0</v>
          </cell>
          <cell r="IL208">
            <v>0</v>
          </cell>
          <cell r="IM208">
            <v>0</v>
          </cell>
          <cell r="IN208">
            <v>0</v>
          </cell>
          <cell r="IO208">
            <v>0</v>
          </cell>
          <cell r="IP208">
            <v>0</v>
          </cell>
          <cell r="IQ208">
            <v>0</v>
          </cell>
          <cell r="IR208">
            <v>0</v>
          </cell>
          <cell r="IS208">
            <v>0</v>
          </cell>
          <cell r="IT208">
            <v>0</v>
          </cell>
          <cell r="IU208">
            <v>0</v>
          </cell>
          <cell r="IV208">
            <v>0</v>
          </cell>
          <cell r="IW208">
            <v>0</v>
          </cell>
          <cell r="IX208">
            <v>0</v>
          </cell>
          <cell r="IY208">
            <v>0</v>
          </cell>
          <cell r="IZ208">
            <v>0</v>
          </cell>
          <cell r="JA208">
            <v>0</v>
          </cell>
          <cell r="JB208">
            <v>0</v>
          </cell>
          <cell r="JC208">
            <v>0</v>
          </cell>
          <cell r="JD208">
            <v>0</v>
          </cell>
          <cell r="JE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P209">
            <v>0</v>
          </cell>
          <cell r="HQ209">
            <v>0</v>
          </cell>
          <cell r="HR209">
            <v>0</v>
          </cell>
          <cell r="HS209">
            <v>0</v>
          </cell>
          <cell r="HT209">
            <v>0</v>
          </cell>
          <cell r="HU209">
            <v>0</v>
          </cell>
          <cell r="HV209">
            <v>0</v>
          </cell>
          <cell r="HW209">
            <v>0</v>
          </cell>
          <cell r="HX209">
            <v>0</v>
          </cell>
          <cell r="HY209">
            <v>0</v>
          </cell>
          <cell r="HZ209">
            <v>0</v>
          </cell>
          <cell r="IA209">
            <v>0</v>
          </cell>
          <cell r="IB209">
            <v>0</v>
          </cell>
          <cell r="IC209">
            <v>0</v>
          </cell>
          <cell r="ID209">
            <v>0</v>
          </cell>
          <cell r="IE209">
            <v>0</v>
          </cell>
          <cell r="IF209">
            <v>0</v>
          </cell>
          <cell r="IG209">
            <v>0</v>
          </cell>
          <cell r="IH209">
            <v>0</v>
          </cell>
          <cell r="II209">
            <v>0</v>
          </cell>
          <cell r="IJ209">
            <v>0</v>
          </cell>
          <cell r="IK209">
            <v>0</v>
          </cell>
          <cell r="IL209">
            <v>0</v>
          </cell>
          <cell r="IM209">
            <v>0</v>
          </cell>
          <cell r="IN209">
            <v>0</v>
          </cell>
          <cell r="IO209">
            <v>0</v>
          </cell>
          <cell r="IP209">
            <v>0</v>
          </cell>
          <cell r="IQ209">
            <v>0</v>
          </cell>
          <cell r="IR209">
            <v>0</v>
          </cell>
          <cell r="IS209">
            <v>0</v>
          </cell>
          <cell r="IT209">
            <v>0</v>
          </cell>
          <cell r="IU209">
            <v>0</v>
          </cell>
          <cell r="IV209">
            <v>0</v>
          </cell>
          <cell r="IW209">
            <v>0</v>
          </cell>
          <cell r="IX209">
            <v>0</v>
          </cell>
          <cell r="IY209">
            <v>0</v>
          </cell>
          <cell r="IZ209">
            <v>0</v>
          </cell>
          <cell r="JA209">
            <v>0</v>
          </cell>
          <cell r="JB209">
            <v>0</v>
          </cell>
          <cell r="JC209">
            <v>0</v>
          </cell>
          <cell r="JD209">
            <v>0</v>
          </cell>
          <cell r="JE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  <cell r="IO210">
            <v>0</v>
          </cell>
          <cell r="IP210">
            <v>0</v>
          </cell>
          <cell r="IQ210">
            <v>0</v>
          </cell>
          <cell r="IR210">
            <v>0</v>
          </cell>
          <cell r="IS210">
            <v>0</v>
          </cell>
          <cell r="IT210">
            <v>0</v>
          </cell>
          <cell r="IU210">
            <v>0</v>
          </cell>
          <cell r="IV210">
            <v>0</v>
          </cell>
          <cell r="IW210">
            <v>0</v>
          </cell>
          <cell r="IX210">
            <v>0</v>
          </cell>
          <cell r="IY210">
            <v>0</v>
          </cell>
          <cell r="IZ210">
            <v>0</v>
          </cell>
          <cell r="JA210">
            <v>0</v>
          </cell>
          <cell r="JB210">
            <v>0</v>
          </cell>
          <cell r="JC210">
            <v>0</v>
          </cell>
          <cell r="JD210">
            <v>0</v>
          </cell>
          <cell r="JE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  <cell r="IO211">
            <v>0</v>
          </cell>
          <cell r="IP211">
            <v>0</v>
          </cell>
          <cell r="IQ211">
            <v>0</v>
          </cell>
          <cell r="IR211">
            <v>0</v>
          </cell>
          <cell r="IS211">
            <v>0</v>
          </cell>
          <cell r="IT211">
            <v>0</v>
          </cell>
          <cell r="IU211">
            <v>0</v>
          </cell>
          <cell r="IV211">
            <v>0</v>
          </cell>
          <cell r="IW211">
            <v>0</v>
          </cell>
          <cell r="IX211">
            <v>0</v>
          </cell>
          <cell r="IY211">
            <v>0</v>
          </cell>
          <cell r="IZ211">
            <v>0</v>
          </cell>
          <cell r="JA211">
            <v>0</v>
          </cell>
          <cell r="JB211">
            <v>0</v>
          </cell>
          <cell r="JC211">
            <v>0</v>
          </cell>
          <cell r="JD211">
            <v>0</v>
          </cell>
          <cell r="JE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  <cell r="IO212">
            <v>0</v>
          </cell>
          <cell r="IP212">
            <v>0</v>
          </cell>
          <cell r="IQ212">
            <v>0</v>
          </cell>
          <cell r="IR212">
            <v>0</v>
          </cell>
          <cell r="IS212">
            <v>0</v>
          </cell>
          <cell r="IT212">
            <v>0</v>
          </cell>
          <cell r="IU212">
            <v>0</v>
          </cell>
          <cell r="IV212">
            <v>0</v>
          </cell>
          <cell r="IW212">
            <v>0</v>
          </cell>
          <cell r="IX212">
            <v>0</v>
          </cell>
          <cell r="IY212">
            <v>0</v>
          </cell>
          <cell r="IZ212">
            <v>0</v>
          </cell>
          <cell r="JA212">
            <v>0</v>
          </cell>
          <cell r="JB212">
            <v>0</v>
          </cell>
          <cell r="JC212">
            <v>0</v>
          </cell>
          <cell r="JD212">
            <v>0</v>
          </cell>
          <cell r="JE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  <cell r="IO213">
            <v>0</v>
          </cell>
          <cell r="IP213">
            <v>0</v>
          </cell>
          <cell r="IQ213">
            <v>0</v>
          </cell>
          <cell r="IR213">
            <v>0</v>
          </cell>
          <cell r="IS213">
            <v>0</v>
          </cell>
          <cell r="IT213">
            <v>0</v>
          </cell>
          <cell r="IU213">
            <v>0</v>
          </cell>
          <cell r="IV213">
            <v>0</v>
          </cell>
          <cell r="IW213">
            <v>0</v>
          </cell>
          <cell r="IX213">
            <v>0</v>
          </cell>
          <cell r="IY213">
            <v>0</v>
          </cell>
          <cell r="IZ213">
            <v>0</v>
          </cell>
          <cell r="JA213">
            <v>0</v>
          </cell>
          <cell r="JB213">
            <v>0</v>
          </cell>
          <cell r="JC213">
            <v>0</v>
          </cell>
          <cell r="JD213">
            <v>0</v>
          </cell>
          <cell r="JE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  <cell r="IO214">
            <v>0</v>
          </cell>
          <cell r="IP214">
            <v>0</v>
          </cell>
          <cell r="IQ214">
            <v>0</v>
          </cell>
          <cell r="IR214">
            <v>0</v>
          </cell>
          <cell r="IS214">
            <v>0</v>
          </cell>
          <cell r="IT214">
            <v>0</v>
          </cell>
          <cell r="IU214">
            <v>0</v>
          </cell>
          <cell r="IV214">
            <v>0</v>
          </cell>
          <cell r="IW214">
            <v>0</v>
          </cell>
          <cell r="IX214">
            <v>0</v>
          </cell>
          <cell r="IY214">
            <v>0</v>
          </cell>
          <cell r="IZ214">
            <v>0</v>
          </cell>
          <cell r="JA214">
            <v>0</v>
          </cell>
          <cell r="JB214">
            <v>0</v>
          </cell>
          <cell r="JC214">
            <v>0</v>
          </cell>
          <cell r="JD214">
            <v>0</v>
          </cell>
          <cell r="JE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  <cell r="HC215">
            <v>0</v>
          </cell>
          <cell r="HD215">
            <v>0</v>
          </cell>
          <cell r="HE215">
            <v>0</v>
          </cell>
          <cell r="HF215">
            <v>0</v>
          </cell>
          <cell r="HG215">
            <v>0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0</v>
          </cell>
          <cell r="IG215">
            <v>0</v>
          </cell>
          <cell r="IH215">
            <v>0</v>
          </cell>
          <cell r="II215">
            <v>0</v>
          </cell>
          <cell r="IJ215">
            <v>0</v>
          </cell>
          <cell r="IK215">
            <v>0</v>
          </cell>
          <cell r="IL215">
            <v>0</v>
          </cell>
          <cell r="IM215">
            <v>0</v>
          </cell>
          <cell r="IN215">
            <v>0</v>
          </cell>
          <cell r="IO215">
            <v>0</v>
          </cell>
          <cell r="IP215">
            <v>0</v>
          </cell>
          <cell r="IQ215">
            <v>0</v>
          </cell>
          <cell r="IR215">
            <v>0</v>
          </cell>
          <cell r="IS215">
            <v>0</v>
          </cell>
          <cell r="IT215">
            <v>0</v>
          </cell>
          <cell r="IU215">
            <v>0</v>
          </cell>
          <cell r="IV215">
            <v>0</v>
          </cell>
          <cell r="IW215">
            <v>0</v>
          </cell>
          <cell r="IX215">
            <v>0</v>
          </cell>
          <cell r="IY215">
            <v>0</v>
          </cell>
          <cell r="IZ215">
            <v>0</v>
          </cell>
          <cell r="JA215">
            <v>0</v>
          </cell>
          <cell r="JB215">
            <v>0</v>
          </cell>
          <cell r="JC215">
            <v>0</v>
          </cell>
          <cell r="JD215">
            <v>0</v>
          </cell>
          <cell r="JE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  <cell r="IH216">
            <v>0</v>
          </cell>
          <cell r="II216">
            <v>0</v>
          </cell>
          <cell r="IJ216">
            <v>0</v>
          </cell>
          <cell r="IK216">
            <v>0</v>
          </cell>
          <cell r="IL216">
            <v>0</v>
          </cell>
          <cell r="IM216">
            <v>0</v>
          </cell>
          <cell r="IN216">
            <v>0</v>
          </cell>
          <cell r="IO216">
            <v>0</v>
          </cell>
          <cell r="IP216">
            <v>0</v>
          </cell>
          <cell r="IQ216">
            <v>0</v>
          </cell>
          <cell r="IR216">
            <v>0</v>
          </cell>
          <cell r="IS216">
            <v>0</v>
          </cell>
          <cell r="IT216">
            <v>0</v>
          </cell>
          <cell r="IU216">
            <v>0</v>
          </cell>
          <cell r="IV216">
            <v>0</v>
          </cell>
          <cell r="IW216">
            <v>0</v>
          </cell>
          <cell r="IX216">
            <v>0</v>
          </cell>
          <cell r="IY216">
            <v>0</v>
          </cell>
          <cell r="IZ216">
            <v>0</v>
          </cell>
          <cell r="JA216">
            <v>0</v>
          </cell>
          <cell r="JB216">
            <v>0</v>
          </cell>
          <cell r="JC216">
            <v>0</v>
          </cell>
          <cell r="JD216">
            <v>0</v>
          </cell>
          <cell r="JE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0</v>
          </cell>
          <cell r="FR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0</v>
          </cell>
          <cell r="HK217">
            <v>0</v>
          </cell>
          <cell r="HL217">
            <v>0</v>
          </cell>
          <cell r="HM217">
            <v>0</v>
          </cell>
          <cell r="HN217">
            <v>0</v>
          </cell>
          <cell r="HO217">
            <v>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0</v>
          </cell>
          <cell r="HU217">
            <v>0</v>
          </cell>
          <cell r="HV217">
            <v>0</v>
          </cell>
          <cell r="HW217">
            <v>0</v>
          </cell>
          <cell r="HX217">
            <v>0</v>
          </cell>
          <cell r="HY217">
            <v>0</v>
          </cell>
          <cell r="HZ217">
            <v>0</v>
          </cell>
          <cell r="IA217">
            <v>0</v>
          </cell>
          <cell r="IB217">
            <v>0</v>
          </cell>
          <cell r="IC217">
            <v>0</v>
          </cell>
          <cell r="ID217">
            <v>0</v>
          </cell>
          <cell r="IE217">
            <v>0</v>
          </cell>
          <cell r="IF217">
            <v>0</v>
          </cell>
          <cell r="IG217">
            <v>0</v>
          </cell>
          <cell r="IH217">
            <v>0</v>
          </cell>
          <cell r="II217">
            <v>0</v>
          </cell>
          <cell r="IJ217">
            <v>0</v>
          </cell>
          <cell r="IK217">
            <v>0</v>
          </cell>
          <cell r="IL217">
            <v>0</v>
          </cell>
          <cell r="IM217">
            <v>0</v>
          </cell>
          <cell r="IN217">
            <v>0</v>
          </cell>
          <cell r="IO217">
            <v>0</v>
          </cell>
          <cell r="IP217">
            <v>0</v>
          </cell>
          <cell r="IQ217">
            <v>0</v>
          </cell>
          <cell r="IR217">
            <v>0</v>
          </cell>
          <cell r="IS217">
            <v>0</v>
          </cell>
          <cell r="IT217">
            <v>0</v>
          </cell>
          <cell r="IU217">
            <v>0</v>
          </cell>
          <cell r="IV217">
            <v>0</v>
          </cell>
          <cell r="IW217">
            <v>0</v>
          </cell>
          <cell r="IX217">
            <v>0</v>
          </cell>
          <cell r="IY217">
            <v>0</v>
          </cell>
          <cell r="IZ217">
            <v>0</v>
          </cell>
          <cell r="JA217">
            <v>0</v>
          </cell>
          <cell r="JB217">
            <v>0</v>
          </cell>
          <cell r="JC217">
            <v>0</v>
          </cell>
          <cell r="JD217">
            <v>0</v>
          </cell>
          <cell r="JE217">
            <v>0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0</v>
          </cell>
          <cell r="FR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  <cell r="HC218">
            <v>0</v>
          </cell>
          <cell r="HD218">
            <v>0</v>
          </cell>
          <cell r="HE218">
            <v>0</v>
          </cell>
          <cell r="HF218">
            <v>0</v>
          </cell>
          <cell r="HG218">
            <v>0</v>
          </cell>
          <cell r="HH218">
            <v>0</v>
          </cell>
          <cell r="HI218">
            <v>0</v>
          </cell>
          <cell r="HJ218">
            <v>0</v>
          </cell>
          <cell r="HK218">
            <v>0</v>
          </cell>
          <cell r="HL218">
            <v>0</v>
          </cell>
          <cell r="HM218">
            <v>0</v>
          </cell>
          <cell r="HN218">
            <v>0</v>
          </cell>
          <cell r="HO218">
            <v>0</v>
          </cell>
          <cell r="HP218">
            <v>0</v>
          </cell>
          <cell r="HQ218">
            <v>0</v>
          </cell>
          <cell r="HR218">
            <v>0</v>
          </cell>
          <cell r="HS218">
            <v>0</v>
          </cell>
          <cell r="HT218">
            <v>0</v>
          </cell>
          <cell r="HU218">
            <v>0</v>
          </cell>
          <cell r="HV218">
            <v>0</v>
          </cell>
          <cell r="HW218">
            <v>0</v>
          </cell>
          <cell r="HX218">
            <v>0</v>
          </cell>
          <cell r="HY218">
            <v>0</v>
          </cell>
          <cell r="HZ218">
            <v>0</v>
          </cell>
          <cell r="IA218">
            <v>0</v>
          </cell>
          <cell r="IB218">
            <v>0</v>
          </cell>
          <cell r="IC218">
            <v>0</v>
          </cell>
          <cell r="ID218">
            <v>0</v>
          </cell>
          <cell r="IE218">
            <v>0</v>
          </cell>
          <cell r="IF218">
            <v>0</v>
          </cell>
          <cell r="IG218">
            <v>0</v>
          </cell>
          <cell r="IH218">
            <v>0</v>
          </cell>
          <cell r="II218">
            <v>0</v>
          </cell>
          <cell r="IJ218">
            <v>0</v>
          </cell>
          <cell r="IK218">
            <v>0</v>
          </cell>
          <cell r="IL218">
            <v>0</v>
          </cell>
          <cell r="IM218">
            <v>0</v>
          </cell>
          <cell r="IN218">
            <v>0</v>
          </cell>
          <cell r="IO218">
            <v>0</v>
          </cell>
          <cell r="IP218">
            <v>0</v>
          </cell>
          <cell r="IQ218">
            <v>0</v>
          </cell>
          <cell r="IR218">
            <v>0</v>
          </cell>
          <cell r="IS218">
            <v>0</v>
          </cell>
          <cell r="IT218">
            <v>0</v>
          </cell>
          <cell r="IU218">
            <v>0</v>
          </cell>
          <cell r="IV218">
            <v>0</v>
          </cell>
          <cell r="IW218">
            <v>0</v>
          </cell>
          <cell r="IX218">
            <v>0</v>
          </cell>
          <cell r="IY218">
            <v>0</v>
          </cell>
          <cell r="IZ218">
            <v>0</v>
          </cell>
          <cell r="JA218">
            <v>0</v>
          </cell>
          <cell r="JB218">
            <v>0</v>
          </cell>
          <cell r="JC218">
            <v>0</v>
          </cell>
          <cell r="JD218">
            <v>0</v>
          </cell>
          <cell r="JE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  <cell r="IO219">
            <v>0</v>
          </cell>
          <cell r="IP219">
            <v>0</v>
          </cell>
          <cell r="IQ219">
            <v>0</v>
          </cell>
          <cell r="IR219">
            <v>0</v>
          </cell>
          <cell r="IS219">
            <v>0</v>
          </cell>
          <cell r="IT219">
            <v>0</v>
          </cell>
          <cell r="IU219">
            <v>0</v>
          </cell>
          <cell r="IV219">
            <v>0</v>
          </cell>
          <cell r="IW219">
            <v>0</v>
          </cell>
          <cell r="IX219">
            <v>0</v>
          </cell>
          <cell r="IY219">
            <v>0</v>
          </cell>
          <cell r="IZ219">
            <v>0</v>
          </cell>
          <cell r="JA219">
            <v>0</v>
          </cell>
          <cell r="JB219">
            <v>0</v>
          </cell>
          <cell r="JC219">
            <v>0</v>
          </cell>
          <cell r="JD219">
            <v>0</v>
          </cell>
          <cell r="JE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0</v>
          </cell>
          <cell r="FR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0</v>
          </cell>
          <cell r="HN220">
            <v>0</v>
          </cell>
          <cell r="HO220">
            <v>0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  <cell r="IO220">
            <v>0</v>
          </cell>
          <cell r="IP220">
            <v>0</v>
          </cell>
          <cell r="IQ220">
            <v>0</v>
          </cell>
          <cell r="IR220">
            <v>0</v>
          </cell>
          <cell r="IS220">
            <v>0</v>
          </cell>
          <cell r="IT220">
            <v>0</v>
          </cell>
          <cell r="IU220">
            <v>0</v>
          </cell>
          <cell r="IV220">
            <v>0</v>
          </cell>
          <cell r="IW220">
            <v>0</v>
          </cell>
          <cell r="IX220">
            <v>0</v>
          </cell>
          <cell r="IY220">
            <v>0</v>
          </cell>
          <cell r="IZ220">
            <v>0</v>
          </cell>
          <cell r="JA220">
            <v>0</v>
          </cell>
          <cell r="JB220">
            <v>0</v>
          </cell>
          <cell r="JC220">
            <v>0</v>
          </cell>
          <cell r="JD220">
            <v>0</v>
          </cell>
          <cell r="JE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  <cell r="HC221">
            <v>0</v>
          </cell>
          <cell r="HD221">
            <v>0</v>
          </cell>
          <cell r="HE221">
            <v>0</v>
          </cell>
          <cell r="HF221">
            <v>0</v>
          </cell>
          <cell r="HG221">
            <v>0</v>
          </cell>
          <cell r="HH221">
            <v>0</v>
          </cell>
          <cell r="HI221">
            <v>0</v>
          </cell>
          <cell r="HJ221">
            <v>0</v>
          </cell>
          <cell r="HK221">
            <v>0</v>
          </cell>
          <cell r="HL221">
            <v>0</v>
          </cell>
          <cell r="HM221">
            <v>0</v>
          </cell>
          <cell r="HN221">
            <v>0</v>
          </cell>
          <cell r="HO221">
            <v>0</v>
          </cell>
          <cell r="HP221">
            <v>0</v>
          </cell>
          <cell r="HQ221">
            <v>0</v>
          </cell>
          <cell r="HR221">
            <v>0</v>
          </cell>
          <cell r="HS221">
            <v>0</v>
          </cell>
          <cell r="HT221">
            <v>0</v>
          </cell>
          <cell r="HU221">
            <v>0</v>
          </cell>
          <cell r="HV221">
            <v>0</v>
          </cell>
          <cell r="HW221">
            <v>0</v>
          </cell>
          <cell r="HX221">
            <v>0</v>
          </cell>
          <cell r="HY221">
            <v>0</v>
          </cell>
          <cell r="HZ221">
            <v>0</v>
          </cell>
          <cell r="IA221">
            <v>0</v>
          </cell>
          <cell r="IB221">
            <v>0</v>
          </cell>
          <cell r="IC221">
            <v>0</v>
          </cell>
          <cell r="ID221">
            <v>0</v>
          </cell>
          <cell r="IE221">
            <v>0</v>
          </cell>
          <cell r="IF221">
            <v>0</v>
          </cell>
          <cell r="IG221">
            <v>0</v>
          </cell>
          <cell r="IH221">
            <v>0</v>
          </cell>
          <cell r="II221">
            <v>0</v>
          </cell>
          <cell r="IJ221">
            <v>0</v>
          </cell>
          <cell r="IK221">
            <v>0</v>
          </cell>
          <cell r="IL221">
            <v>0</v>
          </cell>
          <cell r="IM221">
            <v>0</v>
          </cell>
          <cell r="IN221">
            <v>0</v>
          </cell>
          <cell r="IO221">
            <v>0</v>
          </cell>
          <cell r="IP221">
            <v>0</v>
          </cell>
          <cell r="IQ221">
            <v>0</v>
          </cell>
          <cell r="IR221">
            <v>0</v>
          </cell>
          <cell r="IS221">
            <v>0</v>
          </cell>
          <cell r="IT221">
            <v>0</v>
          </cell>
          <cell r="IU221">
            <v>0</v>
          </cell>
          <cell r="IV221">
            <v>0</v>
          </cell>
          <cell r="IW221">
            <v>0</v>
          </cell>
          <cell r="IX221">
            <v>0</v>
          </cell>
          <cell r="IY221">
            <v>0</v>
          </cell>
          <cell r="IZ221">
            <v>0</v>
          </cell>
          <cell r="JA221">
            <v>0</v>
          </cell>
          <cell r="JB221">
            <v>0</v>
          </cell>
          <cell r="JC221">
            <v>0</v>
          </cell>
          <cell r="JD221">
            <v>0</v>
          </cell>
          <cell r="JE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0</v>
          </cell>
          <cell r="HK222">
            <v>0</v>
          </cell>
          <cell r="HL222">
            <v>0</v>
          </cell>
          <cell r="HM222">
            <v>0</v>
          </cell>
          <cell r="HN222">
            <v>0</v>
          </cell>
          <cell r="HO222">
            <v>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0</v>
          </cell>
          <cell r="IA222">
            <v>0</v>
          </cell>
          <cell r="IB222">
            <v>0</v>
          </cell>
          <cell r="IC222">
            <v>0</v>
          </cell>
          <cell r="ID222">
            <v>0</v>
          </cell>
          <cell r="IE222">
            <v>0</v>
          </cell>
          <cell r="IF222">
            <v>0</v>
          </cell>
          <cell r="IG222">
            <v>0</v>
          </cell>
          <cell r="IH222">
            <v>0</v>
          </cell>
          <cell r="II222">
            <v>0</v>
          </cell>
          <cell r="IJ222">
            <v>0</v>
          </cell>
          <cell r="IK222">
            <v>0</v>
          </cell>
          <cell r="IL222">
            <v>0</v>
          </cell>
          <cell r="IM222">
            <v>0</v>
          </cell>
          <cell r="IN222">
            <v>0</v>
          </cell>
          <cell r="IO222">
            <v>0</v>
          </cell>
          <cell r="IP222">
            <v>0</v>
          </cell>
          <cell r="IQ222">
            <v>0</v>
          </cell>
          <cell r="IR222">
            <v>0</v>
          </cell>
          <cell r="IS222">
            <v>0</v>
          </cell>
          <cell r="IT222">
            <v>0</v>
          </cell>
          <cell r="IU222">
            <v>0</v>
          </cell>
          <cell r="IV222">
            <v>0</v>
          </cell>
          <cell r="IW222">
            <v>0</v>
          </cell>
          <cell r="IX222">
            <v>0</v>
          </cell>
          <cell r="IY222">
            <v>0</v>
          </cell>
          <cell r="IZ222">
            <v>0</v>
          </cell>
          <cell r="JA222">
            <v>0</v>
          </cell>
          <cell r="JB222">
            <v>0</v>
          </cell>
          <cell r="JC222">
            <v>0</v>
          </cell>
          <cell r="JD222">
            <v>0</v>
          </cell>
          <cell r="JE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  <cell r="HC223">
            <v>0</v>
          </cell>
          <cell r="HD223">
            <v>0</v>
          </cell>
          <cell r="HE223">
            <v>0</v>
          </cell>
          <cell r="HF223">
            <v>0</v>
          </cell>
          <cell r="HG223">
            <v>0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0</v>
          </cell>
          <cell r="IG223">
            <v>0</v>
          </cell>
          <cell r="IH223">
            <v>0</v>
          </cell>
          <cell r="II223">
            <v>0</v>
          </cell>
          <cell r="IJ223">
            <v>0</v>
          </cell>
          <cell r="IK223">
            <v>0</v>
          </cell>
          <cell r="IL223">
            <v>0</v>
          </cell>
          <cell r="IM223">
            <v>0</v>
          </cell>
          <cell r="IN223">
            <v>0</v>
          </cell>
          <cell r="IO223">
            <v>0</v>
          </cell>
          <cell r="IP223">
            <v>0</v>
          </cell>
          <cell r="IQ223">
            <v>0</v>
          </cell>
          <cell r="IR223">
            <v>0</v>
          </cell>
          <cell r="IS223">
            <v>0</v>
          </cell>
          <cell r="IT223">
            <v>0</v>
          </cell>
          <cell r="IU223">
            <v>0</v>
          </cell>
          <cell r="IV223">
            <v>0</v>
          </cell>
          <cell r="IW223">
            <v>0</v>
          </cell>
          <cell r="IX223">
            <v>0</v>
          </cell>
          <cell r="IY223">
            <v>0</v>
          </cell>
          <cell r="IZ223">
            <v>0</v>
          </cell>
          <cell r="JA223">
            <v>0</v>
          </cell>
          <cell r="JB223">
            <v>0</v>
          </cell>
          <cell r="JC223">
            <v>0</v>
          </cell>
          <cell r="JD223">
            <v>0</v>
          </cell>
          <cell r="JE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  <cell r="HC224">
            <v>0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0</v>
          </cell>
          <cell r="IG224">
            <v>0</v>
          </cell>
          <cell r="IH224">
            <v>0</v>
          </cell>
          <cell r="II224">
            <v>0</v>
          </cell>
          <cell r="IJ224">
            <v>0</v>
          </cell>
          <cell r="IK224">
            <v>0</v>
          </cell>
          <cell r="IL224">
            <v>0</v>
          </cell>
          <cell r="IM224">
            <v>0</v>
          </cell>
          <cell r="IN224">
            <v>0</v>
          </cell>
          <cell r="IO224">
            <v>0</v>
          </cell>
          <cell r="IP224">
            <v>0</v>
          </cell>
          <cell r="IQ224">
            <v>0</v>
          </cell>
          <cell r="IR224">
            <v>0</v>
          </cell>
          <cell r="IS224">
            <v>0</v>
          </cell>
          <cell r="IT224">
            <v>0</v>
          </cell>
          <cell r="IU224">
            <v>0</v>
          </cell>
          <cell r="IV224">
            <v>0</v>
          </cell>
          <cell r="IW224">
            <v>0</v>
          </cell>
          <cell r="IX224">
            <v>0</v>
          </cell>
          <cell r="IY224">
            <v>0</v>
          </cell>
          <cell r="IZ224">
            <v>0</v>
          </cell>
          <cell r="JA224">
            <v>0</v>
          </cell>
          <cell r="JB224">
            <v>0</v>
          </cell>
          <cell r="JC224">
            <v>0</v>
          </cell>
          <cell r="JD224">
            <v>0</v>
          </cell>
          <cell r="JE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G225">
            <v>0</v>
          </cell>
          <cell r="IH225">
            <v>0</v>
          </cell>
          <cell r="II225">
            <v>0</v>
          </cell>
          <cell r="IJ225">
            <v>0</v>
          </cell>
          <cell r="IK225">
            <v>0</v>
          </cell>
          <cell r="IL225">
            <v>0</v>
          </cell>
          <cell r="IM225">
            <v>0</v>
          </cell>
          <cell r="IN225">
            <v>0</v>
          </cell>
          <cell r="IO225">
            <v>0</v>
          </cell>
          <cell r="IP225">
            <v>0</v>
          </cell>
          <cell r="IQ225">
            <v>0</v>
          </cell>
          <cell r="IR225">
            <v>0</v>
          </cell>
          <cell r="IS225">
            <v>0</v>
          </cell>
          <cell r="IT225">
            <v>0</v>
          </cell>
          <cell r="IU225">
            <v>0</v>
          </cell>
          <cell r="IV225">
            <v>0</v>
          </cell>
          <cell r="IW225">
            <v>0</v>
          </cell>
          <cell r="IX225">
            <v>0</v>
          </cell>
          <cell r="IY225">
            <v>0</v>
          </cell>
          <cell r="IZ225">
            <v>0</v>
          </cell>
          <cell r="JA225">
            <v>0</v>
          </cell>
          <cell r="JB225">
            <v>0</v>
          </cell>
          <cell r="JC225">
            <v>0</v>
          </cell>
          <cell r="JD225">
            <v>0</v>
          </cell>
          <cell r="JE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0</v>
          </cell>
          <cell r="FR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0</v>
          </cell>
          <cell r="HK226">
            <v>0</v>
          </cell>
          <cell r="HL226">
            <v>0</v>
          </cell>
          <cell r="HM226">
            <v>0</v>
          </cell>
          <cell r="HN226">
            <v>0</v>
          </cell>
          <cell r="HO226">
            <v>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0</v>
          </cell>
          <cell r="IA226">
            <v>0</v>
          </cell>
          <cell r="IB226">
            <v>0</v>
          </cell>
          <cell r="IC226">
            <v>0</v>
          </cell>
          <cell r="ID226">
            <v>0</v>
          </cell>
          <cell r="IE226">
            <v>0</v>
          </cell>
          <cell r="IF226">
            <v>0</v>
          </cell>
          <cell r="IG226">
            <v>0</v>
          </cell>
          <cell r="IH226">
            <v>0</v>
          </cell>
          <cell r="II226">
            <v>0</v>
          </cell>
          <cell r="IJ226">
            <v>0</v>
          </cell>
          <cell r="IK226">
            <v>0</v>
          </cell>
          <cell r="IL226">
            <v>0</v>
          </cell>
          <cell r="IM226">
            <v>0</v>
          </cell>
          <cell r="IN226">
            <v>0</v>
          </cell>
          <cell r="IO226">
            <v>0</v>
          </cell>
          <cell r="IP226">
            <v>0</v>
          </cell>
          <cell r="IQ226">
            <v>0</v>
          </cell>
          <cell r="IR226">
            <v>0</v>
          </cell>
          <cell r="IS226">
            <v>0</v>
          </cell>
          <cell r="IT226">
            <v>0</v>
          </cell>
          <cell r="IU226">
            <v>0</v>
          </cell>
          <cell r="IV226">
            <v>0</v>
          </cell>
          <cell r="IW226">
            <v>0</v>
          </cell>
          <cell r="IX226">
            <v>0</v>
          </cell>
          <cell r="IY226">
            <v>0</v>
          </cell>
          <cell r="IZ226">
            <v>0</v>
          </cell>
          <cell r="JA226">
            <v>0</v>
          </cell>
          <cell r="JB226">
            <v>0</v>
          </cell>
          <cell r="JC226">
            <v>0</v>
          </cell>
          <cell r="JD226">
            <v>0</v>
          </cell>
          <cell r="JE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0</v>
          </cell>
          <cell r="IH227">
            <v>0</v>
          </cell>
          <cell r="II227">
            <v>0</v>
          </cell>
          <cell r="IJ227">
            <v>0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  <cell r="IO227">
            <v>0</v>
          </cell>
          <cell r="IP227">
            <v>0</v>
          </cell>
          <cell r="IQ227">
            <v>0</v>
          </cell>
          <cell r="IR227">
            <v>0</v>
          </cell>
          <cell r="IS227">
            <v>0</v>
          </cell>
          <cell r="IT227">
            <v>0</v>
          </cell>
          <cell r="IU227">
            <v>0</v>
          </cell>
          <cell r="IV227">
            <v>0</v>
          </cell>
          <cell r="IW227">
            <v>0</v>
          </cell>
          <cell r="IX227">
            <v>0</v>
          </cell>
          <cell r="IY227">
            <v>0</v>
          </cell>
          <cell r="IZ227">
            <v>0</v>
          </cell>
          <cell r="JA227">
            <v>0</v>
          </cell>
          <cell r="JB227">
            <v>0</v>
          </cell>
          <cell r="JC227">
            <v>0</v>
          </cell>
          <cell r="JD227">
            <v>0</v>
          </cell>
          <cell r="JE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0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  <cell r="IO228">
            <v>0</v>
          </cell>
          <cell r="IP228">
            <v>0</v>
          </cell>
          <cell r="IQ228">
            <v>0</v>
          </cell>
          <cell r="IR228">
            <v>0</v>
          </cell>
          <cell r="IS228">
            <v>0</v>
          </cell>
          <cell r="IT228">
            <v>0</v>
          </cell>
          <cell r="IU228">
            <v>0</v>
          </cell>
          <cell r="IV228">
            <v>0</v>
          </cell>
          <cell r="IW228">
            <v>0</v>
          </cell>
          <cell r="IX228">
            <v>0</v>
          </cell>
          <cell r="IY228">
            <v>0</v>
          </cell>
          <cell r="IZ228">
            <v>0</v>
          </cell>
          <cell r="JA228">
            <v>0</v>
          </cell>
          <cell r="JB228">
            <v>0</v>
          </cell>
          <cell r="JC228">
            <v>0</v>
          </cell>
          <cell r="JD228">
            <v>0</v>
          </cell>
          <cell r="JE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0</v>
          </cell>
          <cell r="HN229">
            <v>0</v>
          </cell>
          <cell r="HO229">
            <v>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0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  <cell r="IO229">
            <v>0</v>
          </cell>
          <cell r="IP229">
            <v>0</v>
          </cell>
          <cell r="IQ229">
            <v>0</v>
          </cell>
          <cell r="IR229">
            <v>0</v>
          </cell>
          <cell r="IS229">
            <v>0</v>
          </cell>
          <cell r="IT229">
            <v>0</v>
          </cell>
          <cell r="IU229">
            <v>0</v>
          </cell>
          <cell r="IV229">
            <v>0</v>
          </cell>
          <cell r="IW229">
            <v>0</v>
          </cell>
          <cell r="IX229">
            <v>0</v>
          </cell>
          <cell r="IY229">
            <v>0</v>
          </cell>
          <cell r="IZ229">
            <v>0</v>
          </cell>
          <cell r="JA229">
            <v>0</v>
          </cell>
          <cell r="JB229">
            <v>0</v>
          </cell>
          <cell r="JC229">
            <v>0</v>
          </cell>
          <cell r="JD229">
            <v>0</v>
          </cell>
          <cell r="JE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  <cell r="IO230">
            <v>0</v>
          </cell>
          <cell r="IP230">
            <v>0</v>
          </cell>
          <cell r="IQ230">
            <v>0</v>
          </cell>
          <cell r="IR230">
            <v>0</v>
          </cell>
          <cell r="IS230">
            <v>0</v>
          </cell>
          <cell r="IT230">
            <v>0</v>
          </cell>
          <cell r="IU230">
            <v>0</v>
          </cell>
          <cell r="IV230">
            <v>0</v>
          </cell>
          <cell r="IW230">
            <v>0</v>
          </cell>
          <cell r="IX230">
            <v>0</v>
          </cell>
          <cell r="IY230">
            <v>0</v>
          </cell>
          <cell r="IZ230">
            <v>0</v>
          </cell>
          <cell r="JA230">
            <v>0</v>
          </cell>
          <cell r="JB230">
            <v>0</v>
          </cell>
          <cell r="JC230">
            <v>0</v>
          </cell>
          <cell r="JD230">
            <v>0</v>
          </cell>
          <cell r="JE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  <cell r="IO231">
            <v>0</v>
          </cell>
          <cell r="IP231">
            <v>0</v>
          </cell>
          <cell r="IQ231">
            <v>0</v>
          </cell>
          <cell r="IR231">
            <v>0</v>
          </cell>
          <cell r="IS231">
            <v>0</v>
          </cell>
          <cell r="IT231">
            <v>0</v>
          </cell>
          <cell r="IU231">
            <v>0</v>
          </cell>
          <cell r="IV231">
            <v>0</v>
          </cell>
          <cell r="IW231">
            <v>0</v>
          </cell>
          <cell r="IX231">
            <v>0</v>
          </cell>
          <cell r="IY231">
            <v>0</v>
          </cell>
          <cell r="IZ231">
            <v>0</v>
          </cell>
          <cell r="JA231">
            <v>0</v>
          </cell>
          <cell r="JB231">
            <v>0</v>
          </cell>
          <cell r="JC231">
            <v>0</v>
          </cell>
          <cell r="JD231">
            <v>0</v>
          </cell>
          <cell r="JE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0</v>
          </cell>
          <cell r="HL232">
            <v>0</v>
          </cell>
          <cell r="HM232">
            <v>0</v>
          </cell>
          <cell r="HN232">
            <v>0</v>
          </cell>
          <cell r="HO232">
            <v>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0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  <cell r="IO232">
            <v>0</v>
          </cell>
          <cell r="IP232">
            <v>0</v>
          </cell>
          <cell r="IQ232">
            <v>0</v>
          </cell>
          <cell r="IR232">
            <v>0</v>
          </cell>
          <cell r="IS232">
            <v>0</v>
          </cell>
          <cell r="IT232">
            <v>0</v>
          </cell>
          <cell r="IU232">
            <v>0</v>
          </cell>
          <cell r="IV232">
            <v>0</v>
          </cell>
          <cell r="IW232">
            <v>0</v>
          </cell>
          <cell r="IX232">
            <v>0</v>
          </cell>
          <cell r="IY232">
            <v>0</v>
          </cell>
          <cell r="IZ232">
            <v>0</v>
          </cell>
          <cell r="JA232">
            <v>0</v>
          </cell>
          <cell r="JB232">
            <v>0</v>
          </cell>
          <cell r="JC232">
            <v>0</v>
          </cell>
          <cell r="JD232">
            <v>0</v>
          </cell>
          <cell r="JE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0</v>
          </cell>
          <cell r="HK233">
            <v>0</v>
          </cell>
          <cell r="HL233">
            <v>0</v>
          </cell>
          <cell r="HM233">
            <v>0</v>
          </cell>
          <cell r="HN233">
            <v>0</v>
          </cell>
          <cell r="HO233">
            <v>0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  <cell r="IB233">
            <v>0</v>
          </cell>
          <cell r="IC233">
            <v>0</v>
          </cell>
          <cell r="ID233">
            <v>0</v>
          </cell>
          <cell r="IE233">
            <v>0</v>
          </cell>
          <cell r="IF233">
            <v>0</v>
          </cell>
          <cell r="IG233">
            <v>0</v>
          </cell>
          <cell r="IH233">
            <v>0</v>
          </cell>
          <cell r="II233">
            <v>0</v>
          </cell>
          <cell r="IJ233">
            <v>0</v>
          </cell>
          <cell r="IK233">
            <v>0</v>
          </cell>
          <cell r="IL233">
            <v>0</v>
          </cell>
          <cell r="IM233">
            <v>0</v>
          </cell>
          <cell r="IN233">
            <v>0</v>
          </cell>
          <cell r="IO233">
            <v>0</v>
          </cell>
          <cell r="IP233">
            <v>0</v>
          </cell>
          <cell r="IQ233">
            <v>0</v>
          </cell>
          <cell r="IR233">
            <v>0</v>
          </cell>
          <cell r="IS233">
            <v>0</v>
          </cell>
          <cell r="IT233">
            <v>0</v>
          </cell>
          <cell r="IU233">
            <v>0</v>
          </cell>
          <cell r="IV233">
            <v>0</v>
          </cell>
          <cell r="IW233">
            <v>0</v>
          </cell>
          <cell r="IX233">
            <v>0</v>
          </cell>
          <cell r="IY233">
            <v>0</v>
          </cell>
          <cell r="IZ233">
            <v>0</v>
          </cell>
          <cell r="JA233">
            <v>0</v>
          </cell>
          <cell r="JB233">
            <v>0</v>
          </cell>
          <cell r="JC233">
            <v>0</v>
          </cell>
          <cell r="JD233">
            <v>0</v>
          </cell>
          <cell r="JE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0</v>
          </cell>
          <cell r="HM234">
            <v>0</v>
          </cell>
          <cell r="HN234">
            <v>0</v>
          </cell>
          <cell r="HO234">
            <v>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0</v>
          </cell>
          <cell r="IA234">
            <v>0</v>
          </cell>
          <cell r="IB234">
            <v>0</v>
          </cell>
          <cell r="IC234">
            <v>0</v>
          </cell>
          <cell r="ID234">
            <v>0</v>
          </cell>
          <cell r="IE234">
            <v>0</v>
          </cell>
          <cell r="IF234">
            <v>0</v>
          </cell>
          <cell r="IG234">
            <v>0</v>
          </cell>
          <cell r="IH234">
            <v>0</v>
          </cell>
          <cell r="II234">
            <v>0</v>
          </cell>
          <cell r="IJ234">
            <v>0</v>
          </cell>
          <cell r="IK234">
            <v>0</v>
          </cell>
          <cell r="IL234">
            <v>0</v>
          </cell>
          <cell r="IM234">
            <v>0</v>
          </cell>
          <cell r="IN234">
            <v>0</v>
          </cell>
          <cell r="IO234">
            <v>0</v>
          </cell>
          <cell r="IP234">
            <v>0</v>
          </cell>
          <cell r="IQ234">
            <v>0</v>
          </cell>
          <cell r="IR234">
            <v>0</v>
          </cell>
          <cell r="IS234">
            <v>0</v>
          </cell>
          <cell r="IT234">
            <v>0</v>
          </cell>
          <cell r="IU234">
            <v>0</v>
          </cell>
          <cell r="IV234">
            <v>0</v>
          </cell>
          <cell r="IW234">
            <v>0</v>
          </cell>
          <cell r="IX234">
            <v>0</v>
          </cell>
          <cell r="IY234">
            <v>0</v>
          </cell>
          <cell r="IZ234">
            <v>0</v>
          </cell>
          <cell r="JA234">
            <v>0</v>
          </cell>
          <cell r="JB234">
            <v>0</v>
          </cell>
          <cell r="JC234">
            <v>0</v>
          </cell>
          <cell r="JD234">
            <v>0</v>
          </cell>
          <cell r="JE234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  <cell r="IO235">
            <v>0</v>
          </cell>
          <cell r="IP235">
            <v>0</v>
          </cell>
          <cell r="IQ235">
            <v>0</v>
          </cell>
          <cell r="IR235">
            <v>0</v>
          </cell>
          <cell r="IS235">
            <v>0</v>
          </cell>
          <cell r="IT235">
            <v>0</v>
          </cell>
          <cell r="IU235">
            <v>0</v>
          </cell>
          <cell r="IV235">
            <v>0</v>
          </cell>
          <cell r="IW235">
            <v>0</v>
          </cell>
          <cell r="IX235">
            <v>0</v>
          </cell>
          <cell r="IY235">
            <v>0</v>
          </cell>
          <cell r="IZ235">
            <v>0</v>
          </cell>
          <cell r="JA235">
            <v>0</v>
          </cell>
          <cell r="JB235">
            <v>0</v>
          </cell>
          <cell r="JC235">
            <v>0</v>
          </cell>
          <cell r="JD235">
            <v>0</v>
          </cell>
          <cell r="JE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  <cell r="IO236">
            <v>0</v>
          </cell>
          <cell r="IP236">
            <v>0</v>
          </cell>
          <cell r="IQ236">
            <v>0</v>
          </cell>
          <cell r="IR236">
            <v>0</v>
          </cell>
          <cell r="IS236">
            <v>0</v>
          </cell>
          <cell r="IT236">
            <v>0</v>
          </cell>
          <cell r="IU236">
            <v>0</v>
          </cell>
          <cell r="IV236">
            <v>0</v>
          </cell>
          <cell r="IW236">
            <v>0</v>
          </cell>
          <cell r="IX236">
            <v>0</v>
          </cell>
          <cell r="IY236">
            <v>0</v>
          </cell>
          <cell r="IZ236">
            <v>0</v>
          </cell>
          <cell r="JA236">
            <v>0</v>
          </cell>
          <cell r="JB236">
            <v>0</v>
          </cell>
          <cell r="JC236">
            <v>0</v>
          </cell>
          <cell r="JD236">
            <v>0</v>
          </cell>
          <cell r="JE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  <cell r="IO237">
            <v>0</v>
          </cell>
          <cell r="IP237">
            <v>0</v>
          </cell>
          <cell r="IQ237">
            <v>0</v>
          </cell>
          <cell r="IR237">
            <v>0</v>
          </cell>
          <cell r="IS237">
            <v>0</v>
          </cell>
          <cell r="IT237">
            <v>0</v>
          </cell>
          <cell r="IU237">
            <v>0</v>
          </cell>
          <cell r="IV237">
            <v>0</v>
          </cell>
          <cell r="IW237">
            <v>0</v>
          </cell>
          <cell r="IX237">
            <v>0</v>
          </cell>
          <cell r="IY237">
            <v>0</v>
          </cell>
          <cell r="IZ237">
            <v>0</v>
          </cell>
          <cell r="JA237">
            <v>0</v>
          </cell>
          <cell r="JB237">
            <v>0</v>
          </cell>
          <cell r="JC237">
            <v>0</v>
          </cell>
          <cell r="JD237">
            <v>0</v>
          </cell>
          <cell r="JE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0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0</v>
          </cell>
          <cell r="HN238">
            <v>0</v>
          </cell>
          <cell r="HO238">
            <v>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0</v>
          </cell>
          <cell r="IN238">
            <v>0</v>
          </cell>
          <cell r="IO238">
            <v>0</v>
          </cell>
          <cell r="IP238">
            <v>0</v>
          </cell>
          <cell r="IQ238">
            <v>0</v>
          </cell>
          <cell r="IR238">
            <v>0</v>
          </cell>
          <cell r="IS238">
            <v>0</v>
          </cell>
          <cell r="IT238">
            <v>0</v>
          </cell>
          <cell r="IU238">
            <v>0</v>
          </cell>
          <cell r="IV238">
            <v>0</v>
          </cell>
          <cell r="IW238">
            <v>0</v>
          </cell>
          <cell r="IX238">
            <v>0</v>
          </cell>
          <cell r="IY238">
            <v>0</v>
          </cell>
          <cell r="IZ238">
            <v>0</v>
          </cell>
          <cell r="JA238">
            <v>0</v>
          </cell>
          <cell r="JB238">
            <v>0</v>
          </cell>
          <cell r="JC238">
            <v>0</v>
          </cell>
          <cell r="JD238">
            <v>0</v>
          </cell>
          <cell r="JE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0</v>
          </cell>
          <cell r="IN239">
            <v>0</v>
          </cell>
          <cell r="IO239">
            <v>0</v>
          </cell>
          <cell r="IP239">
            <v>0</v>
          </cell>
          <cell r="IQ239">
            <v>0</v>
          </cell>
          <cell r="IR239">
            <v>0</v>
          </cell>
          <cell r="IS239">
            <v>0</v>
          </cell>
          <cell r="IT239">
            <v>0</v>
          </cell>
          <cell r="IU239">
            <v>0</v>
          </cell>
          <cell r="IV239">
            <v>0</v>
          </cell>
          <cell r="IW239">
            <v>0</v>
          </cell>
          <cell r="IX239">
            <v>0</v>
          </cell>
          <cell r="IY239">
            <v>0</v>
          </cell>
          <cell r="IZ239">
            <v>0</v>
          </cell>
          <cell r="JA239">
            <v>0</v>
          </cell>
          <cell r="JB239">
            <v>0</v>
          </cell>
          <cell r="JC239">
            <v>0</v>
          </cell>
          <cell r="JD239">
            <v>0</v>
          </cell>
          <cell r="JE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0</v>
          </cell>
          <cell r="FR240">
            <v>0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  <cell r="GY240">
            <v>0</v>
          </cell>
          <cell r="GZ240">
            <v>0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0</v>
          </cell>
          <cell r="HN240">
            <v>0</v>
          </cell>
          <cell r="HO240">
            <v>0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0</v>
          </cell>
          <cell r="IN240">
            <v>0</v>
          </cell>
          <cell r="IO240">
            <v>0</v>
          </cell>
          <cell r="IP240">
            <v>0</v>
          </cell>
          <cell r="IQ240">
            <v>0</v>
          </cell>
          <cell r="IR240">
            <v>0</v>
          </cell>
          <cell r="IS240">
            <v>0</v>
          </cell>
          <cell r="IT240">
            <v>0</v>
          </cell>
          <cell r="IU240">
            <v>0</v>
          </cell>
          <cell r="IV240">
            <v>0</v>
          </cell>
          <cell r="IW240">
            <v>0</v>
          </cell>
          <cell r="IX240">
            <v>0</v>
          </cell>
          <cell r="IY240">
            <v>0</v>
          </cell>
          <cell r="IZ240">
            <v>0</v>
          </cell>
          <cell r="JA240">
            <v>0</v>
          </cell>
          <cell r="JB240">
            <v>0</v>
          </cell>
          <cell r="JC240">
            <v>0</v>
          </cell>
          <cell r="JD240">
            <v>0</v>
          </cell>
          <cell r="JE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0</v>
          </cell>
          <cell r="HZ241">
            <v>0</v>
          </cell>
          <cell r="IA241">
            <v>0</v>
          </cell>
          <cell r="IB241">
            <v>0</v>
          </cell>
          <cell r="IC241">
            <v>0</v>
          </cell>
          <cell r="ID241">
            <v>0</v>
          </cell>
          <cell r="IE241">
            <v>0</v>
          </cell>
          <cell r="IF241">
            <v>0</v>
          </cell>
          <cell r="IG241">
            <v>0</v>
          </cell>
          <cell r="IH241">
            <v>0</v>
          </cell>
          <cell r="II241">
            <v>0</v>
          </cell>
          <cell r="IJ241">
            <v>0</v>
          </cell>
          <cell r="IK241">
            <v>0</v>
          </cell>
          <cell r="IL241">
            <v>0</v>
          </cell>
          <cell r="IM241">
            <v>0</v>
          </cell>
          <cell r="IN241">
            <v>0</v>
          </cell>
          <cell r="IO241">
            <v>0</v>
          </cell>
          <cell r="IP241">
            <v>0</v>
          </cell>
          <cell r="IQ241">
            <v>0</v>
          </cell>
          <cell r="IR241">
            <v>0</v>
          </cell>
          <cell r="IS241">
            <v>0</v>
          </cell>
          <cell r="IT241">
            <v>0</v>
          </cell>
          <cell r="IU241">
            <v>0</v>
          </cell>
          <cell r="IV241">
            <v>0</v>
          </cell>
          <cell r="IW241">
            <v>0</v>
          </cell>
          <cell r="IX241">
            <v>0</v>
          </cell>
          <cell r="IY241">
            <v>0</v>
          </cell>
          <cell r="IZ241">
            <v>0</v>
          </cell>
          <cell r="JA241">
            <v>0</v>
          </cell>
          <cell r="JB241">
            <v>0</v>
          </cell>
          <cell r="JC241">
            <v>0</v>
          </cell>
          <cell r="JD241">
            <v>0</v>
          </cell>
          <cell r="JE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0</v>
          </cell>
          <cell r="HN242">
            <v>0</v>
          </cell>
          <cell r="HO242">
            <v>0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0</v>
          </cell>
          <cell r="IN242">
            <v>0</v>
          </cell>
          <cell r="IO242">
            <v>0</v>
          </cell>
          <cell r="IP242">
            <v>0</v>
          </cell>
          <cell r="IQ242">
            <v>0</v>
          </cell>
          <cell r="IR242">
            <v>0</v>
          </cell>
          <cell r="IS242">
            <v>0</v>
          </cell>
          <cell r="IT242">
            <v>0</v>
          </cell>
          <cell r="IU242">
            <v>0</v>
          </cell>
          <cell r="IV242">
            <v>0</v>
          </cell>
          <cell r="IW242">
            <v>0</v>
          </cell>
          <cell r="IX242">
            <v>0</v>
          </cell>
          <cell r="IY242">
            <v>0</v>
          </cell>
          <cell r="IZ242">
            <v>0</v>
          </cell>
          <cell r="JA242">
            <v>0</v>
          </cell>
          <cell r="JB242">
            <v>0</v>
          </cell>
          <cell r="JC242">
            <v>0</v>
          </cell>
          <cell r="JD242">
            <v>0</v>
          </cell>
          <cell r="JE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0</v>
          </cell>
          <cell r="FS243">
            <v>0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  <cell r="IO243">
            <v>0</v>
          </cell>
          <cell r="IP243">
            <v>0</v>
          </cell>
          <cell r="IQ243">
            <v>0</v>
          </cell>
          <cell r="IR243">
            <v>0</v>
          </cell>
          <cell r="IS243">
            <v>0</v>
          </cell>
          <cell r="IT243">
            <v>0</v>
          </cell>
          <cell r="IU243">
            <v>0</v>
          </cell>
          <cell r="IV243">
            <v>0</v>
          </cell>
          <cell r="IW243">
            <v>0</v>
          </cell>
          <cell r="IX243">
            <v>0</v>
          </cell>
          <cell r="IY243">
            <v>0</v>
          </cell>
          <cell r="IZ243">
            <v>0</v>
          </cell>
          <cell r="JA243">
            <v>0</v>
          </cell>
          <cell r="JB243">
            <v>0</v>
          </cell>
          <cell r="JC243">
            <v>0</v>
          </cell>
          <cell r="JD243">
            <v>0</v>
          </cell>
          <cell r="JE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  <cell r="IO244">
            <v>0</v>
          </cell>
          <cell r="IP244">
            <v>0</v>
          </cell>
          <cell r="IQ244">
            <v>0</v>
          </cell>
          <cell r="IR244">
            <v>0</v>
          </cell>
          <cell r="IS244">
            <v>0</v>
          </cell>
          <cell r="IT244">
            <v>0</v>
          </cell>
          <cell r="IU244">
            <v>0</v>
          </cell>
          <cell r="IV244">
            <v>0</v>
          </cell>
          <cell r="IW244">
            <v>0</v>
          </cell>
          <cell r="IX244">
            <v>0</v>
          </cell>
          <cell r="IY244">
            <v>0</v>
          </cell>
          <cell r="IZ244">
            <v>0</v>
          </cell>
          <cell r="JA244">
            <v>0</v>
          </cell>
          <cell r="JB244">
            <v>0</v>
          </cell>
          <cell r="JC244">
            <v>0</v>
          </cell>
          <cell r="JD244">
            <v>0</v>
          </cell>
          <cell r="JE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0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  <cell r="HC245">
            <v>0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  <cell r="IO245">
            <v>0</v>
          </cell>
          <cell r="IP245">
            <v>0</v>
          </cell>
          <cell r="IQ245">
            <v>0</v>
          </cell>
          <cell r="IR245">
            <v>0</v>
          </cell>
          <cell r="IS245">
            <v>0</v>
          </cell>
          <cell r="IT245">
            <v>0</v>
          </cell>
          <cell r="IU245">
            <v>0</v>
          </cell>
          <cell r="IV245">
            <v>0</v>
          </cell>
          <cell r="IW245">
            <v>0</v>
          </cell>
          <cell r="IX245">
            <v>0</v>
          </cell>
          <cell r="IY245">
            <v>0</v>
          </cell>
          <cell r="IZ245">
            <v>0</v>
          </cell>
          <cell r="JA245">
            <v>0</v>
          </cell>
          <cell r="JB245">
            <v>0</v>
          </cell>
          <cell r="JC245">
            <v>0</v>
          </cell>
          <cell r="JD245">
            <v>0</v>
          </cell>
          <cell r="JE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0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0</v>
          </cell>
          <cell r="HJ246">
            <v>0</v>
          </cell>
          <cell r="HK246">
            <v>0</v>
          </cell>
          <cell r="HL246">
            <v>0</v>
          </cell>
          <cell r="HM246">
            <v>0</v>
          </cell>
          <cell r="HN246">
            <v>0</v>
          </cell>
          <cell r="HO246">
            <v>0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  <cell r="IO246">
            <v>0</v>
          </cell>
          <cell r="IP246">
            <v>0</v>
          </cell>
          <cell r="IQ246">
            <v>0</v>
          </cell>
          <cell r="IR246">
            <v>0</v>
          </cell>
          <cell r="IS246">
            <v>0</v>
          </cell>
          <cell r="IT246">
            <v>0</v>
          </cell>
          <cell r="IU246">
            <v>0</v>
          </cell>
          <cell r="IV246">
            <v>0</v>
          </cell>
          <cell r="IW246">
            <v>0</v>
          </cell>
          <cell r="IX246">
            <v>0</v>
          </cell>
          <cell r="IY246">
            <v>0</v>
          </cell>
          <cell r="IZ246">
            <v>0</v>
          </cell>
          <cell r="JA246">
            <v>0</v>
          </cell>
          <cell r="JB246">
            <v>0</v>
          </cell>
          <cell r="JC246">
            <v>0</v>
          </cell>
          <cell r="JD246">
            <v>0</v>
          </cell>
          <cell r="JE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  <cell r="IO247">
            <v>0</v>
          </cell>
          <cell r="IP247">
            <v>0</v>
          </cell>
          <cell r="IQ247">
            <v>0</v>
          </cell>
          <cell r="IR247">
            <v>0</v>
          </cell>
          <cell r="IS247">
            <v>0</v>
          </cell>
          <cell r="IT247">
            <v>0</v>
          </cell>
          <cell r="IU247">
            <v>0</v>
          </cell>
          <cell r="IV247">
            <v>0</v>
          </cell>
          <cell r="IW247">
            <v>0</v>
          </cell>
          <cell r="IX247">
            <v>0</v>
          </cell>
          <cell r="IY247">
            <v>0</v>
          </cell>
          <cell r="IZ247">
            <v>0</v>
          </cell>
          <cell r="JA247">
            <v>0</v>
          </cell>
          <cell r="JB247">
            <v>0</v>
          </cell>
          <cell r="JC247">
            <v>0</v>
          </cell>
          <cell r="JD247">
            <v>0</v>
          </cell>
          <cell r="JE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0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0</v>
          </cell>
          <cell r="IN248">
            <v>0</v>
          </cell>
          <cell r="IO248">
            <v>0</v>
          </cell>
          <cell r="IP248">
            <v>0</v>
          </cell>
          <cell r="IQ248">
            <v>0</v>
          </cell>
          <cell r="IR248">
            <v>0</v>
          </cell>
          <cell r="IS248">
            <v>0</v>
          </cell>
          <cell r="IT248">
            <v>0</v>
          </cell>
          <cell r="IU248">
            <v>0</v>
          </cell>
          <cell r="IV248">
            <v>0</v>
          </cell>
          <cell r="IW248">
            <v>0</v>
          </cell>
          <cell r="IX248">
            <v>0</v>
          </cell>
          <cell r="IY248">
            <v>0</v>
          </cell>
          <cell r="IZ248">
            <v>0</v>
          </cell>
          <cell r="JA248">
            <v>0</v>
          </cell>
          <cell r="JB248">
            <v>0</v>
          </cell>
          <cell r="JC248">
            <v>0</v>
          </cell>
          <cell r="JD248">
            <v>0</v>
          </cell>
          <cell r="JE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  <cell r="IO249">
            <v>0</v>
          </cell>
          <cell r="IP249">
            <v>0</v>
          </cell>
          <cell r="IQ249">
            <v>0</v>
          </cell>
          <cell r="IR249">
            <v>0</v>
          </cell>
          <cell r="IS249">
            <v>0</v>
          </cell>
          <cell r="IT249">
            <v>0</v>
          </cell>
          <cell r="IU249">
            <v>0</v>
          </cell>
          <cell r="IV249">
            <v>0</v>
          </cell>
          <cell r="IW249">
            <v>0</v>
          </cell>
          <cell r="IX249">
            <v>0</v>
          </cell>
          <cell r="IY249">
            <v>0</v>
          </cell>
          <cell r="IZ249">
            <v>0</v>
          </cell>
          <cell r="JA249">
            <v>0</v>
          </cell>
          <cell r="JB249">
            <v>0</v>
          </cell>
          <cell r="JC249">
            <v>0</v>
          </cell>
          <cell r="JD249">
            <v>0</v>
          </cell>
          <cell r="JE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  <cell r="IO250">
            <v>0</v>
          </cell>
          <cell r="IP250">
            <v>0</v>
          </cell>
          <cell r="IQ250">
            <v>0</v>
          </cell>
          <cell r="IR250">
            <v>0</v>
          </cell>
          <cell r="IS250">
            <v>0</v>
          </cell>
          <cell r="IT250">
            <v>0</v>
          </cell>
          <cell r="IU250">
            <v>0</v>
          </cell>
          <cell r="IV250">
            <v>0</v>
          </cell>
          <cell r="IW250">
            <v>0</v>
          </cell>
          <cell r="IX250">
            <v>0</v>
          </cell>
          <cell r="IY250">
            <v>0</v>
          </cell>
          <cell r="IZ250">
            <v>0</v>
          </cell>
          <cell r="JA250">
            <v>0</v>
          </cell>
          <cell r="JB250">
            <v>0</v>
          </cell>
          <cell r="JC250">
            <v>0</v>
          </cell>
          <cell r="JD250">
            <v>0</v>
          </cell>
          <cell r="JE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  <cell r="IO251">
            <v>0</v>
          </cell>
          <cell r="IP251">
            <v>0</v>
          </cell>
          <cell r="IQ251">
            <v>0</v>
          </cell>
          <cell r="IR251">
            <v>0</v>
          </cell>
          <cell r="IS251">
            <v>0</v>
          </cell>
          <cell r="IT251">
            <v>0</v>
          </cell>
          <cell r="IU251">
            <v>0</v>
          </cell>
          <cell r="IV251">
            <v>0</v>
          </cell>
          <cell r="IW251">
            <v>0</v>
          </cell>
          <cell r="IX251">
            <v>0</v>
          </cell>
          <cell r="IY251">
            <v>0</v>
          </cell>
          <cell r="IZ251">
            <v>0</v>
          </cell>
          <cell r="JA251">
            <v>0</v>
          </cell>
          <cell r="JB251">
            <v>0</v>
          </cell>
          <cell r="JC251">
            <v>0</v>
          </cell>
          <cell r="JD251">
            <v>0</v>
          </cell>
          <cell r="JE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  <cell r="IO252">
            <v>0</v>
          </cell>
          <cell r="IP252">
            <v>0</v>
          </cell>
          <cell r="IQ252">
            <v>0</v>
          </cell>
          <cell r="IR252">
            <v>0</v>
          </cell>
          <cell r="IS252">
            <v>0</v>
          </cell>
          <cell r="IT252">
            <v>0</v>
          </cell>
          <cell r="IU252">
            <v>0</v>
          </cell>
          <cell r="IV252">
            <v>0</v>
          </cell>
          <cell r="IW252">
            <v>0</v>
          </cell>
          <cell r="IX252">
            <v>0</v>
          </cell>
          <cell r="IY252">
            <v>0</v>
          </cell>
          <cell r="IZ252">
            <v>0</v>
          </cell>
          <cell r="JA252">
            <v>0</v>
          </cell>
          <cell r="JB252">
            <v>0</v>
          </cell>
          <cell r="JC252">
            <v>0</v>
          </cell>
          <cell r="JD252">
            <v>0</v>
          </cell>
          <cell r="JE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  <cell r="IO253">
            <v>0</v>
          </cell>
          <cell r="IP253">
            <v>0</v>
          </cell>
          <cell r="IQ253">
            <v>0</v>
          </cell>
          <cell r="IR253">
            <v>0</v>
          </cell>
          <cell r="IS253">
            <v>0</v>
          </cell>
          <cell r="IT253">
            <v>0</v>
          </cell>
          <cell r="IU253">
            <v>0</v>
          </cell>
          <cell r="IV253">
            <v>0</v>
          </cell>
          <cell r="IW253">
            <v>0</v>
          </cell>
          <cell r="IX253">
            <v>0</v>
          </cell>
          <cell r="IY253">
            <v>0</v>
          </cell>
          <cell r="IZ253">
            <v>0</v>
          </cell>
          <cell r="JA253">
            <v>0</v>
          </cell>
          <cell r="JB253">
            <v>0</v>
          </cell>
          <cell r="JC253">
            <v>0</v>
          </cell>
          <cell r="JD253">
            <v>0</v>
          </cell>
          <cell r="JE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  <cell r="HC254">
            <v>0</v>
          </cell>
          <cell r="HD254">
            <v>0</v>
          </cell>
          <cell r="HE254">
            <v>0</v>
          </cell>
          <cell r="HF254">
            <v>0</v>
          </cell>
          <cell r="HG254">
            <v>0</v>
          </cell>
          <cell r="HH254">
            <v>0</v>
          </cell>
          <cell r="HI254">
            <v>0</v>
          </cell>
          <cell r="HJ254">
            <v>0</v>
          </cell>
          <cell r="HK254">
            <v>0</v>
          </cell>
          <cell r="HL254">
            <v>0</v>
          </cell>
          <cell r="HM254">
            <v>0</v>
          </cell>
          <cell r="HN254">
            <v>0</v>
          </cell>
          <cell r="HO254">
            <v>0</v>
          </cell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0</v>
          </cell>
          <cell r="HU254">
            <v>0</v>
          </cell>
          <cell r="HV254">
            <v>0</v>
          </cell>
          <cell r="HW254">
            <v>0</v>
          </cell>
          <cell r="HX254">
            <v>0</v>
          </cell>
          <cell r="HY254">
            <v>0</v>
          </cell>
          <cell r="HZ254">
            <v>0</v>
          </cell>
          <cell r="IA254">
            <v>0</v>
          </cell>
          <cell r="IB254">
            <v>0</v>
          </cell>
          <cell r="IC254">
            <v>0</v>
          </cell>
          <cell r="ID254">
            <v>0</v>
          </cell>
          <cell r="IE254">
            <v>0</v>
          </cell>
          <cell r="IF254">
            <v>0</v>
          </cell>
          <cell r="IG254">
            <v>0</v>
          </cell>
          <cell r="IH254">
            <v>0</v>
          </cell>
          <cell r="II254">
            <v>0</v>
          </cell>
          <cell r="IJ254">
            <v>0</v>
          </cell>
          <cell r="IK254">
            <v>0</v>
          </cell>
          <cell r="IL254">
            <v>0</v>
          </cell>
          <cell r="IM254">
            <v>0</v>
          </cell>
          <cell r="IN254">
            <v>0</v>
          </cell>
          <cell r="IO254">
            <v>0</v>
          </cell>
          <cell r="IP254">
            <v>0</v>
          </cell>
          <cell r="IQ254">
            <v>0</v>
          </cell>
          <cell r="IR254">
            <v>0</v>
          </cell>
          <cell r="IS254">
            <v>0</v>
          </cell>
          <cell r="IT254">
            <v>0</v>
          </cell>
          <cell r="IU254">
            <v>0</v>
          </cell>
          <cell r="IV254">
            <v>0</v>
          </cell>
          <cell r="IW254">
            <v>0</v>
          </cell>
          <cell r="IX254">
            <v>0</v>
          </cell>
          <cell r="IY254">
            <v>0</v>
          </cell>
          <cell r="IZ254">
            <v>0</v>
          </cell>
          <cell r="JA254">
            <v>0</v>
          </cell>
          <cell r="JB254">
            <v>0</v>
          </cell>
          <cell r="JC254">
            <v>0</v>
          </cell>
          <cell r="JD254">
            <v>0</v>
          </cell>
          <cell r="JE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0</v>
          </cell>
          <cell r="HV255">
            <v>0</v>
          </cell>
          <cell r="HW255">
            <v>0</v>
          </cell>
          <cell r="HX255">
            <v>0</v>
          </cell>
          <cell r="HY255">
            <v>0</v>
          </cell>
          <cell r="HZ255">
            <v>0</v>
          </cell>
          <cell r="IA255">
            <v>0</v>
          </cell>
          <cell r="IB255">
            <v>0</v>
          </cell>
          <cell r="IC255">
            <v>0</v>
          </cell>
          <cell r="ID255">
            <v>0</v>
          </cell>
          <cell r="IE255">
            <v>0</v>
          </cell>
          <cell r="IF255">
            <v>0</v>
          </cell>
          <cell r="IG255">
            <v>0</v>
          </cell>
          <cell r="IH255">
            <v>0</v>
          </cell>
          <cell r="II255">
            <v>0</v>
          </cell>
          <cell r="IJ255">
            <v>0</v>
          </cell>
          <cell r="IK255">
            <v>0</v>
          </cell>
          <cell r="IL255">
            <v>0</v>
          </cell>
          <cell r="IM255">
            <v>0</v>
          </cell>
          <cell r="IN255">
            <v>0</v>
          </cell>
          <cell r="IO255">
            <v>0</v>
          </cell>
          <cell r="IP255">
            <v>0</v>
          </cell>
          <cell r="IQ255">
            <v>0</v>
          </cell>
          <cell r="IR255">
            <v>0</v>
          </cell>
          <cell r="IS255">
            <v>0</v>
          </cell>
          <cell r="IT255">
            <v>0</v>
          </cell>
          <cell r="IU255">
            <v>0</v>
          </cell>
          <cell r="IV255">
            <v>0</v>
          </cell>
          <cell r="IW255">
            <v>0</v>
          </cell>
          <cell r="IX255">
            <v>0</v>
          </cell>
          <cell r="IY255">
            <v>0</v>
          </cell>
          <cell r="IZ255">
            <v>0</v>
          </cell>
          <cell r="JA255">
            <v>0</v>
          </cell>
          <cell r="JB255">
            <v>0</v>
          </cell>
          <cell r="JC255">
            <v>0</v>
          </cell>
          <cell r="JD255">
            <v>0</v>
          </cell>
          <cell r="JE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0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  <cell r="GY256">
            <v>0</v>
          </cell>
          <cell r="GZ256">
            <v>0</v>
          </cell>
          <cell r="HA256">
            <v>0</v>
          </cell>
          <cell r="HB256">
            <v>0</v>
          </cell>
          <cell r="HC256">
            <v>0</v>
          </cell>
          <cell r="HD256">
            <v>0</v>
          </cell>
          <cell r="HE256">
            <v>0</v>
          </cell>
          <cell r="HF256">
            <v>0</v>
          </cell>
          <cell r="HG256">
            <v>0</v>
          </cell>
          <cell r="HH256">
            <v>0</v>
          </cell>
          <cell r="HI256">
            <v>0</v>
          </cell>
          <cell r="HJ256">
            <v>0</v>
          </cell>
          <cell r="HK256">
            <v>0</v>
          </cell>
          <cell r="HL256">
            <v>0</v>
          </cell>
          <cell r="HM256">
            <v>0</v>
          </cell>
          <cell r="HN256">
            <v>0</v>
          </cell>
          <cell r="HO256">
            <v>0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0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0</v>
          </cell>
          <cell r="IA256">
            <v>0</v>
          </cell>
          <cell r="IB256">
            <v>0</v>
          </cell>
          <cell r="IC256">
            <v>0</v>
          </cell>
          <cell r="ID256">
            <v>0</v>
          </cell>
          <cell r="IE256">
            <v>0</v>
          </cell>
          <cell r="IF256">
            <v>0</v>
          </cell>
          <cell r="IG256">
            <v>0</v>
          </cell>
          <cell r="IH256">
            <v>0</v>
          </cell>
          <cell r="II256">
            <v>0</v>
          </cell>
          <cell r="IJ256">
            <v>0</v>
          </cell>
          <cell r="IK256">
            <v>0</v>
          </cell>
          <cell r="IL256">
            <v>0</v>
          </cell>
          <cell r="IM256">
            <v>0</v>
          </cell>
          <cell r="IN256">
            <v>0</v>
          </cell>
          <cell r="IO256">
            <v>0</v>
          </cell>
          <cell r="IP256">
            <v>0</v>
          </cell>
          <cell r="IQ256">
            <v>0</v>
          </cell>
          <cell r="IR256">
            <v>0</v>
          </cell>
          <cell r="IS256">
            <v>0</v>
          </cell>
          <cell r="IT256">
            <v>0</v>
          </cell>
          <cell r="IU256">
            <v>0</v>
          </cell>
          <cell r="IV256">
            <v>0</v>
          </cell>
          <cell r="IW256">
            <v>0</v>
          </cell>
          <cell r="IX256">
            <v>0</v>
          </cell>
          <cell r="IY256">
            <v>0</v>
          </cell>
          <cell r="IZ256">
            <v>0</v>
          </cell>
          <cell r="JA256">
            <v>0</v>
          </cell>
          <cell r="JB256">
            <v>0</v>
          </cell>
          <cell r="JC256">
            <v>0</v>
          </cell>
          <cell r="JD256">
            <v>0</v>
          </cell>
          <cell r="JE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  <cell r="IO257">
            <v>0</v>
          </cell>
          <cell r="IP257">
            <v>0</v>
          </cell>
          <cell r="IQ257">
            <v>0</v>
          </cell>
          <cell r="IR257">
            <v>0</v>
          </cell>
          <cell r="IS257">
            <v>0</v>
          </cell>
          <cell r="IT257">
            <v>0</v>
          </cell>
          <cell r="IU257">
            <v>0</v>
          </cell>
          <cell r="IV257">
            <v>0</v>
          </cell>
          <cell r="IW257">
            <v>0</v>
          </cell>
          <cell r="IX257">
            <v>0</v>
          </cell>
          <cell r="IY257">
            <v>0</v>
          </cell>
          <cell r="IZ257">
            <v>0</v>
          </cell>
          <cell r="JA257">
            <v>0</v>
          </cell>
          <cell r="JB257">
            <v>0</v>
          </cell>
          <cell r="JC257">
            <v>0</v>
          </cell>
          <cell r="JD257">
            <v>0</v>
          </cell>
          <cell r="JE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0</v>
          </cell>
          <cell r="GP258">
            <v>0</v>
          </cell>
          <cell r="GQ258">
            <v>0</v>
          </cell>
          <cell r="GR258">
            <v>0</v>
          </cell>
          <cell r="GS258">
            <v>0</v>
          </cell>
          <cell r="GT258">
            <v>0</v>
          </cell>
          <cell r="GU258">
            <v>0</v>
          </cell>
          <cell r="GV258">
            <v>0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0</v>
          </cell>
          <cell r="HM258">
            <v>0</v>
          </cell>
          <cell r="HN258">
            <v>0</v>
          </cell>
          <cell r="HO258">
            <v>0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0</v>
          </cell>
          <cell r="IF258">
            <v>0</v>
          </cell>
          <cell r="IG258">
            <v>0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  <cell r="IO258">
            <v>0</v>
          </cell>
          <cell r="IP258">
            <v>0</v>
          </cell>
          <cell r="IQ258">
            <v>0</v>
          </cell>
          <cell r="IR258">
            <v>0</v>
          </cell>
          <cell r="IS258">
            <v>0</v>
          </cell>
          <cell r="IT258">
            <v>0</v>
          </cell>
          <cell r="IU258">
            <v>0</v>
          </cell>
          <cell r="IV258">
            <v>0</v>
          </cell>
          <cell r="IW258">
            <v>0</v>
          </cell>
          <cell r="IX258">
            <v>0</v>
          </cell>
          <cell r="IY258">
            <v>0</v>
          </cell>
          <cell r="IZ258">
            <v>0</v>
          </cell>
          <cell r="JA258">
            <v>0</v>
          </cell>
          <cell r="JB258">
            <v>0</v>
          </cell>
          <cell r="JC258">
            <v>0</v>
          </cell>
          <cell r="JD258">
            <v>0</v>
          </cell>
          <cell r="JE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M259">
            <v>0</v>
          </cell>
          <cell r="GN259">
            <v>0</v>
          </cell>
          <cell r="GO259">
            <v>0</v>
          </cell>
          <cell r="GP259">
            <v>0</v>
          </cell>
          <cell r="GQ259">
            <v>0</v>
          </cell>
          <cell r="GR259">
            <v>0</v>
          </cell>
          <cell r="GS259">
            <v>0</v>
          </cell>
          <cell r="GT259">
            <v>0</v>
          </cell>
          <cell r="GU259">
            <v>0</v>
          </cell>
          <cell r="GV259">
            <v>0</v>
          </cell>
          <cell r="GW259">
            <v>0</v>
          </cell>
          <cell r="GX259">
            <v>0</v>
          </cell>
          <cell r="GY259">
            <v>0</v>
          </cell>
          <cell r="GZ259">
            <v>0</v>
          </cell>
          <cell r="HA259">
            <v>0</v>
          </cell>
          <cell r="HB259">
            <v>0</v>
          </cell>
          <cell r="HC259">
            <v>0</v>
          </cell>
          <cell r="HD259">
            <v>0</v>
          </cell>
          <cell r="HE259">
            <v>0</v>
          </cell>
          <cell r="HF259">
            <v>0</v>
          </cell>
          <cell r="HG259">
            <v>0</v>
          </cell>
          <cell r="HH259">
            <v>0</v>
          </cell>
          <cell r="HI259">
            <v>0</v>
          </cell>
          <cell r="HJ259">
            <v>0</v>
          </cell>
          <cell r="HK259">
            <v>0</v>
          </cell>
          <cell r="HL259">
            <v>0</v>
          </cell>
          <cell r="HM259">
            <v>0</v>
          </cell>
          <cell r="HN259">
            <v>0</v>
          </cell>
          <cell r="HO259">
            <v>0</v>
          </cell>
          <cell r="HP259">
            <v>0</v>
          </cell>
          <cell r="HQ259">
            <v>0</v>
          </cell>
          <cell r="HR259">
            <v>0</v>
          </cell>
          <cell r="HS259">
            <v>0</v>
          </cell>
          <cell r="HT259">
            <v>0</v>
          </cell>
          <cell r="HU259">
            <v>0</v>
          </cell>
          <cell r="HV259">
            <v>0</v>
          </cell>
          <cell r="HW259">
            <v>0</v>
          </cell>
          <cell r="HX259">
            <v>0</v>
          </cell>
          <cell r="HY259">
            <v>0</v>
          </cell>
          <cell r="HZ259">
            <v>0</v>
          </cell>
          <cell r="IA259">
            <v>0</v>
          </cell>
          <cell r="IB259">
            <v>0</v>
          </cell>
          <cell r="IC259">
            <v>0</v>
          </cell>
          <cell r="ID259">
            <v>0</v>
          </cell>
          <cell r="IE259">
            <v>0</v>
          </cell>
          <cell r="IF259">
            <v>0</v>
          </cell>
          <cell r="IG259">
            <v>0</v>
          </cell>
          <cell r="IH259">
            <v>0</v>
          </cell>
          <cell r="II259">
            <v>0</v>
          </cell>
          <cell r="IJ259">
            <v>0</v>
          </cell>
          <cell r="IK259">
            <v>0</v>
          </cell>
          <cell r="IL259">
            <v>0</v>
          </cell>
          <cell r="IM259">
            <v>0</v>
          </cell>
          <cell r="IN259">
            <v>0</v>
          </cell>
          <cell r="IO259">
            <v>0</v>
          </cell>
          <cell r="IP259">
            <v>0</v>
          </cell>
          <cell r="IQ259">
            <v>0</v>
          </cell>
          <cell r="IR259">
            <v>0</v>
          </cell>
          <cell r="IS259">
            <v>0</v>
          </cell>
          <cell r="IT259">
            <v>0</v>
          </cell>
          <cell r="IU259">
            <v>0</v>
          </cell>
          <cell r="IV259">
            <v>0</v>
          </cell>
          <cell r="IW259">
            <v>0</v>
          </cell>
          <cell r="IX259">
            <v>0</v>
          </cell>
          <cell r="IY259">
            <v>0</v>
          </cell>
          <cell r="IZ259">
            <v>0</v>
          </cell>
          <cell r="JA259">
            <v>0</v>
          </cell>
          <cell r="JB259">
            <v>0</v>
          </cell>
          <cell r="JC259">
            <v>0</v>
          </cell>
          <cell r="JD259">
            <v>0</v>
          </cell>
          <cell r="JE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0</v>
          </cell>
          <cell r="ID260">
            <v>0</v>
          </cell>
          <cell r="IE260">
            <v>0</v>
          </cell>
          <cell r="IF260">
            <v>0</v>
          </cell>
          <cell r="IG260">
            <v>0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  <cell r="IO260">
            <v>0</v>
          </cell>
          <cell r="IP260">
            <v>0</v>
          </cell>
          <cell r="IQ260">
            <v>0</v>
          </cell>
          <cell r="IR260">
            <v>0</v>
          </cell>
          <cell r="IS260">
            <v>0</v>
          </cell>
          <cell r="IT260">
            <v>0</v>
          </cell>
          <cell r="IU260">
            <v>0</v>
          </cell>
          <cell r="IV260">
            <v>0</v>
          </cell>
          <cell r="IW260">
            <v>0</v>
          </cell>
          <cell r="IX260">
            <v>0</v>
          </cell>
          <cell r="IY260">
            <v>0</v>
          </cell>
          <cell r="IZ260">
            <v>0</v>
          </cell>
          <cell r="JA260">
            <v>0</v>
          </cell>
          <cell r="JB260">
            <v>0</v>
          </cell>
          <cell r="JC260">
            <v>0</v>
          </cell>
          <cell r="JD260">
            <v>0</v>
          </cell>
          <cell r="JE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  <cell r="IO261">
            <v>0</v>
          </cell>
          <cell r="IP261">
            <v>0</v>
          </cell>
          <cell r="IQ261">
            <v>0</v>
          </cell>
          <cell r="IR261">
            <v>0</v>
          </cell>
          <cell r="IS261">
            <v>0</v>
          </cell>
          <cell r="IT261">
            <v>0</v>
          </cell>
          <cell r="IU261">
            <v>0</v>
          </cell>
          <cell r="IV261">
            <v>0</v>
          </cell>
          <cell r="IW261">
            <v>0</v>
          </cell>
          <cell r="IX261">
            <v>0</v>
          </cell>
          <cell r="IY261">
            <v>0</v>
          </cell>
          <cell r="IZ261">
            <v>0</v>
          </cell>
          <cell r="JA261">
            <v>0</v>
          </cell>
          <cell r="JB261">
            <v>0</v>
          </cell>
          <cell r="JC261">
            <v>0</v>
          </cell>
          <cell r="JD261">
            <v>0</v>
          </cell>
          <cell r="JE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0</v>
          </cell>
          <cell r="GQ262">
            <v>0</v>
          </cell>
          <cell r="GR262">
            <v>0</v>
          </cell>
          <cell r="GS262">
            <v>0</v>
          </cell>
          <cell r="GT262">
            <v>0</v>
          </cell>
          <cell r="GU262">
            <v>0</v>
          </cell>
          <cell r="GV262">
            <v>0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0</v>
          </cell>
          <cell r="HK262">
            <v>0</v>
          </cell>
          <cell r="HL262">
            <v>0</v>
          </cell>
          <cell r="HM262">
            <v>0</v>
          </cell>
          <cell r="HN262">
            <v>0</v>
          </cell>
          <cell r="HO262">
            <v>0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0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  <cell r="IO262">
            <v>0</v>
          </cell>
          <cell r="IP262">
            <v>0</v>
          </cell>
          <cell r="IQ262">
            <v>0</v>
          </cell>
          <cell r="IR262">
            <v>0</v>
          </cell>
          <cell r="IS262">
            <v>0</v>
          </cell>
          <cell r="IT262">
            <v>0</v>
          </cell>
          <cell r="IU262">
            <v>0</v>
          </cell>
          <cell r="IV262">
            <v>0</v>
          </cell>
          <cell r="IW262">
            <v>0</v>
          </cell>
          <cell r="IX262">
            <v>0</v>
          </cell>
          <cell r="IY262">
            <v>0</v>
          </cell>
          <cell r="IZ262">
            <v>0</v>
          </cell>
          <cell r="JA262">
            <v>0</v>
          </cell>
          <cell r="JB262">
            <v>0</v>
          </cell>
          <cell r="JC262">
            <v>0</v>
          </cell>
          <cell r="JD262">
            <v>0</v>
          </cell>
          <cell r="JE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0</v>
          </cell>
          <cell r="FR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0</v>
          </cell>
          <cell r="HX263">
            <v>0</v>
          </cell>
          <cell r="HY263">
            <v>0</v>
          </cell>
          <cell r="HZ263">
            <v>0</v>
          </cell>
          <cell r="IA263">
            <v>0</v>
          </cell>
          <cell r="IB263">
            <v>0</v>
          </cell>
          <cell r="IC263">
            <v>0</v>
          </cell>
          <cell r="ID263">
            <v>0</v>
          </cell>
          <cell r="IE263">
            <v>0</v>
          </cell>
          <cell r="IF263">
            <v>0</v>
          </cell>
          <cell r="IG263">
            <v>0</v>
          </cell>
          <cell r="IH263">
            <v>0</v>
          </cell>
          <cell r="II263">
            <v>0</v>
          </cell>
          <cell r="IJ263">
            <v>0</v>
          </cell>
          <cell r="IK263">
            <v>0</v>
          </cell>
          <cell r="IL263">
            <v>0</v>
          </cell>
          <cell r="IM263">
            <v>0</v>
          </cell>
          <cell r="IN263">
            <v>0</v>
          </cell>
          <cell r="IO263">
            <v>0</v>
          </cell>
          <cell r="IP263">
            <v>0</v>
          </cell>
          <cell r="IQ263">
            <v>0</v>
          </cell>
          <cell r="IR263">
            <v>0</v>
          </cell>
          <cell r="IS263">
            <v>0</v>
          </cell>
          <cell r="IT263">
            <v>0</v>
          </cell>
          <cell r="IU263">
            <v>0</v>
          </cell>
          <cell r="IV263">
            <v>0</v>
          </cell>
          <cell r="IW263">
            <v>0</v>
          </cell>
          <cell r="IX263">
            <v>0</v>
          </cell>
          <cell r="IY263">
            <v>0</v>
          </cell>
          <cell r="IZ263">
            <v>0</v>
          </cell>
          <cell r="JA263">
            <v>0</v>
          </cell>
          <cell r="JB263">
            <v>0</v>
          </cell>
          <cell r="JC263">
            <v>0</v>
          </cell>
          <cell r="JD263">
            <v>0</v>
          </cell>
          <cell r="JE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  <cell r="HC264">
            <v>0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</v>
          </cell>
          <cell r="HM264">
            <v>0</v>
          </cell>
          <cell r="HN264">
            <v>0</v>
          </cell>
          <cell r="HO264">
            <v>0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0</v>
          </cell>
          <cell r="IA264">
            <v>0</v>
          </cell>
          <cell r="IB264">
            <v>0</v>
          </cell>
          <cell r="IC264">
            <v>0</v>
          </cell>
          <cell r="ID264">
            <v>0</v>
          </cell>
          <cell r="IE264">
            <v>0</v>
          </cell>
          <cell r="IF264">
            <v>0</v>
          </cell>
          <cell r="IG264">
            <v>0</v>
          </cell>
          <cell r="IH264">
            <v>0</v>
          </cell>
          <cell r="II264">
            <v>0</v>
          </cell>
          <cell r="IJ264">
            <v>0</v>
          </cell>
          <cell r="IK264">
            <v>0</v>
          </cell>
          <cell r="IL264">
            <v>0</v>
          </cell>
          <cell r="IM264">
            <v>0</v>
          </cell>
          <cell r="IN264">
            <v>0</v>
          </cell>
          <cell r="IO264">
            <v>0</v>
          </cell>
          <cell r="IP264">
            <v>0</v>
          </cell>
          <cell r="IQ264">
            <v>0</v>
          </cell>
          <cell r="IR264">
            <v>0</v>
          </cell>
          <cell r="IS264">
            <v>0</v>
          </cell>
          <cell r="IT264">
            <v>0</v>
          </cell>
          <cell r="IU264">
            <v>0</v>
          </cell>
          <cell r="IV264">
            <v>0</v>
          </cell>
          <cell r="IW264">
            <v>0</v>
          </cell>
          <cell r="IX264">
            <v>0</v>
          </cell>
          <cell r="IY264">
            <v>0</v>
          </cell>
          <cell r="IZ264">
            <v>0</v>
          </cell>
          <cell r="JA264">
            <v>0</v>
          </cell>
          <cell r="JB264">
            <v>0</v>
          </cell>
          <cell r="JC264">
            <v>0</v>
          </cell>
          <cell r="JD264">
            <v>0</v>
          </cell>
          <cell r="JE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0</v>
          </cell>
          <cell r="HN265">
            <v>0</v>
          </cell>
          <cell r="HO265">
            <v>0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0</v>
          </cell>
          <cell r="IA265">
            <v>0</v>
          </cell>
          <cell r="IB265">
            <v>0</v>
          </cell>
          <cell r="IC265">
            <v>0</v>
          </cell>
          <cell r="ID265">
            <v>0</v>
          </cell>
          <cell r="IE265">
            <v>0</v>
          </cell>
          <cell r="IF265">
            <v>0</v>
          </cell>
          <cell r="IG265">
            <v>0</v>
          </cell>
          <cell r="IH265">
            <v>0</v>
          </cell>
          <cell r="II265">
            <v>0</v>
          </cell>
          <cell r="IJ265">
            <v>0</v>
          </cell>
          <cell r="IK265">
            <v>0</v>
          </cell>
          <cell r="IL265">
            <v>0</v>
          </cell>
          <cell r="IM265">
            <v>0</v>
          </cell>
          <cell r="IN265">
            <v>0</v>
          </cell>
          <cell r="IO265">
            <v>0</v>
          </cell>
          <cell r="IP265">
            <v>0</v>
          </cell>
          <cell r="IQ265">
            <v>0</v>
          </cell>
          <cell r="IR265">
            <v>0</v>
          </cell>
          <cell r="IS265">
            <v>0</v>
          </cell>
          <cell r="IT265">
            <v>0</v>
          </cell>
          <cell r="IU265">
            <v>0</v>
          </cell>
          <cell r="IV265">
            <v>0</v>
          </cell>
          <cell r="IW265">
            <v>0</v>
          </cell>
          <cell r="IX265">
            <v>0</v>
          </cell>
          <cell r="IY265">
            <v>0</v>
          </cell>
          <cell r="IZ265">
            <v>0</v>
          </cell>
          <cell r="JA265">
            <v>0</v>
          </cell>
          <cell r="JB265">
            <v>0</v>
          </cell>
          <cell r="JC265">
            <v>0</v>
          </cell>
          <cell r="JD265">
            <v>0</v>
          </cell>
          <cell r="JE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  <cell r="IO266">
            <v>0</v>
          </cell>
          <cell r="IP266">
            <v>0</v>
          </cell>
          <cell r="IQ266">
            <v>0</v>
          </cell>
          <cell r="IR266">
            <v>0</v>
          </cell>
          <cell r="IS266">
            <v>0</v>
          </cell>
          <cell r="IT266">
            <v>0</v>
          </cell>
          <cell r="IU266">
            <v>0</v>
          </cell>
          <cell r="IV266">
            <v>0</v>
          </cell>
          <cell r="IW266">
            <v>0</v>
          </cell>
          <cell r="IX266">
            <v>0</v>
          </cell>
          <cell r="IY266">
            <v>0</v>
          </cell>
          <cell r="IZ266">
            <v>0</v>
          </cell>
          <cell r="JA266">
            <v>0</v>
          </cell>
          <cell r="JB266">
            <v>0</v>
          </cell>
          <cell r="JC266">
            <v>0</v>
          </cell>
          <cell r="JD266">
            <v>0</v>
          </cell>
          <cell r="JE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0</v>
          </cell>
          <cell r="GW267">
            <v>0</v>
          </cell>
          <cell r="GX267">
            <v>0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0</v>
          </cell>
          <cell r="HJ267">
            <v>0</v>
          </cell>
          <cell r="HK267">
            <v>0</v>
          </cell>
          <cell r="HL267">
            <v>0</v>
          </cell>
          <cell r="HM267">
            <v>0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0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0</v>
          </cell>
          <cell r="IN267">
            <v>0</v>
          </cell>
          <cell r="IO267">
            <v>0</v>
          </cell>
          <cell r="IP267">
            <v>0</v>
          </cell>
          <cell r="IQ267">
            <v>0</v>
          </cell>
          <cell r="IR267">
            <v>0</v>
          </cell>
          <cell r="IS267">
            <v>0</v>
          </cell>
          <cell r="IT267">
            <v>0</v>
          </cell>
          <cell r="IU267">
            <v>0</v>
          </cell>
          <cell r="IV267">
            <v>0</v>
          </cell>
          <cell r="IW267">
            <v>0</v>
          </cell>
          <cell r="IX267">
            <v>0</v>
          </cell>
          <cell r="IY267">
            <v>0</v>
          </cell>
          <cell r="IZ267">
            <v>0</v>
          </cell>
          <cell r="JA267">
            <v>0</v>
          </cell>
          <cell r="JB267">
            <v>0</v>
          </cell>
          <cell r="JC267">
            <v>0</v>
          </cell>
          <cell r="JD267">
            <v>0</v>
          </cell>
          <cell r="JE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0</v>
          </cell>
          <cell r="HN268">
            <v>0</v>
          </cell>
          <cell r="HO268">
            <v>0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0</v>
          </cell>
          <cell r="IC268">
            <v>0</v>
          </cell>
          <cell r="ID268">
            <v>0</v>
          </cell>
          <cell r="IE268">
            <v>0</v>
          </cell>
          <cell r="IF268">
            <v>0</v>
          </cell>
          <cell r="IG268">
            <v>0</v>
          </cell>
          <cell r="IH268">
            <v>0</v>
          </cell>
          <cell r="II268">
            <v>0</v>
          </cell>
          <cell r="IJ268">
            <v>0</v>
          </cell>
          <cell r="IK268">
            <v>0</v>
          </cell>
          <cell r="IL268">
            <v>0</v>
          </cell>
          <cell r="IM268">
            <v>0</v>
          </cell>
          <cell r="IN268">
            <v>0</v>
          </cell>
          <cell r="IO268">
            <v>0</v>
          </cell>
          <cell r="IP268">
            <v>0</v>
          </cell>
          <cell r="IQ268">
            <v>0</v>
          </cell>
          <cell r="IR268">
            <v>0</v>
          </cell>
          <cell r="IS268">
            <v>0</v>
          </cell>
          <cell r="IT268">
            <v>0</v>
          </cell>
          <cell r="IU268">
            <v>0</v>
          </cell>
          <cell r="IV268">
            <v>0</v>
          </cell>
          <cell r="IW268">
            <v>0</v>
          </cell>
          <cell r="IX268">
            <v>0</v>
          </cell>
          <cell r="IY268">
            <v>0</v>
          </cell>
          <cell r="IZ268">
            <v>0</v>
          </cell>
          <cell r="JA268">
            <v>0</v>
          </cell>
          <cell r="JB268">
            <v>0</v>
          </cell>
          <cell r="JC268">
            <v>0</v>
          </cell>
          <cell r="JD268">
            <v>0</v>
          </cell>
          <cell r="JE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P269">
            <v>0</v>
          </cell>
          <cell r="FQ269">
            <v>0</v>
          </cell>
          <cell r="FR269">
            <v>0</v>
          </cell>
          <cell r="FS269">
            <v>0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  <cell r="HC269">
            <v>0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I269">
            <v>0</v>
          </cell>
          <cell r="HJ269">
            <v>0</v>
          </cell>
          <cell r="HK269">
            <v>0</v>
          </cell>
          <cell r="HL269">
            <v>0</v>
          </cell>
          <cell r="HM269">
            <v>0</v>
          </cell>
          <cell r="HN269">
            <v>0</v>
          </cell>
          <cell r="HO269">
            <v>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0</v>
          </cell>
          <cell r="HU269">
            <v>0</v>
          </cell>
          <cell r="HV269">
            <v>0</v>
          </cell>
          <cell r="HW269">
            <v>0</v>
          </cell>
          <cell r="HX269">
            <v>0</v>
          </cell>
          <cell r="HY269">
            <v>0</v>
          </cell>
          <cell r="HZ269">
            <v>0</v>
          </cell>
          <cell r="IA269">
            <v>0</v>
          </cell>
          <cell r="IB269">
            <v>0</v>
          </cell>
          <cell r="IC269">
            <v>0</v>
          </cell>
          <cell r="ID269">
            <v>0</v>
          </cell>
          <cell r="IE269">
            <v>0</v>
          </cell>
          <cell r="IF269">
            <v>0</v>
          </cell>
          <cell r="IG269">
            <v>0</v>
          </cell>
          <cell r="IH269">
            <v>0</v>
          </cell>
          <cell r="II269">
            <v>0</v>
          </cell>
          <cell r="IJ269">
            <v>0</v>
          </cell>
          <cell r="IK269">
            <v>0</v>
          </cell>
          <cell r="IL269">
            <v>0</v>
          </cell>
          <cell r="IM269">
            <v>0</v>
          </cell>
          <cell r="IN269">
            <v>0</v>
          </cell>
          <cell r="IO269">
            <v>0</v>
          </cell>
          <cell r="IP269">
            <v>0</v>
          </cell>
          <cell r="IQ269">
            <v>0</v>
          </cell>
          <cell r="IR269">
            <v>0</v>
          </cell>
          <cell r="IS269">
            <v>0</v>
          </cell>
          <cell r="IT269">
            <v>0</v>
          </cell>
          <cell r="IU269">
            <v>0</v>
          </cell>
          <cell r="IV269">
            <v>0</v>
          </cell>
          <cell r="IW269">
            <v>0</v>
          </cell>
          <cell r="IX269">
            <v>0</v>
          </cell>
          <cell r="IY269">
            <v>0</v>
          </cell>
          <cell r="IZ269">
            <v>0</v>
          </cell>
          <cell r="JA269">
            <v>0</v>
          </cell>
          <cell r="JB269">
            <v>0</v>
          </cell>
          <cell r="JC269">
            <v>0</v>
          </cell>
          <cell r="JD269">
            <v>0</v>
          </cell>
          <cell r="JE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0</v>
          </cell>
          <cell r="HV270">
            <v>0</v>
          </cell>
          <cell r="HW270">
            <v>0</v>
          </cell>
          <cell r="HX270">
            <v>0</v>
          </cell>
          <cell r="HY270">
            <v>0</v>
          </cell>
          <cell r="HZ270">
            <v>0</v>
          </cell>
          <cell r="IA270">
            <v>0</v>
          </cell>
          <cell r="IB270">
            <v>0</v>
          </cell>
          <cell r="IC270">
            <v>0</v>
          </cell>
          <cell r="ID270">
            <v>0</v>
          </cell>
          <cell r="IE270">
            <v>0</v>
          </cell>
          <cell r="IF270">
            <v>0</v>
          </cell>
          <cell r="IG270">
            <v>0</v>
          </cell>
          <cell r="IH270">
            <v>0</v>
          </cell>
          <cell r="II270">
            <v>0</v>
          </cell>
          <cell r="IJ270">
            <v>0</v>
          </cell>
          <cell r="IK270">
            <v>0</v>
          </cell>
          <cell r="IL270">
            <v>0</v>
          </cell>
          <cell r="IM270">
            <v>0</v>
          </cell>
          <cell r="IN270">
            <v>0</v>
          </cell>
          <cell r="IO270">
            <v>0</v>
          </cell>
          <cell r="IP270">
            <v>0</v>
          </cell>
          <cell r="IQ270">
            <v>0</v>
          </cell>
          <cell r="IR270">
            <v>0</v>
          </cell>
          <cell r="IS270">
            <v>0</v>
          </cell>
          <cell r="IT270">
            <v>0</v>
          </cell>
          <cell r="IU270">
            <v>0</v>
          </cell>
          <cell r="IV270">
            <v>0</v>
          </cell>
          <cell r="IW270">
            <v>0</v>
          </cell>
          <cell r="IX270">
            <v>0</v>
          </cell>
          <cell r="IY270">
            <v>0</v>
          </cell>
          <cell r="IZ270">
            <v>0</v>
          </cell>
          <cell r="JA270">
            <v>0</v>
          </cell>
          <cell r="JB270">
            <v>0</v>
          </cell>
          <cell r="JC270">
            <v>0</v>
          </cell>
          <cell r="JD270">
            <v>0</v>
          </cell>
          <cell r="JE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0</v>
          </cell>
          <cell r="HN271">
            <v>0</v>
          </cell>
          <cell r="HO271">
            <v>0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  <cell r="IO271">
            <v>0</v>
          </cell>
          <cell r="IP271">
            <v>0</v>
          </cell>
          <cell r="IQ271">
            <v>0</v>
          </cell>
          <cell r="IR271">
            <v>0</v>
          </cell>
          <cell r="IS271">
            <v>0</v>
          </cell>
          <cell r="IT271">
            <v>0</v>
          </cell>
          <cell r="IU271">
            <v>0</v>
          </cell>
          <cell r="IV271">
            <v>0</v>
          </cell>
          <cell r="IW271">
            <v>0</v>
          </cell>
          <cell r="IX271">
            <v>0</v>
          </cell>
          <cell r="IY271">
            <v>0</v>
          </cell>
          <cell r="IZ271">
            <v>0</v>
          </cell>
          <cell r="JA271">
            <v>0</v>
          </cell>
          <cell r="JB271">
            <v>0</v>
          </cell>
          <cell r="JC271">
            <v>0</v>
          </cell>
          <cell r="JD271">
            <v>0</v>
          </cell>
          <cell r="JE271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0</v>
          </cell>
          <cell r="FR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M272">
            <v>0</v>
          </cell>
          <cell r="GN272">
            <v>0</v>
          </cell>
          <cell r="GO272">
            <v>0</v>
          </cell>
          <cell r="GP272">
            <v>0</v>
          </cell>
          <cell r="GQ272">
            <v>0</v>
          </cell>
          <cell r="GR272">
            <v>0</v>
          </cell>
          <cell r="GS272">
            <v>0</v>
          </cell>
          <cell r="GT272">
            <v>0</v>
          </cell>
          <cell r="GU272">
            <v>0</v>
          </cell>
          <cell r="GV272">
            <v>0</v>
          </cell>
          <cell r="GW272">
            <v>0</v>
          </cell>
          <cell r="GX272">
            <v>0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  <cell r="HC272">
            <v>0</v>
          </cell>
          <cell r="HD272">
            <v>0</v>
          </cell>
          <cell r="HE272">
            <v>0</v>
          </cell>
          <cell r="HF272">
            <v>0</v>
          </cell>
          <cell r="HG272">
            <v>0</v>
          </cell>
          <cell r="HH272">
            <v>0</v>
          </cell>
          <cell r="HI272">
            <v>0</v>
          </cell>
          <cell r="HJ272">
            <v>0</v>
          </cell>
          <cell r="HK272">
            <v>0</v>
          </cell>
          <cell r="HL272">
            <v>0</v>
          </cell>
          <cell r="HM272">
            <v>0</v>
          </cell>
          <cell r="HN272">
            <v>0</v>
          </cell>
          <cell r="HO272">
            <v>0</v>
          </cell>
          <cell r="HP272">
            <v>0</v>
          </cell>
          <cell r="HQ272">
            <v>0</v>
          </cell>
          <cell r="HR272">
            <v>0</v>
          </cell>
          <cell r="HS272">
            <v>0</v>
          </cell>
          <cell r="HT272">
            <v>0</v>
          </cell>
          <cell r="HU272">
            <v>0</v>
          </cell>
          <cell r="HV272">
            <v>0</v>
          </cell>
          <cell r="HW272">
            <v>0</v>
          </cell>
          <cell r="HX272">
            <v>0</v>
          </cell>
          <cell r="HY272">
            <v>0</v>
          </cell>
          <cell r="HZ272">
            <v>0</v>
          </cell>
          <cell r="IA272">
            <v>0</v>
          </cell>
          <cell r="IB272">
            <v>0</v>
          </cell>
          <cell r="IC272">
            <v>0</v>
          </cell>
          <cell r="ID272">
            <v>0</v>
          </cell>
          <cell r="IE272">
            <v>0</v>
          </cell>
          <cell r="IF272">
            <v>0</v>
          </cell>
          <cell r="IG272">
            <v>0</v>
          </cell>
          <cell r="IH272">
            <v>0</v>
          </cell>
          <cell r="II272">
            <v>0</v>
          </cell>
          <cell r="IJ272">
            <v>0</v>
          </cell>
          <cell r="IK272">
            <v>0</v>
          </cell>
          <cell r="IL272">
            <v>0</v>
          </cell>
          <cell r="IM272">
            <v>0</v>
          </cell>
          <cell r="IN272">
            <v>0</v>
          </cell>
          <cell r="IO272">
            <v>0</v>
          </cell>
          <cell r="IP272">
            <v>0</v>
          </cell>
          <cell r="IQ272">
            <v>0</v>
          </cell>
          <cell r="IR272">
            <v>0</v>
          </cell>
          <cell r="IS272">
            <v>0</v>
          </cell>
          <cell r="IT272">
            <v>0</v>
          </cell>
          <cell r="IU272">
            <v>0</v>
          </cell>
          <cell r="IV272">
            <v>0</v>
          </cell>
          <cell r="IW272">
            <v>0</v>
          </cell>
          <cell r="IX272">
            <v>0</v>
          </cell>
          <cell r="IY272">
            <v>0</v>
          </cell>
          <cell r="IZ272">
            <v>0</v>
          </cell>
          <cell r="JA272">
            <v>0</v>
          </cell>
          <cell r="JB272">
            <v>0</v>
          </cell>
          <cell r="JC272">
            <v>0</v>
          </cell>
          <cell r="JD272">
            <v>0</v>
          </cell>
          <cell r="JE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0</v>
          </cell>
          <cell r="FR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G273">
            <v>0</v>
          </cell>
          <cell r="HH273">
            <v>0</v>
          </cell>
          <cell r="HI273">
            <v>0</v>
          </cell>
          <cell r="HJ273">
            <v>0</v>
          </cell>
          <cell r="HK273">
            <v>0</v>
          </cell>
          <cell r="HL273">
            <v>0</v>
          </cell>
          <cell r="HM273">
            <v>0</v>
          </cell>
          <cell r="HN273">
            <v>0</v>
          </cell>
          <cell r="HO273">
            <v>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0</v>
          </cell>
          <cell r="HU273">
            <v>0</v>
          </cell>
          <cell r="HV273">
            <v>0</v>
          </cell>
          <cell r="HW273">
            <v>0</v>
          </cell>
          <cell r="HX273">
            <v>0</v>
          </cell>
          <cell r="HY273">
            <v>0</v>
          </cell>
          <cell r="HZ273">
            <v>0</v>
          </cell>
          <cell r="IA273">
            <v>0</v>
          </cell>
          <cell r="IB273">
            <v>0</v>
          </cell>
          <cell r="IC273">
            <v>0</v>
          </cell>
          <cell r="ID273">
            <v>0</v>
          </cell>
          <cell r="IE273">
            <v>0</v>
          </cell>
          <cell r="IF273">
            <v>0</v>
          </cell>
          <cell r="IG273">
            <v>0</v>
          </cell>
          <cell r="IH273">
            <v>0</v>
          </cell>
          <cell r="II273">
            <v>0</v>
          </cell>
          <cell r="IJ273">
            <v>0</v>
          </cell>
          <cell r="IK273">
            <v>0</v>
          </cell>
          <cell r="IL273">
            <v>0</v>
          </cell>
          <cell r="IM273">
            <v>0</v>
          </cell>
          <cell r="IN273">
            <v>0</v>
          </cell>
          <cell r="IO273">
            <v>0</v>
          </cell>
          <cell r="IP273">
            <v>0</v>
          </cell>
          <cell r="IQ273">
            <v>0</v>
          </cell>
          <cell r="IR273">
            <v>0</v>
          </cell>
          <cell r="IS273">
            <v>0</v>
          </cell>
          <cell r="IT273">
            <v>0</v>
          </cell>
          <cell r="IU273">
            <v>0</v>
          </cell>
          <cell r="IV273">
            <v>0</v>
          </cell>
          <cell r="IW273">
            <v>0</v>
          </cell>
          <cell r="IX273">
            <v>0</v>
          </cell>
          <cell r="IY273">
            <v>0</v>
          </cell>
          <cell r="IZ273">
            <v>0</v>
          </cell>
          <cell r="JA273">
            <v>0</v>
          </cell>
          <cell r="JB273">
            <v>0</v>
          </cell>
          <cell r="JC273">
            <v>0</v>
          </cell>
          <cell r="JD273">
            <v>0</v>
          </cell>
          <cell r="JE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  <cell r="IO274">
            <v>0</v>
          </cell>
          <cell r="IP274">
            <v>0</v>
          </cell>
          <cell r="IQ274">
            <v>0</v>
          </cell>
          <cell r="IR274">
            <v>0</v>
          </cell>
          <cell r="IS274">
            <v>0</v>
          </cell>
          <cell r="IT274">
            <v>0</v>
          </cell>
          <cell r="IU274">
            <v>0</v>
          </cell>
          <cell r="IV274">
            <v>0</v>
          </cell>
          <cell r="IW274">
            <v>0</v>
          </cell>
          <cell r="IX274">
            <v>0</v>
          </cell>
          <cell r="IY274">
            <v>0</v>
          </cell>
          <cell r="IZ274">
            <v>0</v>
          </cell>
          <cell r="JA274">
            <v>0</v>
          </cell>
          <cell r="JB274">
            <v>0</v>
          </cell>
          <cell r="JC274">
            <v>0</v>
          </cell>
          <cell r="JD274">
            <v>0</v>
          </cell>
          <cell r="JE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  <cell r="IO275">
            <v>0</v>
          </cell>
          <cell r="IP275">
            <v>0</v>
          </cell>
          <cell r="IQ275">
            <v>0</v>
          </cell>
          <cell r="IR275">
            <v>0</v>
          </cell>
          <cell r="IS275">
            <v>0</v>
          </cell>
          <cell r="IT275">
            <v>0</v>
          </cell>
          <cell r="IU275">
            <v>0</v>
          </cell>
          <cell r="IV275">
            <v>0</v>
          </cell>
          <cell r="IW275">
            <v>0</v>
          </cell>
          <cell r="IX275">
            <v>0</v>
          </cell>
          <cell r="IY275">
            <v>0</v>
          </cell>
          <cell r="IZ275">
            <v>0</v>
          </cell>
          <cell r="JA275">
            <v>0</v>
          </cell>
          <cell r="JB275">
            <v>0</v>
          </cell>
          <cell r="JC275">
            <v>0</v>
          </cell>
          <cell r="JD275">
            <v>0</v>
          </cell>
          <cell r="JE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0</v>
          </cell>
          <cell r="GS276">
            <v>0</v>
          </cell>
          <cell r="GT276">
            <v>0</v>
          </cell>
          <cell r="GU276">
            <v>0</v>
          </cell>
          <cell r="GV276">
            <v>0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0</v>
          </cell>
          <cell r="HN276">
            <v>0</v>
          </cell>
          <cell r="HO276">
            <v>0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  <cell r="IO276">
            <v>0</v>
          </cell>
          <cell r="IP276">
            <v>0</v>
          </cell>
          <cell r="IQ276">
            <v>0</v>
          </cell>
          <cell r="IR276">
            <v>0</v>
          </cell>
          <cell r="IS276">
            <v>0</v>
          </cell>
          <cell r="IT276">
            <v>0</v>
          </cell>
          <cell r="IU276">
            <v>0</v>
          </cell>
          <cell r="IV276">
            <v>0</v>
          </cell>
          <cell r="IW276">
            <v>0</v>
          </cell>
          <cell r="IX276">
            <v>0</v>
          </cell>
          <cell r="IY276">
            <v>0</v>
          </cell>
          <cell r="IZ276">
            <v>0</v>
          </cell>
          <cell r="JA276">
            <v>0</v>
          </cell>
          <cell r="JB276">
            <v>0</v>
          </cell>
          <cell r="JC276">
            <v>0</v>
          </cell>
          <cell r="JD276">
            <v>0</v>
          </cell>
          <cell r="JE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0</v>
          </cell>
          <cell r="FR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  <cell r="HC277">
            <v>0</v>
          </cell>
          <cell r="HD277">
            <v>0</v>
          </cell>
          <cell r="HE277">
            <v>0</v>
          </cell>
          <cell r="HF277">
            <v>0</v>
          </cell>
          <cell r="HG277">
            <v>0</v>
          </cell>
          <cell r="HH277">
            <v>0</v>
          </cell>
          <cell r="HI277">
            <v>0</v>
          </cell>
          <cell r="HJ277">
            <v>0</v>
          </cell>
          <cell r="HK277">
            <v>0</v>
          </cell>
          <cell r="HL277">
            <v>0</v>
          </cell>
          <cell r="HM277">
            <v>0</v>
          </cell>
          <cell r="HN277">
            <v>0</v>
          </cell>
          <cell r="HO277">
            <v>0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0</v>
          </cell>
          <cell r="HU277">
            <v>0</v>
          </cell>
          <cell r="HV277">
            <v>0</v>
          </cell>
          <cell r="HW277">
            <v>0</v>
          </cell>
          <cell r="HX277">
            <v>0</v>
          </cell>
          <cell r="HY277">
            <v>0</v>
          </cell>
          <cell r="HZ277">
            <v>0</v>
          </cell>
          <cell r="IA277">
            <v>0</v>
          </cell>
          <cell r="IB277">
            <v>0</v>
          </cell>
          <cell r="IC277">
            <v>0</v>
          </cell>
          <cell r="ID277">
            <v>0</v>
          </cell>
          <cell r="IE277">
            <v>0</v>
          </cell>
          <cell r="IF277">
            <v>0</v>
          </cell>
          <cell r="IG277">
            <v>0</v>
          </cell>
          <cell r="IH277">
            <v>0</v>
          </cell>
          <cell r="II277">
            <v>0</v>
          </cell>
          <cell r="IJ277">
            <v>0</v>
          </cell>
          <cell r="IK277">
            <v>0</v>
          </cell>
          <cell r="IL277">
            <v>0</v>
          </cell>
          <cell r="IM277">
            <v>0</v>
          </cell>
          <cell r="IN277">
            <v>0</v>
          </cell>
          <cell r="IO277">
            <v>0</v>
          </cell>
          <cell r="IP277">
            <v>0</v>
          </cell>
          <cell r="IQ277">
            <v>0</v>
          </cell>
          <cell r="IR277">
            <v>0</v>
          </cell>
          <cell r="IS277">
            <v>0</v>
          </cell>
          <cell r="IT277">
            <v>0</v>
          </cell>
          <cell r="IU277">
            <v>0</v>
          </cell>
          <cell r="IV277">
            <v>0</v>
          </cell>
          <cell r="IW277">
            <v>0</v>
          </cell>
          <cell r="IX277">
            <v>0</v>
          </cell>
          <cell r="IY277">
            <v>0</v>
          </cell>
          <cell r="IZ277">
            <v>0</v>
          </cell>
          <cell r="JA277">
            <v>0</v>
          </cell>
          <cell r="JB277">
            <v>0</v>
          </cell>
          <cell r="JC277">
            <v>0</v>
          </cell>
          <cell r="JD277">
            <v>0</v>
          </cell>
          <cell r="JE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  <cell r="HC278">
            <v>0</v>
          </cell>
          <cell r="HD278">
            <v>0</v>
          </cell>
          <cell r="HE278">
            <v>0</v>
          </cell>
          <cell r="HF278">
            <v>0</v>
          </cell>
          <cell r="HG278">
            <v>0</v>
          </cell>
          <cell r="HH278">
            <v>0</v>
          </cell>
          <cell r="HI278">
            <v>0</v>
          </cell>
          <cell r="HJ278">
            <v>0</v>
          </cell>
          <cell r="HK278">
            <v>0</v>
          </cell>
          <cell r="HL278">
            <v>0</v>
          </cell>
          <cell r="HM278">
            <v>0</v>
          </cell>
          <cell r="HN278">
            <v>0</v>
          </cell>
          <cell r="HO278">
            <v>0</v>
          </cell>
          <cell r="HP278">
            <v>0</v>
          </cell>
          <cell r="HQ278">
            <v>0</v>
          </cell>
          <cell r="HR278">
            <v>0</v>
          </cell>
          <cell r="HS278">
            <v>0</v>
          </cell>
          <cell r="HT278">
            <v>0</v>
          </cell>
          <cell r="HU278">
            <v>0</v>
          </cell>
          <cell r="HV278">
            <v>0</v>
          </cell>
          <cell r="HW278">
            <v>0</v>
          </cell>
          <cell r="HX278">
            <v>0</v>
          </cell>
          <cell r="HY278">
            <v>0</v>
          </cell>
          <cell r="HZ278">
            <v>0</v>
          </cell>
          <cell r="IA278">
            <v>0</v>
          </cell>
          <cell r="IB278">
            <v>0</v>
          </cell>
          <cell r="IC278">
            <v>0</v>
          </cell>
          <cell r="ID278">
            <v>0</v>
          </cell>
          <cell r="IE278">
            <v>0</v>
          </cell>
          <cell r="IF278">
            <v>0</v>
          </cell>
          <cell r="IG278">
            <v>0</v>
          </cell>
          <cell r="IH278">
            <v>0</v>
          </cell>
          <cell r="II278">
            <v>0</v>
          </cell>
          <cell r="IJ278">
            <v>0</v>
          </cell>
          <cell r="IK278">
            <v>0</v>
          </cell>
          <cell r="IL278">
            <v>0</v>
          </cell>
          <cell r="IM278">
            <v>0</v>
          </cell>
          <cell r="IN278">
            <v>0</v>
          </cell>
          <cell r="IO278">
            <v>0</v>
          </cell>
          <cell r="IP278">
            <v>0</v>
          </cell>
          <cell r="IQ278">
            <v>0</v>
          </cell>
          <cell r="IR278">
            <v>0</v>
          </cell>
          <cell r="IS278">
            <v>0</v>
          </cell>
          <cell r="IT278">
            <v>0</v>
          </cell>
          <cell r="IU278">
            <v>0</v>
          </cell>
          <cell r="IV278">
            <v>0</v>
          </cell>
          <cell r="IW278">
            <v>0</v>
          </cell>
          <cell r="IX278">
            <v>0</v>
          </cell>
          <cell r="IY278">
            <v>0</v>
          </cell>
          <cell r="IZ278">
            <v>0</v>
          </cell>
          <cell r="JA278">
            <v>0</v>
          </cell>
          <cell r="JB278">
            <v>0</v>
          </cell>
          <cell r="JC278">
            <v>0</v>
          </cell>
          <cell r="JD278">
            <v>0</v>
          </cell>
          <cell r="JE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  <cell r="HC279">
            <v>0</v>
          </cell>
          <cell r="HD279">
            <v>0</v>
          </cell>
          <cell r="HE279">
            <v>0</v>
          </cell>
          <cell r="HF279">
            <v>0</v>
          </cell>
          <cell r="HG279">
            <v>0</v>
          </cell>
          <cell r="HH279">
            <v>0</v>
          </cell>
          <cell r="HI279">
            <v>0</v>
          </cell>
          <cell r="HJ279">
            <v>0</v>
          </cell>
          <cell r="HK279">
            <v>0</v>
          </cell>
          <cell r="HL279">
            <v>0</v>
          </cell>
          <cell r="HM279">
            <v>0</v>
          </cell>
          <cell r="HN279">
            <v>0</v>
          </cell>
          <cell r="HO279">
            <v>0</v>
          </cell>
          <cell r="HP279">
            <v>0</v>
          </cell>
          <cell r="HQ279">
            <v>0</v>
          </cell>
          <cell r="HR279">
            <v>0</v>
          </cell>
          <cell r="HS279">
            <v>0</v>
          </cell>
          <cell r="HT279">
            <v>0</v>
          </cell>
          <cell r="HU279">
            <v>0</v>
          </cell>
          <cell r="HV279">
            <v>0</v>
          </cell>
          <cell r="HW279">
            <v>0</v>
          </cell>
          <cell r="HX279">
            <v>0</v>
          </cell>
          <cell r="HY279">
            <v>0</v>
          </cell>
          <cell r="HZ279">
            <v>0</v>
          </cell>
          <cell r="IA279">
            <v>0</v>
          </cell>
          <cell r="IB279">
            <v>0</v>
          </cell>
          <cell r="IC279">
            <v>0</v>
          </cell>
          <cell r="ID279">
            <v>0</v>
          </cell>
          <cell r="IE279">
            <v>0</v>
          </cell>
          <cell r="IF279">
            <v>0</v>
          </cell>
          <cell r="IG279">
            <v>0</v>
          </cell>
          <cell r="IH279">
            <v>0</v>
          </cell>
          <cell r="II279">
            <v>0</v>
          </cell>
          <cell r="IJ279">
            <v>0</v>
          </cell>
          <cell r="IK279">
            <v>0</v>
          </cell>
          <cell r="IL279">
            <v>0</v>
          </cell>
          <cell r="IM279">
            <v>0</v>
          </cell>
          <cell r="IN279">
            <v>0</v>
          </cell>
          <cell r="IO279">
            <v>0</v>
          </cell>
          <cell r="IP279">
            <v>0</v>
          </cell>
          <cell r="IQ279">
            <v>0</v>
          </cell>
          <cell r="IR279">
            <v>0</v>
          </cell>
          <cell r="IS279">
            <v>0</v>
          </cell>
          <cell r="IT279">
            <v>0</v>
          </cell>
          <cell r="IU279">
            <v>0</v>
          </cell>
          <cell r="IV279">
            <v>0</v>
          </cell>
          <cell r="IW279">
            <v>0</v>
          </cell>
          <cell r="IX279">
            <v>0</v>
          </cell>
          <cell r="IY279">
            <v>0</v>
          </cell>
          <cell r="IZ279">
            <v>0</v>
          </cell>
          <cell r="JA279">
            <v>0</v>
          </cell>
          <cell r="JB279">
            <v>0</v>
          </cell>
          <cell r="JC279">
            <v>0</v>
          </cell>
          <cell r="JD279">
            <v>0</v>
          </cell>
          <cell r="JE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0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  <cell r="IO280">
            <v>0</v>
          </cell>
          <cell r="IP280">
            <v>0</v>
          </cell>
          <cell r="IQ280">
            <v>0</v>
          </cell>
          <cell r="IR280">
            <v>0</v>
          </cell>
          <cell r="IS280">
            <v>0</v>
          </cell>
          <cell r="IT280">
            <v>0</v>
          </cell>
          <cell r="IU280">
            <v>0</v>
          </cell>
          <cell r="IV280">
            <v>0</v>
          </cell>
          <cell r="IW280">
            <v>0</v>
          </cell>
          <cell r="IX280">
            <v>0</v>
          </cell>
          <cell r="IY280">
            <v>0</v>
          </cell>
          <cell r="IZ280">
            <v>0</v>
          </cell>
          <cell r="JA280">
            <v>0</v>
          </cell>
          <cell r="JB280">
            <v>0</v>
          </cell>
          <cell r="JC280">
            <v>0</v>
          </cell>
          <cell r="JD280">
            <v>0</v>
          </cell>
          <cell r="JE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0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0</v>
          </cell>
          <cell r="HM281">
            <v>0</v>
          </cell>
          <cell r="HN281">
            <v>0</v>
          </cell>
          <cell r="HO281">
            <v>0</v>
          </cell>
          <cell r="HP281">
            <v>0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0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  <cell r="IO281">
            <v>0</v>
          </cell>
          <cell r="IP281">
            <v>0</v>
          </cell>
          <cell r="IQ281">
            <v>0</v>
          </cell>
          <cell r="IR281">
            <v>0</v>
          </cell>
          <cell r="IS281">
            <v>0</v>
          </cell>
          <cell r="IT281">
            <v>0</v>
          </cell>
          <cell r="IU281">
            <v>0</v>
          </cell>
          <cell r="IV281">
            <v>0</v>
          </cell>
          <cell r="IW281">
            <v>0</v>
          </cell>
          <cell r="IX281">
            <v>0</v>
          </cell>
          <cell r="IY281">
            <v>0</v>
          </cell>
          <cell r="IZ281">
            <v>0</v>
          </cell>
          <cell r="JA281">
            <v>0</v>
          </cell>
          <cell r="JB281">
            <v>0</v>
          </cell>
          <cell r="JC281">
            <v>0</v>
          </cell>
          <cell r="JD281">
            <v>0</v>
          </cell>
          <cell r="JE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  <cell r="IO282">
            <v>0</v>
          </cell>
          <cell r="IP282">
            <v>0</v>
          </cell>
          <cell r="IQ282">
            <v>0</v>
          </cell>
          <cell r="IR282">
            <v>0</v>
          </cell>
          <cell r="IS282">
            <v>0</v>
          </cell>
          <cell r="IT282">
            <v>0</v>
          </cell>
          <cell r="IU282">
            <v>0</v>
          </cell>
          <cell r="IV282">
            <v>0</v>
          </cell>
          <cell r="IW282">
            <v>0</v>
          </cell>
          <cell r="IX282">
            <v>0</v>
          </cell>
          <cell r="IY282">
            <v>0</v>
          </cell>
          <cell r="IZ282">
            <v>0</v>
          </cell>
          <cell r="JA282">
            <v>0</v>
          </cell>
          <cell r="JB282">
            <v>0</v>
          </cell>
          <cell r="JC282">
            <v>0</v>
          </cell>
          <cell r="JD282">
            <v>0</v>
          </cell>
          <cell r="JE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0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0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  <cell r="IO283">
            <v>0</v>
          </cell>
          <cell r="IP283">
            <v>0</v>
          </cell>
          <cell r="IQ283">
            <v>0</v>
          </cell>
          <cell r="IR283">
            <v>0</v>
          </cell>
          <cell r="IS283">
            <v>0</v>
          </cell>
          <cell r="IT283">
            <v>0</v>
          </cell>
          <cell r="IU283">
            <v>0</v>
          </cell>
          <cell r="IV283">
            <v>0</v>
          </cell>
          <cell r="IW283">
            <v>0</v>
          </cell>
          <cell r="IX283">
            <v>0</v>
          </cell>
          <cell r="IY283">
            <v>0</v>
          </cell>
          <cell r="IZ283">
            <v>0</v>
          </cell>
          <cell r="JA283">
            <v>0</v>
          </cell>
          <cell r="JB283">
            <v>0</v>
          </cell>
          <cell r="JC283">
            <v>0</v>
          </cell>
          <cell r="JD283">
            <v>0</v>
          </cell>
          <cell r="JE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0</v>
          </cell>
          <cell r="FR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M284">
            <v>0</v>
          </cell>
          <cell r="GN284">
            <v>0</v>
          </cell>
          <cell r="GO284">
            <v>0</v>
          </cell>
          <cell r="GP284">
            <v>0</v>
          </cell>
          <cell r="GQ284">
            <v>0</v>
          </cell>
          <cell r="GR284">
            <v>0</v>
          </cell>
          <cell r="GS284">
            <v>0</v>
          </cell>
          <cell r="GT284">
            <v>0</v>
          </cell>
          <cell r="GU284">
            <v>0</v>
          </cell>
          <cell r="GV284">
            <v>0</v>
          </cell>
          <cell r="GW284">
            <v>0</v>
          </cell>
          <cell r="GX284">
            <v>0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  <cell r="HC284">
            <v>0</v>
          </cell>
          <cell r="HD284">
            <v>0</v>
          </cell>
          <cell r="HE284">
            <v>0</v>
          </cell>
          <cell r="HF284">
            <v>0</v>
          </cell>
          <cell r="HG284">
            <v>0</v>
          </cell>
          <cell r="HH284">
            <v>0</v>
          </cell>
          <cell r="HI284">
            <v>0</v>
          </cell>
          <cell r="HJ284">
            <v>0</v>
          </cell>
          <cell r="HK284">
            <v>0</v>
          </cell>
          <cell r="HL284">
            <v>0</v>
          </cell>
          <cell r="HM284">
            <v>0</v>
          </cell>
          <cell r="HN284">
            <v>0</v>
          </cell>
          <cell r="HO284">
            <v>0</v>
          </cell>
          <cell r="HP284">
            <v>0</v>
          </cell>
          <cell r="HQ284">
            <v>0</v>
          </cell>
          <cell r="HR284">
            <v>0</v>
          </cell>
          <cell r="HS284">
            <v>0</v>
          </cell>
          <cell r="HT284">
            <v>0</v>
          </cell>
          <cell r="HU284">
            <v>0</v>
          </cell>
          <cell r="HV284">
            <v>0</v>
          </cell>
          <cell r="HW284">
            <v>0</v>
          </cell>
          <cell r="HX284">
            <v>0</v>
          </cell>
          <cell r="HY284">
            <v>0</v>
          </cell>
          <cell r="HZ284">
            <v>0</v>
          </cell>
          <cell r="IA284">
            <v>0</v>
          </cell>
          <cell r="IB284">
            <v>0</v>
          </cell>
          <cell r="IC284">
            <v>0</v>
          </cell>
          <cell r="ID284">
            <v>0</v>
          </cell>
          <cell r="IE284">
            <v>0</v>
          </cell>
          <cell r="IF284">
            <v>0</v>
          </cell>
          <cell r="IG284">
            <v>0</v>
          </cell>
          <cell r="IH284">
            <v>0</v>
          </cell>
          <cell r="II284">
            <v>0</v>
          </cell>
          <cell r="IJ284">
            <v>0</v>
          </cell>
          <cell r="IK284">
            <v>0</v>
          </cell>
          <cell r="IL284">
            <v>0</v>
          </cell>
          <cell r="IM284">
            <v>0</v>
          </cell>
          <cell r="IN284">
            <v>0</v>
          </cell>
          <cell r="IO284">
            <v>0</v>
          </cell>
          <cell r="IP284">
            <v>0</v>
          </cell>
          <cell r="IQ284">
            <v>0</v>
          </cell>
          <cell r="IR284">
            <v>0</v>
          </cell>
          <cell r="IS284">
            <v>0</v>
          </cell>
          <cell r="IT284">
            <v>0</v>
          </cell>
          <cell r="IU284">
            <v>0</v>
          </cell>
          <cell r="IV284">
            <v>0</v>
          </cell>
          <cell r="IW284">
            <v>0</v>
          </cell>
          <cell r="IX284">
            <v>0</v>
          </cell>
          <cell r="IY284">
            <v>0</v>
          </cell>
          <cell r="IZ284">
            <v>0</v>
          </cell>
          <cell r="JA284">
            <v>0</v>
          </cell>
          <cell r="JB284">
            <v>0</v>
          </cell>
          <cell r="JC284">
            <v>0</v>
          </cell>
          <cell r="JD284">
            <v>0</v>
          </cell>
          <cell r="JE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P285">
            <v>0</v>
          </cell>
          <cell r="FQ285">
            <v>0</v>
          </cell>
          <cell r="FR285">
            <v>0</v>
          </cell>
          <cell r="FS285">
            <v>0</v>
          </cell>
          <cell r="FT285">
            <v>0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  <cell r="GY285">
            <v>0</v>
          </cell>
          <cell r="GZ285">
            <v>0</v>
          </cell>
          <cell r="HA285">
            <v>0</v>
          </cell>
          <cell r="HB285">
            <v>0</v>
          </cell>
          <cell r="HC285">
            <v>0</v>
          </cell>
          <cell r="HD285">
            <v>0</v>
          </cell>
          <cell r="HE285">
            <v>0</v>
          </cell>
          <cell r="HF285">
            <v>0</v>
          </cell>
          <cell r="HG285">
            <v>0</v>
          </cell>
          <cell r="HH285">
            <v>0</v>
          </cell>
          <cell r="HI285">
            <v>0</v>
          </cell>
          <cell r="HJ285">
            <v>0</v>
          </cell>
          <cell r="HK285">
            <v>0</v>
          </cell>
          <cell r="HL285">
            <v>0</v>
          </cell>
          <cell r="HM285">
            <v>0</v>
          </cell>
          <cell r="HN285">
            <v>0</v>
          </cell>
          <cell r="HO285">
            <v>0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0</v>
          </cell>
          <cell r="HU285">
            <v>0</v>
          </cell>
          <cell r="HV285">
            <v>0</v>
          </cell>
          <cell r="HW285">
            <v>0</v>
          </cell>
          <cell r="HX285">
            <v>0</v>
          </cell>
          <cell r="HY285">
            <v>0</v>
          </cell>
          <cell r="HZ285">
            <v>0</v>
          </cell>
          <cell r="IA285">
            <v>0</v>
          </cell>
          <cell r="IB285">
            <v>0</v>
          </cell>
          <cell r="IC285">
            <v>0</v>
          </cell>
          <cell r="ID285">
            <v>0</v>
          </cell>
          <cell r="IE285">
            <v>0</v>
          </cell>
          <cell r="IF285">
            <v>0</v>
          </cell>
          <cell r="IG285">
            <v>0</v>
          </cell>
          <cell r="IH285">
            <v>0</v>
          </cell>
          <cell r="II285">
            <v>0</v>
          </cell>
          <cell r="IJ285">
            <v>0</v>
          </cell>
          <cell r="IK285">
            <v>0</v>
          </cell>
          <cell r="IL285">
            <v>0</v>
          </cell>
          <cell r="IM285">
            <v>0</v>
          </cell>
          <cell r="IN285">
            <v>0</v>
          </cell>
          <cell r="IO285">
            <v>0</v>
          </cell>
          <cell r="IP285">
            <v>0</v>
          </cell>
          <cell r="IQ285">
            <v>0</v>
          </cell>
          <cell r="IR285">
            <v>0</v>
          </cell>
          <cell r="IS285">
            <v>0</v>
          </cell>
          <cell r="IT285">
            <v>0</v>
          </cell>
          <cell r="IU285">
            <v>0</v>
          </cell>
          <cell r="IV285">
            <v>0</v>
          </cell>
          <cell r="IW285">
            <v>0</v>
          </cell>
          <cell r="IX285">
            <v>0</v>
          </cell>
          <cell r="IY285">
            <v>0</v>
          </cell>
          <cell r="IZ285">
            <v>0</v>
          </cell>
          <cell r="JA285">
            <v>0</v>
          </cell>
          <cell r="JB285">
            <v>0</v>
          </cell>
          <cell r="JC285">
            <v>0</v>
          </cell>
          <cell r="JD285">
            <v>0</v>
          </cell>
          <cell r="JE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M286">
            <v>0</v>
          </cell>
          <cell r="GN286">
            <v>0</v>
          </cell>
          <cell r="GO286">
            <v>0</v>
          </cell>
          <cell r="GP286">
            <v>0</v>
          </cell>
          <cell r="GQ286">
            <v>0</v>
          </cell>
          <cell r="GR286">
            <v>0</v>
          </cell>
          <cell r="GS286">
            <v>0</v>
          </cell>
          <cell r="GT286">
            <v>0</v>
          </cell>
          <cell r="GU286">
            <v>0</v>
          </cell>
          <cell r="GV286">
            <v>0</v>
          </cell>
          <cell r="GW286">
            <v>0</v>
          </cell>
          <cell r="GX286">
            <v>0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  <cell r="HC286">
            <v>0</v>
          </cell>
          <cell r="HD286">
            <v>0</v>
          </cell>
          <cell r="HE286">
            <v>0</v>
          </cell>
          <cell r="HF286">
            <v>0</v>
          </cell>
          <cell r="HG286">
            <v>0</v>
          </cell>
          <cell r="HH286">
            <v>0</v>
          </cell>
          <cell r="HI286">
            <v>0</v>
          </cell>
          <cell r="HJ286">
            <v>0</v>
          </cell>
          <cell r="HK286">
            <v>0</v>
          </cell>
          <cell r="HL286">
            <v>0</v>
          </cell>
          <cell r="HM286">
            <v>0</v>
          </cell>
          <cell r="HN286">
            <v>0</v>
          </cell>
          <cell r="HO286">
            <v>0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  <cell r="HT286">
            <v>0</v>
          </cell>
          <cell r="HU286">
            <v>0</v>
          </cell>
          <cell r="HV286">
            <v>0</v>
          </cell>
          <cell r="HW286">
            <v>0</v>
          </cell>
          <cell r="HX286">
            <v>0</v>
          </cell>
          <cell r="HY286">
            <v>0</v>
          </cell>
          <cell r="HZ286">
            <v>0</v>
          </cell>
          <cell r="IA286">
            <v>0</v>
          </cell>
          <cell r="IB286">
            <v>0</v>
          </cell>
          <cell r="IC286">
            <v>0</v>
          </cell>
          <cell r="ID286">
            <v>0</v>
          </cell>
          <cell r="IE286">
            <v>0</v>
          </cell>
          <cell r="IF286">
            <v>0</v>
          </cell>
          <cell r="IG286">
            <v>0</v>
          </cell>
          <cell r="IH286">
            <v>0</v>
          </cell>
          <cell r="II286">
            <v>0</v>
          </cell>
          <cell r="IJ286">
            <v>0</v>
          </cell>
          <cell r="IK286">
            <v>0</v>
          </cell>
          <cell r="IL286">
            <v>0</v>
          </cell>
          <cell r="IM286">
            <v>0</v>
          </cell>
          <cell r="IN286">
            <v>0</v>
          </cell>
          <cell r="IO286">
            <v>0</v>
          </cell>
          <cell r="IP286">
            <v>0</v>
          </cell>
          <cell r="IQ286">
            <v>0</v>
          </cell>
          <cell r="IR286">
            <v>0</v>
          </cell>
          <cell r="IS286">
            <v>0</v>
          </cell>
          <cell r="IT286">
            <v>0</v>
          </cell>
          <cell r="IU286">
            <v>0</v>
          </cell>
          <cell r="IV286">
            <v>0</v>
          </cell>
          <cell r="IW286">
            <v>0</v>
          </cell>
          <cell r="IX286">
            <v>0</v>
          </cell>
          <cell r="IY286">
            <v>0</v>
          </cell>
          <cell r="IZ286">
            <v>0</v>
          </cell>
          <cell r="JA286">
            <v>0</v>
          </cell>
          <cell r="JB286">
            <v>0</v>
          </cell>
          <cell r="JC286">
            <v>0</v>
          </cell>
          <cell r="JD286">
            <v>0</v>
          </cell>
          <cell r="JE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0</v>
          </cell>
          <cell r="FR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M287">
            <v>0</v>
          </cell>
          <cell r="GN287">
            <v>0</v>
          </cell>
          <cell r="GO287">
            <v>0</v>
          </cell>
          <cell r="GP287">
            <v>0</v>
          </cell>
          <cell r="GQ287">
            <v>0</v>
          </cell>
          <cell r="GR287">
            <v>0</v>
          </cell>
          <cell r="GS287">
            <v>0</v>
          </cell>
          <cell r="GT287">
            <v>0</v>
          </cell>
          <cell r="GU287">
            <v>0</v>
          </cell>
          <cell r="GV287">
            <v>0</v>
          </cell>
          <cell r="GW287">
            <v>0</v>
          </cell>
          <cell r="GX287">
            <v>0</v>
          </cell>
          <cell r="GY287">
            <v>0</v>
          </cell>
          <cell r="GZ287">
            <v>0</v>
          </cell>
          <cell r="HA287">
            <v>0</v>
          </cell>
          <cell r="HB287">
            <v>0</v>
          </cell>
          <cell r="HC287">
            <v>0</v>
          </cell>
          <cell r="HD287">
            <v>0</v>
          </cell>
          <cell r="HE287">
            <v>0</v>
          </cell>
          <cell r="HF287">
            <v>0</v>
          </cell>
          <cell r="HG287">
            <v>0</v>
          </cell>
          <cell r="HH287">
            <v>0</v>
          </cell>
          <cell r="HI287">
            <v>0</v>
          </cell>
          <cell r="HJ287">
            <v>0</v>
          </cell>
          <cell r="HK287">
            <v>0</v>
          </cell>
          <cell r="HL287">
            <v>0</v>
          </cell>
          <cell r="HM287">
            <v>0</v>
          </cell>
          <cell r="HN287">
            <v>0</v>
          </cell>
          <cell r="HO287">
            <v>0</v>
          </cell>
          <cell r="HP287">
            <v>0</v>
          </cell>
          <cell r="HQ287">
            <v>0</v>
          </cell>
          <cell r="HR287">
            <v>0</v>
          </cell>
          <cell r="HS287">
            <v>0</v>
          </cell>
          <cell r="HT287">
            <v>0</v>
          </cell>
          <cell r="HU287">
            <v>0</v>
          </cell>
          <cell r="HV287">
            <v>0</v>
          </cell>
          <cell r="HW287">
            <v>0</v>
          </cell>
          <cell r="HX287">
            <v>0</v>
          </cell>
          <cell r="HY287">
            <v>0</v>
          </cell>
          <cell r="HZ287">
            <v>0</v>
          </cell>
          <cell r="IA287">
            <v>0</v>
          </cell>
          <cell r="IB287">
            <v>0</v>
          </cell>
          <cell r="IC287">
            <v>0</v>
          </cell>
          <cell r="ID287">
            <v>0</v>
          </cell>
          <cell r="IE287">
            <v>0</v>
          </cell>
          <cell r="IF287">
            <v>0</v>
          </cell>
          <cell r="IG287">
            <v>0</v>
          </cell>
          <cell r="IH287">
            <v>0</v>
          </cell>
          <cell r="II287">
            <v>0</v>
          </cell>
          <cell r="IJ287">
            <v>0</v>
          </cell>
          <cell r="IK287">
            <v>0</v>
          </cell>
          <cell r="IL287">
            <v>0</v>
          </cell>
          <cell r="IM287">
            <v>0</v>
          </cell>
          <cell r="IN287">
            <v>0</v>
          </cell>
          <cell r="IO287">
            <v>0</v>
          </cell>
          <cell r="IP287">
            <v>0</v>
          </cell>
          <cell r="IQ287">
            <v>0</v>
          </cell>
          <cell r="IR287">
            <v>0</v>
          </cell>
          <cell r="IS287">
            <v>0</v>
          </cell>
          <cell r="IT287">
            <v>0</v>
          </cell>
          <cell r="IU287">
            <v>0</v>
          </cell>
          <cell r="IV287">
            <v>0</v>
          </cell>
          <cell r="IW287">
            <v>0</v>
          </cell>
          <cell r="IX287">
            <v>0</v>
          </cell>
          <cell r="IY287">
            <v>0</v>
          </cell>
          <cell r="IZ287">
            <v>0</v>
          </cell>
          <cell r="JA287">
            <v>0</v>
          </cell>
          <cell r="JB287">
            <v>0</v>
          </cell>
          <cell r="JC287">
            <v>0</v>
          </cell>
          <cell r="JD287">
            <v>0</v>
          </cell>
          <cell r="JE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0</v>
          </cell>
          <cell r="FR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M288">
            <v>0</v>
          </cell>
          <cell r="GN288">
            <v>0</v>
          </cell>
          <cell r="GO288">
            <v>0</v>
          </cell>
          <cell r="GP288">
            <v>0</v>
          </cell>
          <cell r="GQ288">
            <v>0</v>
          </cell>
          <cell r="GR288">
            <v>0</v>
          </cell>
          <cell r="GS288">
            <v>0</v>
          </cell>
          <cell r="GT288">
            <v>0</v>
          </cell>
          <cell r="GU288">
            <v>0</v>
          </cell>
          <cell r="GV288">
            <v>0</v>
          </cell>
          <cell r="GW288">
            <v>0</v>
          </cell>
          <cell r="GX288">
            <v>0</v>
          </cell>
          <cell r="GY288">
            <v>0</v>
          </cell>
          <cell r="GZ288">
            <v>0</v>
          </cell>
          <cell r="HA288">
            <v>0</v>
          </cell>
          <cell r="HB288">
            <v>0</v>
          </cell>
          <cell r="HC288">
            <v>0</v>
          </cell>
          <cell r="HD288">
            <v>0</v>
          </cell>
          <cell r="HE288">
            <v>0</v>
          </cell>
          <cell r="HF288">
            <v>0</v>
          </cell>
          <cell r="HG288">
            <v>0</v>
          </cell>
          <cell r="HH288">
            <v>0</v>
          </cell>
          <cell r="HI288">
            <v>0</v>
          </cell>
          <cell r="HJ288">
            <v>0</v>
          </cell>
          <cell r="HK288">
            <v>0</v>
          </cell>
          <cell r="HL288">
            <v>0</v>
          </cell>
          <cell r="HM288">
            <v>0</v>
          </cell>
          <cell r="HN288">
            <v>0</v>
          </cell>
          <cell r="HO288">
            <v>0</v>
          </cell>
          <cell r="HP288">
            <v>0</v>
          </cell>
          <cell r="HQ288">
            <v>0</v>
          </cell>
          <cell r="HR288">
            <v>0</v>
          </cell>
          <cell r="HS288">
            <v>0</v>
          </cell>
          <cell r="HT288">
            <v>0</v>
          </cell>
          <cell r="HU288">
            <v>0</v>
          </cell>
          <cell r="HV288">
            <v>0</v>
          </cell>
          <cell r="HW288">
            <v>0</v>
          </cell>
          <cell r="HX288">
            <v>0</v>
          </cell>
          <cell r="HY288">
            <v>0</v>
          </cell>
          <cell r="HZ288">
            <v>0</v>
          </cell>
          <cell r="IA288">
            <v>0</v>
          </cell>
          <cell r="IB288">
            <v>0</v>
          </cell>
          <cell r="IC288">
            <v>0</v>
          </cell>
          <cell r="ID288">
            <v>0</v>
          </cell>
          <cell r="IE288">
            <v>0</v>
          </cell>
          <cell r="IF288">
            <v>0</v>
          </cell>
          <cell r="IG288">
            <v>0</v>
          </cell>
          <cell r="IH288">
            <v>0</v>
          </cell>
          <cell r="II288">
            <v>0</v>
          </cell>
          <cell r="IJ288">
            <v>0</v>
          </cell>
          <cell r="IK288">
            <v>0</v>
          </cell>
          <cell r="IL288">
            <v>0</v>
          </cell>
          <cell r="IM288">
            <v>0</v>
          </cell>
          <cell r="IN288">
            <v>0</v>
          </cell>
          <cell r="IO288">
            <v>0</v>
          </cell>
          <cell r="IP288">
            <v>0</v>
          </cell>
          <cell r="IQ288">
            <v>0</v>
          </cell>
          <cell r="IR288">
            <v>0</v>
          </cell>
          <cell r="IS288">
            <v>0</v>
          </cell>
          <cell r="IT288">
            <v>0</v>
          </cell>
          <cell r="IU288">
            <v>0</v>
          </cell>
          <cell r="IV288">
            <v>0</v>
          </cell>
          <cell r="IW288">
            <v>0</v>
          </cell>
          <cell r="IX288">
            <v>0</v>
          </cell>
          <cell r="IY288">
            <v>0</v>
          </cell>
          <cell r="IZ288">
            <v>0</v>
          </cell>
          <cell r="JA288">
            <v>0</v>
          </cell>
          <cell r="JB288">
            <v>0</v>
          </cell>
          <cell r="JC288">
            <v>0</v>
          </cell>
          <cell r="JD288">
            <v>0</v>
          </cell>
          <cell r="JE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M289">
            <v>0</v>
          </cell>
          <cell r="GN289">
            <v>0</v>
          </cell>
          <cell r="GO289">
            <v>0</v>
          </cell>
          <cell r="GP289">
            <v>0</v>
          </cell>
          <cell r="GQ289">
            <v>0</v>
          </cell>
          <cell r="GR289">
            <v>0</v>
          </cell>
          <cell r="GS289">
            <v>0</v>
          </cell>
          <cell r="GT289">
            <v>0</v>
          </cell>
          <cell r="GU289">
            <v>0</v>
          </cell>
          <cell r="GV289">
            <v>0</v>
          </cell>
          <cell r="GW289">
            <v>0</v>
          </cell>
          <cell r="GX289">
            <v>0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  <cell r="HC289">
            <v>0</v>
          </cell>
          <cell r="HD289">
            <v>0</v>
          </cell>
          <cell r="HE289">
            <v>0</v>
          </cell>
          <cell r="HF289">
            <v>0</v>
          </cell>
          <cell r="HG289">
            <v>0</v>
          </cell>
          <cell r="HH289">
            <v>0</v>
          </cell>
          <cell r="HI289">
            <v>0</v>
          </cell>
          <cell r="HJ289">
            <v>0</v>
          </cell>
          <cell r="HK289">
            <v>0</v>
          </cell>
          <cell r="HL289">
            <v>0</v>
          </cell>
          <cell r="HM289">
            <v>0</v>
          </cell>
          <cell r="HN289">
            <v>0</v>
          </cell>
          <cell r="HO289">
            <v>0</v>
          </cell>
          <cell r="HP289">
            <v>0</v>
          </cell>
          <cell r="HQ289">
            <v>0</v>
          </cell>
          <cell r="HR289">
            <v>0</v>
          </cell>
          <cell r="HS289">
            <v>0</v>
          </cell>
          <cell r="HT289">
            <v>0</v>
          </cell>
          <cell r="HU289">
            <v>0</v>
          </cell>
          <cell r="HV289">
            <v>0</v>
          </cell>
          <cell r="HW289">
            <v>0</v>
          </cell>
          <cell r="HX289">
            <v>0</v>
          </cell>
          <cell r="HY289">
            <v>0</v>
          </cell>
          <cell r="HZ289">
            <v>0</v>
          </cell>
          <cell r="IA289">
            <v>0</v>
          </cell>
          <cell r="IB289">
            <v>0</v>
          </cell>
          <cell r="IC289">
            <v>0</v>
          </cell>
          <cell r="ID289">
            <v>0</v>
          </cell>
          <cell r="IE289">
            <v>0</v>
          </cell>
          <cell r="IF289">
            <v>0</v>
          </cell>
          <cell r="IG289">
            <v>0</v>
          </cell>
          <cell r="IH289">
            <v>0</v>
          </cell>
          <cell r="II289">
            <v>0</v>
          </cell>
          <cell r="IJ289">
            <v>0</v>
          </cell>
          <cell r="IK289">
            <v>0</v>
          </cell>
          <cell r="IL289">
            <v>0</v>
          </cell>
          <cell r="IM289">
            <v>0</v>
          </cell>
          <cell r="IN289">
            <v>0</v>
          </cell>
          <cell r="IO289">
            <v>0</v>
          </cell>
          <cell r="IP289">
            <v>0</v>
          </cell>
          <cell r="IQ289">
            <v>0</v>
          </cell>
          <cell r="IR289">
            <v>0</v>
          </cell>
          <cell r="IS289">
            <v>0</v>
          </cell>
          <cell r="IT289">
            <v>0</v>
          </cell>
          <cell r="IU289">
            <v>0</v>
          </cell>
          <cell r="IV289">
            <v>0</v>
          </cell>
          <cell r="IW289">
            <v>0</v>
          </cell>
          <cell r="IX289">
            <v>0</v>
          </cell>
          <cell r="IY289">
            <v>0</v>
          </cell>
          <cell r="IZ289">
            <v>0</v>
          </cell>
          <cell r="JA289">
            <v>0</v>
          </cell>
          <cell r="JB289">
            <v>0</v>
          </cell>
          <cell r="JC289">
            <v>0</v>
          </cell>
          <cell r="JD289">
            <v>0</v>
          </cell>
          <cell r="JE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M290">
            <v>0</v>
          </cell>
          <cell r="GN290">
            <v>0</v>
          </cell>
          <cell r="GO290">
            <v>0</v>
          </cell>
          <cell r="GP290">
            <v>0</v>
          </cell>
          <cell r="GQ290">
            <v>0</v>
          </cell>
          <cell r="GR290">
            <v>0</v>
          </cell>
          <cell r="GS290">
            <v>0</v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G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0</v>
          </cell>
          <cell r="IE290">
            <v>0</v>
          </cell>
          <cell r="IF290">
            <v>0</v>
          </cell>
          <cell r="IG290">
            <v>0</v>
          </cell>
          <cell r="IH290">
            <v>0</v>
          </cell>
          <cell r="II290">
            <v>0</v>
          </cell>
          <cell r="IJ290">
            <v>0</v>
          </cell>
          <cell r="IK290">
            <v>0</v>
          </cell>
          <cell r="IL290">
            <v>0</v>
          </cell>
          <cell r="IM290">
            <v>0</v>
          </cell>
          <cell r="IN290">
            <v>0</v>
          </cell>
          <cell r="IO290">
            <v>0</v>
          </cell>
          <cell r="IP290">
            <v>0</v>
          </cell>
          <cell r="IQ290">
            <v>0</v>
          </cell>
          <cell r="IR290">
            <v>0</v>
          </cell>
          <cell r="IS290">
            <v>0</v>
          </cell>
          <cell r="IT290">
            <v>0</v>
          </cell>
          <cell r="IU290">
            <v>0</v>
          </cell>
          <cell r="IV290">
            <v>0</v>
          </cell>
          <cell r="IW290">
            <v>0</v>
          </cell>
          <cell r="IX290">
            <v>0</v>
          </cell>
          <cell r="IY290">
            <v>0</v>
          </cell>
          <cell r="IZ290">
            <v>0</v>
          </cell>
          <cell r="JA290">
            <v>0</v>
          </cell>
          <cell r="JB290">
            <v>0</v>
          </cell>
          <cell r="JC290">
            <v>0</v>
          </cell>
          <cell r="JD290">
            <v>0</v>
          </cell>
          <cell r="JE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0</v>
          </cell>
          <cell r="FQ291">
            <v>0</v>
          </cell>
          <cell r="FR291">
            <v>0</v>
          </cell>
          <cell r="FS291">
            <v>0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M291">
            <v>0</v>
          </cell>
          <cell r="GN291">
            <v>0</v>
          </cell>
          <cell r="GO291">
            <v>0</v>
          </cell>
          <cell r="GP291">
            <v>0</v>
          </cell>
          <cell r="GQ291">
            <v>0</v>
          </cell>
          <cell r="GR291">
            <v>0</v>
          </cell>
          <cell r="GS291">
            <v>0</v>
          </cell>
          <cell r="GT291">
            <v>0</v>
          </cell>
          <cell r="GU291">
            <v>0</v>
          </cell>
          <cell r="GV291">
            <v>0</v>
          </cell>
          <cell r="GW291">
            <v>0</v>
          </cell>
          <cell r="GX291">
            <v>0</v>
          </cell>
          <cell r="GY291">
            <v>0</v>
          </cell>
          <cell r="GZ291">
            <v>0</v>
          </cell>
          <cell r="HA291">
            <v>0</v>
          </cell>
          <cell r="HB291">
            <v>0</v>
          </cell>
          <cell r="HC291">
            <v>0</v>
          </cell>
          <cell r="HD291">
            <v>0</v>
          </cell>
          <cell r="HE291">
            <v>0</v>
          </cell>
          <cell r="HF291">
            <v>0</v>
          </cell>
          <cell r="HG291">
            <v>0</v>
          </cell>
          <cell r="HH291">
            <v>0</v>
          </cell>
          <cell r="HI291">
            <v>0</v>
          </cell>
          <cell r="HJ291">
            <v>0</v>
          </cell>
          <cell r="HK291">
            <v>0</v>
          </cell>
          <cell r="HL291">
            <v>0</v>
          </cell>
          <cell r="HM291">
            <v>0</v>
          </cell>
          <cell r="HN291">
            <v>0</v>
          </cell>
          <cell r="HO291">
            <v>0</v>
          </cell>
          <cell r="HP291">
            <v>0</v>
          </cell>
          <cell r="HQ291">
            <v>0</v>
          </cell>
          <cell r="HR291">
            <v>0</v>
          </cell>
          <cell r="HS291">
            <v>0</v>
          </cell>
          <cell r="HT291">
            <v>0</v>
          </cell>
          <cell r="HU291">
            <v>0</v>
          </cell>
          <cell r="HV291">
            <v>0</v>
          </cell>
          <cell r="HW291">
            <v>0</v>
          </cell>
          <cell r="HX291">
            <v>0</v>
          </cell>
          <cell r="HY291">
            <v>0</v>
          </cell>
          <cell r="HZ291">
            <v>0</v>
          </cell>
          <cell r="IA291">
            <v>0</v>
          </cell>
          <cell r="IB291">
            <v>0</v>
          </cell>
          <cell r="IC291">
            <v>0</v>
          </cell>
          <cell r="ID291">
            <v>0</v>
          </cell>
          <cell r="IE291">
            <v>0</v>
          </cell>
          <cell r="IF291">
            <v>0</v>
          </cell>
          <cell r="IG291">
            <v>0</v>
          </cell>
          <cell r="IH291">
            <v>0</v>
          </cell>
          <cell r="II291">
            <v>0</v>
          </cell>
          <cell r="IJ291">
            <v>0</v>
          </cell>
          <cell r="IK291">
            <v>0</v>
          </cell>
          <cell r="IL291">
            <v>0</v>
          </cell>
          <cell r="IM291">
            <v>0</v>
          </cell>
          <cell r="IN291">
            <v>0</v>
          </cell>
          <cell r="IO291">
            <v>0</v>
          </cell>
          <cell r="IP291">
            <v>0</v>
          </cell>
          <cell r="IQ291">
            <v>0</v>
          </cell>
          <cell r="IR291">
            <v>0</v>
          </cell>
          <cell r="IS291">
            <v>0</v>
          </cell>
          <cell r="IT291">
            <v>0</v>
          </cell>
          <cell r="IU291">
            <v>0</v>
          </cell>
          <cell r="IV291">
            <v>0</v>
          </cell>
          <cell r="IW291">
            <v>0</v>
          </cell>
          <cell r="IX291">
            <v>0</v>
          </cell>
          <cell r="IY291">
            <v>0</v>
          </cell>
          <cell r="IZ291">
            <v>0</v>
          </cell>
          <cell r="JA291">
            <v>0</v>
          </cell>
          <cell r="JB291">
            <v>0</v>
          </cell>
          <cell r="JC291">
            <v>0</v>
          </cell>
          <cell r="JD291">
            <v>0</v>
          </cell>
          <cell r="JE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  <cell r="GY292">
            <v>0</v>
          </cell>
          <cell r="GZ292">
            <v>0</v>
          </cell>
          <cell r="HA292">
            <v>0</v>
          </cell>
          <cell r="HB292">
            <v>0</v>
          </cell>
          <cell r="HC292">
            <v>0</v>
          </cell>
          <cell r="HD292">
            <v>0</v>
          </cell>
          <cell r="HE292">
            <v>0</v>
          </cell>
          <cell r="HF292">
            <v>0</v>
          </cell>
          <cell r="HG292">
            <v>0</v>
          </cell>
          <cell r="HH292">
            <v>0</v>
          </cell>
          <cell r="HI292">
            <v>0</v>
          </cell>
          <cell r="HJ292">
            <v>0</v>
          </cell>
          <cell r="HK292">
            <v>0</v>
          </cell>
          <cell r="HL292">
            <v>0</v>
          </cell>
          <cell r="HM292">
            <v>0</v>
          </cell>
          <cell r="HN292">
            <v>0</v>
          </cell>
          <cell r="HO292">
            <v>0</v>
          </cell>
          <cell r="HP292">
            <v>0</v>
          </cell>
          <cell r="HQ292">
            <v>0</v>
          </cell>
          <cell r="HR292">
            <v>0</v>
          </cell>
          <cell r="HS292">
            <v>0</v>
          </cell>
          <cell r="HT292">
            <v>0</v>
          </cell>
          <cell r="HU292">
            <v>0</v>
          </cell>
          <cell r="HV292">
            <v>0</v>
          </cell>
          <cell r="HW292">
            <v>0</v>
          </cell>
          <cell r="HX292">
            <v>0</v>
          </cell>
          <cell r="HY292">
            <v>0</v>
          </cell>
          <cell r="HZ292">
            <v>0</v>
          </cell>
          <cell r="IA292">
            <v>0</v>
          </cell>
          <cell r="IB292">
            <v>0</v>
          </cell>
          <cell r="IC292">
            <v>0</v>
          </cell>
          <cell r="ID292">
            <v>0</v>
          </cell>
          <cell r="IE292">
            <v>0</v>
          </cell>
          <cell r="IF292">
            <v>0</v>
          </cell>
          <cell r="IG292">
            <v>0</v>
          </cell>
          <cell r="IH292">
            <v>0</v>
          </cell>
          <cell r="II292">
            <v>0</v>
          </cell>
          <cell r="IJ292">
            <v>0</v>
          </cell>
          <cell r="IK292">
            <v>0</v>
          </cell>
          <cell r="IL292">
            <v>0</v>
          </cell>
          <cell r="IM292">
            <v>0</v>
          </cell>
          <cell r="IN292">
            <v>0</v>
          </cell>
          <cell r="IO292">
            <v>0</v>
          </cell>
          <cell r="IP292">
            <v>0</v>
          </cell>
          <cell r="IQ292">
            <v>0</v>
          </cell>
          <cell r="IR292">
            <v>0</v>
          </cell>
          <cell r="IS292">
            <v>0</v>
          </cell>
          <cell r="IT292">
            <v>0</v>
          </cell>
          <cell r="IU292">
            <v>0</v>
          </cell>
          <cell r="IV292">
            <v>0</v>
          </cell>
          <cell r="IW292">
            <v>0</v>
          </cell>
          <cell r="IX292">
            <v>0</v>
          </cell>
          <cell r="IY292">
            <v>0</v>
          </cell>
          <cell r="IZ292">
            <v>0</v>
          </cell>
          <cell r="JA292">
            <v>0</v>
          </cell>
          <cell r="JB292">
            <v>0</v>
          </cell>
          <cell r="JC292">
            <v>0</v>
          </cell>
          <cell r="JD292">
            <v>0</v>
          </cell>
          <cell r="JE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  <cell r="IO293">
            <v>0</v>
          </cell>
          <cell r="IP293">
            <v>0</v>
          </cell>
          <cell r="IQ293">
            <v>0</v>
          </cell>
          <cell r="IR293">
            <v>0</v>
          </cell>
          <cell r="IS293">
            <v>0</v>
          </cell>
          <cell r="IT293">
            <v>0</v>
          </cell>
          <cell r="IU293">
            <v>0</v>
          </cell>
          <cell r="IV293">
            <v>0</v>
          </cell>
          <cell r="IW293">
            <v>0</v>
          </cell>
          <cell r="IX293">
            <v>0</v>
          </cell>
          <cell r="IY293">
            <v>0</v>
          </cell>
          <cell r="IZ293">
            <v>0</v>
          </cell>
          <cell r="JA293">
            <v>0</v>
          </cell>
          <cell r="JB293">
            <v>0</v>
          </cell>
          <cell r="JC293">
            <v>0</v>
          </cell>
          <cell r="JD293">
            <v>0</v>
          </cell>
          <cell r="JE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P294">
            <v>0</v>
          </cell>
          <cell r="FQ294">
            <v>0</v>
          </cell>
          <cell r="FR294">
            <v>0</v>
          </cell>
          <cell r="FS294">
            <v>0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0</v>
          </cell>
          <cell r="GP294">
            <v>0</v>
          </cell>
          <cell r="GQ294">
            <v>0</v>
          </cell>
          <cell r="GR294">
            <v>0</v>
          </cell>
          <cell r="GS294">
            <v>0</v>
          </cell>
          <cell r="GT294">
            <v>0</v>
          </cell>
          <cell r="GU294">
            <v>0</v>
          </cell>
          <cell r="GV294">
            <v>0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0</v>
          </cell>
          <cell r="HN294">
            <v>0</v>
          </cell>
          <cell r="HO294">
            <v>0</v>
          </cell>
          <cell r="HP294">
            <v>0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  <cell r="IO294">
            <v>0</v>
          </cell>
          <cell r="IP294">
            <v>0</v>
          </cell>
          <cell r="IQ294">
            <v>0</v>
          </cell>
          <cell r="IR294">
            <v>0</v>
          </cell>
          <cell r="IS294">
            <v>0</v>
          </cell>
          <cell r="IT294">
            <v>0</v>
          </cell>
          <cell r="IU294">
            <v>0</v>
          </cell>
          <cell r="IV294">
            <v>0</v>
          </cell>
          <cell r="IW294">
            <v>0</v>
          </cell>
          <cell r="IX294">
            <v>0</v>
          </cell>
          <cell r="IY294">
            <v>0</v>
          </cell>
          <cell r="IZ294">
            <v>0</v>
          </cell>
          <cell r="JA294">
            <v>0</v>
          </cell>
          <cell r="JB294">
            <v>0</v>
          </cell>
          <cell r="JC294">
            <v>0</v>
          </cell>
          <cell r="JD294">
            <v>0</v>
          </cell>
          <cell r="JE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0</v>
          </cell>
          <cell r="FR295">
            <v>0</v>
          </cell>
          <cell r="FS295">
            <v>0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  <cell r="HU295">
            <v>0</v>
          </cell>
          <cell r="HV295">
            <v>0</v>
          </cell>
          <cell r="HW295">
            <v>0</v>
          </cell>
          <cell r="HX295">
            <v>0</v>
          </cell>
          <cell r="HY295">
            <v>0</v>
          </cell>
          <cell r="HZ295">
            <v>0</v>
          </cell>
          <cell r="IA295">
            <v>0</v>
          </cell>
          <cell r="IB295">
            <v>0</v>
          </cell>
          <cell r="IC295">
            <v>0</v>
          </cell>
          <cell r="ID295">
            <v>0</v>
          </cell>
          <cell r="IE295">
            <v>0</v>
          </cell>
          <cell r="IF295">
            <v>0</v>
          </cell>
          <cell r="IG295">
            <v>0</v>
          </cell>
          <cell r="IH295">
            <v>0</v>
          </cell>
          <cell r="II295">
            <v>0</v>
          </cell>
          <cell r="IJ295">
            <v>0</v>
          </cell>
          <cell r="IK295">
            <v>0</v>
          </cell>
          <cell r="IL295">
            <v>0</v>
          </cell>
          <cell r="IM295">
            <v>0</v>
          </cell>
          <cell r="IN295">
            <v>0</v>
          </cell>
          <cell r="IO295">
            <v>0</v>
          </cell>
          <cell r="IP295">
            <v>0</v>
          </cell>
          <cell r="IQ295">
            <v>0</v>
          </cell>
          <cell r="IR295">
            <v>0</v>
          </cell>
          <cell r="IS295">
            <v>0</v>
          </cell>
          <cell r="IT295">
            <v>0</v>
          </cell>
          <cell r="IU295">
            <v>0</v>
          </cell>
          <cell r="IV295">
            <v>0</v>
          </cell>
          <cell r="IW295">
            <v>0</v>
          </cell>
          <cell r="IX295">
            <v>0</v>
          </cell>
          <cell r="IY295">
            <v>0</v>
          </cell>
          <cell r="IZ295">
            <v>0</v>
          </cell>
          <cell r="JA295">
            <v>0</v>
          </cell>
          <cell r="JB295">
            <v>0</v>
          </cell>
          <cell r="JC295">
            <v>0</v>
          </cell>
          <cell r="JD295">
            <v>0</v>
          </cell>
          <cell r="JE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0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0</v>
          </cell>
          <cell r="HN296">
            <v>0</v>
          </cell>
          <cell r="HO296">
            <v>0</v>
          </cell>
          <cell r="HP296">
            <v>0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  <cell r="IO296">
            <v>0</v>
          </cell>
          <cell r="IP296">
            <v>0</v>
          </cell>
          <cell r="IQ296">
            <v>0</v>
          </cell>
          <cell r="IR296">
            <v>0</v>
          </cell>
          <cell r="IS296">
            <v>0</v>
          </cell>
          <cell r="IT296">
            <v>0</v>
          </cell>
          <cell r="IU296">
            <v>0</v>
          </cell>
          <cell r="IV296">
            <v>0</v>
          </cell>
          <cell r="IW296">
            <v>0</v>
          </cell>
          <cell r="IX296">
            <v>0</v>
          </cell>
          <cell r="IY296">
            <v>0</v>
          </cell>
          <cell r="IZ296">
            <v>0</v>
          </cell>
          <cell r="JA296">
            <v>0</v>
          </cell>
          <cell r="JB296">
            <v>0</v>
          </cell>
          <cell r="JC296">
            <v>0</v>
          </cell>
          <cell r="JD296">
            <v>0</v>
          </cell>
          <cell r="JE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P297">
            <v>0</v>
          </cell>
          <cell r="FQ297">
            <v>0</v>
          </cell>
          <cell r="FR297">
            <v>0</v>
          </cell>
          <cell r="FS297">
            <v>0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M297">
            <v>0</v>
          </cell>
          <cell r="GN297">
            <v>0</v>
          </cell>
          <cell r="GO297">
            <v>0</v>
          </cell>
          <cell r="GP297">
            <v>0</v>
          </cell>
          <cell r="GQ297">
            <v>0</v>
          </cell>
          <cell r="GR297">
            <v>0</v>
          </cell>
          <cell r="GS297">
            <v>0</v>
          </cell>
          <cell r="GT297">
            <v>0</v>
          </cell>
          <cell r="GU297">
            <v>0</v>
          </cell>
          <cell r="GV297">
            <v>0</v>
          </cell>
          <cell r="GW297">
            <v>0</v>
          </cell>
          <cell r="GX297">
            <v>0</v>
          </cell>
          <cell r="GY297">
            <v>0</v>
          </cell>
          <cell r="GZ297">
            <v>0</v>
          </cell>
          <cell r="HA297">
            <v>0</v>
          </cell>
          <cell r="HB297">
            <v>0</v>
          </cell>
          <cell r="HC297">
            <v>0</v>
          </cell>
          <cell r="HD297">
            <v>0</v>
          </cell>
          <cell r="HE297">
            <v>0</v>
          </cell>
          <cell r="HF297">
            <v>0</v>
          </cell>
          <cell r="HG297">
            <v>0</v>
          </cell>
          <cell r="HH297">
            <v>0</v>
          </cell>
          <cell r="HI297">
            <v>0</v>
          </cell>
          <cell r="HJ297">
            <v>0</v>
          </cell>
          <cell r="HK297">
            <v>0</v>
          </cell>
          <cell r="HL297">
            <v>0</v>
          </cell>
          <cell r="HM297">
            <v>0</v>
          </cell>
          <cell r="HN297">
            <v>0</v>
          </cell>
          <cell r="HO297">
            <v>0</v>
          </cell>
          <cell r="HP297">
            <v>0</v>
          </cell>
          <cell r="HQ297">
            <v>0</v>
          </cell>
          <cell r="HR297">
            <v>0</v>
          </cell>
          <cell r="HS297">
            <v>0</v>
          </cell>
          <cell r="HT297">
            <v>0</v>
          </cell>
          <cell r="HU297">
            <v>0</v>
          </cell>
          <cell r="HV297">
            <v>0</v>
          </cell>
          <cell r="HW297">
            <v>0</v>
          </cell>
          <cell r="HX297">
            <v>0</v>
          </cell>
          <cell r="HY297">
            <v>0</v>
          </cell>
          <cell r="HZ297">
            <v>0</v>
          </cell>
          <cell r="IA297">
            <v>0</v>
          </cell>
          <cell r="IB297">
            <v>0</v>
          </cell>
          <cell r="IC297">
            <v>0</v>
          </cell>
          <cell r="ID297">
            <v>0</v>
          </cell>
          <cell r="IE297">
            <v>0</v>
          </cell>
          <cell r="IF297">
            <v>0</v>
          </cell>
          <cell r="IG297">
            <v>0</v>
          </cell>
          <cell r="IH297">
            <v>0</v>
          </cell>
          <cell r="II297">
            <v>0</v>
          </cell>
          <cell r="IJ297">
            <v>0</v>
          </cell>
          <cell r="IK297">
            <v>0</v>
          </cell>
          <cell r="IL297">
            <v>0</v>
          </cell>
          <cell r="IM297">
            <v>0</v>
          </cell>
          <cell r="IN297">
            <v>0</v>
          </cell>
          <cell r="IO297">
            <v>0</v>
          </cell>
          <cell r="IP297">
            <v>0</v>
          </cell>
          <cell r="IQ297">
            <v>0</v>
          </cell>
          <cell r="IR297">
            <v>0</v>
          </cell>
          <cell r="IS297">
            <v>0</v>
          </cell>
          <cell r="IT297">
            <v>0</v>
          </cell>
          <cell r="IU297">
            <v>0</v>
          </cell>
          <cell r="IV297">
            <v>0</v>
          </cell>
          <cell r="IW297">
            <v>0</v>
          </cell>
          <cell r="IX297">
            <v>0</v>
          </cell>
          <cell r="IY297">
            <v>0</v>
          </cell>
          <cell r="IZ297">
            <v>0</v>
          </cell>
          <cell r="JA297">
            <v>0</v>
          </cell>
          <cell r="JB297">
            <v>0</v>
          </cell>
          <cell r="JC297">
            <v>0</v>
          </cell>
          <cell r="JD297">
            <v>0</v>
          </cell>
          <cell r="JE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P298">
            <v>0</v>
          </cell>
          <cell r="FQ298">
            <v>0</v>
          </cell>
          <cell r="FR298">
            <v>0</v>
          </cell>
          <cell r="FS298">
            <v>0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  <cell r="GY298">
            <v>0</v>
          </cell>
          <cell r="GZ298">
            <v>0</v>
          </cell>
          <cell r="HA298">
            <v>0</v>
          </cell>
          <cell r="HB298">
            <v>0</v>
          </cell>
          <cell r="HC298">
            <v>0</v>
          </cell>
          <cell r="HD298">
            <v>0</v>
          </cell>
          <cell r="HE298">
            <v>0</v>
          </cell>
          <cell r="HF298">
            <v>0</v>
          </cell>
          <cell r="HG298">
            <v>0</v>
          </cell>
          <cell r="HH298">
            <v>0</v>
          </cell>
          <cell r="HI298">
            <v>0</v>
          </cell>
          <cell r="HJ298">
            <v>0</v>
          </cell>
          <cell r="HK298">
            <v>0</v>
          </cell>
          <cell r="HL298">
            <v>0</v>
          </cell>
          <cell r="HM298">
            <v>0</v>
          </cell>
          <cell r="HN298">
            <v>0</v>
          </cell>
          <cell r="HO298">
            <v>0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0</v>
          </cell>
          <cell r="HU298">
            <v>0</v>
          </cell>
          <cell r="HV298">
            <v>0</v>
          </cell>
          <cell r="HW298">
            <v>0</v>
          </cell>
          <cell r="HX298">
            <v>0</v>
          </cell>
          <cell r="HY298">
            <v>0</v>
          </cell>
          <cell r="HZ298">
            <v>0</v>
          </cell>
          <cell r="IA298">
            <v>0</v>
          </cell>
          <cell r="IB298">
            <v>0</v>
          </cell>
          <cell r="IC298">
            <v>0</v>
          </cell>
          <cell r="ID298">
            <v>0</v>
          </cell>
          <cell r="IE298">
            <v>0</v>
          </cell>
          <cell r="IF298">
            <v>0</v>
          </cell>
          <cell r="IG298">
            <v>0</v>
          </cell>
          <cell r="IH298">
            <v>0</v>
          </cell>
          <cell r="II298">
            <v>0</v>
          </cell>
          <cell r="IJ298">
            <v>0</v>
          </cell>
          <cell r="IK298">
            <v>0</v>
          </cell>
          <cell r="IL298">
            <v>0</v>
          </cell>
          <cell r="IM298">
            <v>0</v>
          </cell>
          <cell r="IN298">
            <v>0</v>
          </cell>
          <cell r="IO298">
            <v>0</v>
          </cell>
          <cell r="IP298">
            <v>0</v>
          </cell>
          <cell r="IQ298">
            <v>0</v>
          </cell>
          <cell r="IR298">
            <v>0</v>
          </cell>
          <cell r="IS298">
            <v>0</v>
          </cell>
          <cell r="IT298">
            <v>0</v>
          </cell>
          <cell r="IU298">
            <v>0</v>
          </cell>
          <cell r="IV298">
            <v>0</v>
          </cell>
          <cell r="IW298">
            <v>0</v>
          </cell>
          <cell r="IX298">
            <v>0</v>
          </cell>
          <cell r="IY298">
            <v>0</v>
          </cell>
          <cell r="IZ298">
            <v>0</v>
          </cell>
          <cell r="JA298">
            <v>0</v>
          </cell>
          <cell r="JB298">
            <v>0</v>
          </cell>
          <cell r="JC298">
            <v>0</v>
          </cell>
          <cell r="JD298">
            <v>0</v>
          </cell>
          <cell r="JE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P299">
            <v>0</v>
          </cell>
          <cell r="FQ299">
            <v>0</v>
          </cell>
          <cell r="FR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M299">
            <v>0</v>
          </cell>
          <cell r="GN299">
            <v>0</v>
          </cell>
          <cell r="GO299">
            <v>0</v>
          </cell>
          <cell r="GP299">
            <v>0</v>
          </cell>
          <cell r="GQ299">
            <v>0</v>
          </cell>
          <cell r="GR299">
            <v>0</v>
          </cell>
          <cell r="GS299">
            <v>0</v>
          </cell>
          <cell r="GT299">
            <v>0</v>
          </cell>
          <cell r="GU299">
            <v>0</v>
          </cell>
          <cell r="GV299">
            <v>0</v>
          </cell>
          <cell r="GW299">
            <v>0</v>
          </cell>
          <cell r="GX299">
            <v>0</v>
          </cell>
          <cell r="GY299">
            <v>0</v>
          </cell>
          <cell r="GZ299">
            <v>0</v>
          </cell>
          <cell r="HA299">
            <v>0</v>
          </cell>
          <cell r="HB299">
            <v>0</v>
          </cell>
          <cell r="HC299">
            <v>0</v>
          </cell>
          <cell r="HD299">
            <v>0</v>
          </cell>
          <cell r="HE299">
            <v>0</v>
          </cell>
          <cell r="HF299">
            <v>0</v>
          </cell>
          <cell r="HG299">
            <v>0</v>
          </cell>
          <cell r="HH299">
            <v>0</v>
          </cell>
          <cell r="HI299">
            <v>0</v>
          </cell>
          <cell r="HJ299">
            <v>0</v>
          </cell>
          <cell r="HK299">
            <v>0</v>
          </cell>
          <cell r="HL299">
            <v>0</v>
          </cell>
          <cell r="HM299">
            <v>0</v>
          </cell>
          <cell r="HN299">
            <v>0</v>
          </cell>
          <cell r="HO299">
            <v>0</v>
          </cell>
          <cell r="HP299">
            <v>0</v>
          </cell>
          <cell r="HQ299">
            <v>0</v>
          </cell>
          <cell r="HR299">
            <v>0</v>
          </cell>
          <cell r="HS299">
            <v>0</v>
          </cell>
          <cell r="HT299">
            <v>0</v>
          </cell>
          <cell r="HU299">
            <v>0</v>
          </cell>
          <cell r="HV299">
            <v>0</v>
          </cell>
          <cell r="HW299">
            <v>0</v>
          </cell>
          <cell r="HX299">
            <v>0</v>
          </cell>
          <cell r="HY299">
            <v>0</v>
          </cell>
          <cell r="HZ299">
            <v>0</v>
          </cell>
          <cell r="IA299">
            <v>0</v>
          </cell>
          <cell r="IB299">
            <v>0</v>
          </cell>
          <cell r="IC299">
            <v>0</v>
          </cell>
          <cell r="ID299">
            <v>0</v>
          </cell>
          <cell r="IE299">
            <v>0</v>
          </cell>
          <cell r="IF299">
            <v>0</v>
          </cell>
          <cell r="IG299">
            <v>0</v>
          </cell>
          <cell r="IH299">
            <v>0</v>
          </cell>
          <cell r="II299">
            <v>0</v>
          </cell>
          <cell r="IJ299">
            <v>0</v>
          </cell>
          <cell r="IK299">
            <v>0</v>
          </cell>
          <cell r="IL299">
            <v>0</v>
          </cell>
          <cell r="IM299">
            <v>0</v>
          </cell>
          <cell r="IN299">
            <v>0</v>
          </cell>
          <cell r="IO299">
            <v>0</v>
          </cell>
          <cell r="IP299">
            <v>0</v>
          </cell>
          <cell r="IQ299">
            <v>0</v>
          </cell>
          <cell r="IR299">
            <v>0</v>
          </cell>
          <cell r="IS299">
            <v>0</v>
          </cell>
          <cell r="IT299">
            <v>0</v>
          </cell>
          <cell r="IU299">
            <v>0</v>
          </cell>
          <cell r="IV299">
            <v>0</v>
          </cell>
          <cell r="IW299">
            <v>0</v>
          </cell>
          <cell r="IX299">
            <v>0</v>
          </cell>
          <cell r="IY299">
            <v>0</v>
          </cell>
          <cell r="IZ299">
            <v>0</v>
          </cell>
          <cell r="JA299">
            <v>0</v>
          </cell>
          <cell r="JB299">
            <v>0</v>
          </cell>
          <cell r="JC299">
            <v>0</v>
          </cell>
          <cell r="JD299">
            <v>0</v>
          </cell>
          <cell r="JE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P300">
            <v>0</v>
          </cell>
          <cell r="FQ300">
            <v>0</v>
          </cell>
          <cell r="FR300">
            <v>0</v>
          </cell>
          <cell r="FS300">
            <v>0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M300">
            <v>0</v>
          </cell>
          <cell r="GN300">
            <v>0</v>
          </cell>
          <cell r="GO300">
            <v>0</v>
          </cell>
          <cell r="GP300">
            <v>0</v>
          </cell>
          <cell r="GQ300">
            <v>0</v>
          </cell>
          <cell r="GR300">
            <v>0</v>
          </cell>
          <cell r="GS300">
            <v>0</v>
          </cell>
          <cell r="GT300">
            <v>0</v>
          </cell>
          <cell r="GU300">
            <v>0</v>
          </cell>
          <cell r="GV300">
            <v>0</v>
          </cell>
          <cell r="GW300">
            <v>0</v>
          </cell>
          <cell r="GX300">
            <v>0</v>
          </cell>
          <cell r="GY300">
            <v>0</v>
          </cell>
          <cell r="GZ300">
            <v>0</v>
          </cell>
          <cell r="HA300">
            <v>0</v>
          </cell>
          <cell r="HB300">
            <v>0</v>
          </cell>
          <cell r="HC300">
            <v>0</v>
          </cell>
          <cell r="HD300">
            <v>0</v>
          </cell>
          <cell r="HE300">
            <v>0</v>
          </cell>
          <cell r="HF300">
            <v>0</v>
          </cell>
          <cell r="HG300">
            <v>0</v>
          </cell>
          <cell r="HH300">
            <v>0</v>
          </cell>
          <cell r="HI300">
            <v>0</v>
          </cell>
          <cell r="HJ300">
            <v>0</v>
          </cell>
          <cell r="HK300">
            <v>0</v>
          </cell>
          <cell r="HL300">
            <v>0</v>
          </cell>
          <cell r="HM300">
            <v>0</v>
          </cell>
          <cell r="HN300">
            <v>0</v>
          </cell>
          <cell r="HO300">
            <v>0</v>
          </cell>
          <cell r="HP300">
            <v>0</v>
          </cell>
          <cell r="HQ300">
            <v>0</v>
          </cell>
          <cell r="HR300">
            <v>0</v>
          </cell>
          <cell r="HS300">
            <v>0</v>
          </cell>
          <cell r="HT300">
            <v>0</v>
          </cell>
          <cell r="HU300">
            <v>0</v>
          </cell>
          <cell r="HV300">
            <v>0</v>
          </cell>
          <cell r="HW300">
            <v>0</v>
          </cell>
          <cell r="HX300">
            <v>0</v>
          </cell>
          <cell r="HY300">
            <v>0</v>
          </cell>
          <cell r="HZ300">
            <v>0</v>
          </cell>
          <cell r="IA300">
            <v>0</v>
          </cell>
          <cell r="IB300">
            <v>0</v>
          </cell>
          <cell r="IC300">
            <v>0</v>
          </cell>
          <cell r="ID300">
            <v>0</v>
          </cell>
          <cell r="IE300">
            <v>0</v>
          </cell>
          <cell r="IF300">
            <v>0</v>
          </cell>
          <cell r="IG300">
            <v>0</v>
          </cell>
          <cell r="IH300">
            <v>0</v>
          </cell>
          <cell r="II300">
            <v>0</v>
          </cell>
          <cell r="IJ300">
            <v>0</v>
          </cell>
          <cell r="IK300">
            <v>0</v>
          </cell>
          <cell r="IL300">
            <v>0</v>
          </cell>
          <cell r="IM300">
            <v>0</v>
          </cell>
          <cell r="IN300">
            <v>0</v>
          </cell>
          <cell r="IO300">
            <v>0</v>
          </cell>
          <cell r="IP300">
            <v>0</v>
          </cell>
          <cell r="IQ300">
            <v>0</v>
          </cell>
          <cell r="IR300">
            <v>0</v>
          </cell>
          <cell r="IS300">
            <v>0</v>
          </cell>
          <cell r="IT300">
            <v>0</v>
          </cell>
          <cell r="IU300">
            <v>0</v>
          </cell>
          <cell r="IV300">
            <v>0</v>
          </cell>
          <cell r="IW300">
            <v>0</v>
          </cell>
          <cell r="IX300">
            <v>0</v>
          </cell>
          <cell r="IY300">
            <v>0</v>
          </cell>
          <cell r="IZ300">
            <v>0</v>
          </cell>
          <cell r="JA300">
            <v>0</v>
          </cell>
          <cell r="JB300">
            <v>0</v>
          </cell>
          <cell r="JC300">
            <v>0</v>
          </cell>
          <cell r="JD300">
            <v>0</v>
          </cell>
          <cell r="JE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0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M301">
            <v>0</v>
          </cell>
          <cell r="GN301">
            <v>0</v>
          </cell>
          <cell r="GO301">
            <v>0</v>
          </cell>
          <cell r="GP301">
            <v>0</v>
          </cell>
          <cell r="GQ301">
            <v>0</v>
          </cell>
          <cell r="GR301">
            <v>0</v>
          </cell>
          <cell r="GS301">
            <v>0</v>
          </cell>
          <cell r="GT301">
            <v>0</v>
          </cell>
          <cell r="GU301">
            <v>0</v>
          </cell>
          <cell r="GV301">
            <v>0</v>
          </cell>
          <cell r="GW301">
            <v>0</v>
          </cell>
          <cell r="GX301">
            <v>0</v>
          </cell>
          <cell r="GY301">
            <v>0</v>
          </cell>
          <cell r="GZ301">
            <v>0</v>
          </cell>
          <cell r="HA301">
            <v>0</v>
          </cell>
          <cell r="HB301">
            <v>0</v>
          </cell>
          <cell r="HC301">
            <v>0</v>
          </cell>
          <cell r="HD301">
            <v>0</v>
          </cell>
          <cell r="HE301">
            <v>0</v>
          </cell>
          <cell r="HF301">
            <v>0</v>
          </cell>
          <cell r="HG301">
            <v>0</v>
          </cell>
          <cell r="HH301">
            <v>0</v>
          </cell>
          <cell r="HI301">
            <v>0</v>
          </cell>
          <cell r="HJ301">
            <v>0</v>
          </cell>
          <cell r="HK301">
            <v>0</v>
          </cell>
          <cell r="HL301">
            <v>0</v>
          </cell>
          <cell r="HM301">
            <v>0</v>
          </cell>
          <cell r="HN301">
            <v>0</v>
          </cell>
          <cell r="HO301">
            <v>0</v>
          </cell>
          <cell r="HP301">
            <v>0</v>
          </cell>
          <cell r="HQ301">
            <v>0</v>
          </cell>
          <cell r="HR301">
            <v>0</v>
          </cell>
          <cell r="HS301">
            <v>0</v>
          </cell>
          <cell r="HT301">
            <v>0</v>
          </cell>
          <cell r="HU301">
            <v>0</v>
          </cell>
          <cell r="HV301">
            <v>0</v>
          </cell>
          <cell r="HW301">
            <v>0</v>
          </cell>
          <cell r="HX301">
            <v>0</v>
          </cell>
          <cell r="HY301">
            <v>0</v>
          </cell>
          <cell r="HZ301">
            <v>0</v>
          </cell>
          <cell r="IA301">
            <v>0</v>
          </cell>
          <cell r="IB301">
            <v>0</v>
          </cell>
          <cell r="IC301">
            <v>0</v>
          </cell>
          <cell r="ID301">
            <v>0</v>
          </cell>
          <cell r="IE301">
            <v>0</v>
          </cell>
          <cell r="IF301">
            <v>0</v>
          </cell>
          <cell r="IG301">
            <v>0</v>
          </cell>
          <cell r="IH301">
            <v>0</v>
          </cell>
          <cell r="II301">
            <v>0</v>
          </cell>
          <cell r="IJ301">
            <v>0</v>
          </cell>
          <cell r="IK301">
            <v>0</v>
          </cell>
          <cell r="IL301">
            <v>0</v>
          </cell>
          <cell r="IM301">
            <v>0</v>
          </cell>
          <cell r="IN301">
            <v>0</v>
          </cell>
          <cell r="IO301">
            <v>0</v>
          </cell>
          <cell r="IP301">
            <v>0</v>
          </cell>
          <cell r="IQ301">
            <v>0</v>
          </cell>
          <cell r="IR301">
            <v>0</v>
          </cell>
          <cell r="IS301">
            <v>0</v>
          </cell>
          <cell r="IT301">
            <v>0</v>
          </cell>
          <cell r="IU301">
            <v>0</v>
          </cell>
          <cell r="IV301">
            <v>0</v>
          </cell>
          <cell r="IW301">
            <v>0</v>
          </cell>
          <cell r="IX301">
            <v>0</v>
          </cell>
          <cell r="IY301">
            <v>0</v>
          </cell>
          <cell r="IZ301">
            <v>0</v>
          </cell>
          <cell r="JA301">
            <v>0</v>
          </cell>
          <cell r="JB301">
            <v>0</v>
          </cell>
          <cell r="JC301">
            <v>0</v>
          </cell>
          <cell r="JD301">
            <v>0</v>
          </cell>
          <cell r="JE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P302">
            <v>0</v>
          </cell>
          <cell r="FQ302">
            <v>0</v>
          </cell>
          <cell r="FR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M302">
            <v>0</v>
          </cell>
          <cell r="GN302">
            <v>0</v>
          </cell>
          <cell r="GO302">
            <v>0</v>
          </cell>
          <cell r="GP302">
            <v>0</v>
          </cell>
          <cell r="GQ302">
            <v>0</v>
          </cell>
          <cell r="GR302">
            <v>0</v>
          </cell>
          <cell r="GS302">
            <v>0</v>
          </cell>
          <cell r="GT302">
            <v>0</v>
          </cell>
          <cell r="GU302">
            <v>0</v>
          </cell>
          <cell r="GV302">
            <v>0</v>
          </cell>
          <cell r="GW302">
            <v>0</v>
          </cell>
          <cell r="GX302">
            <v>0</v>
          </cell>
          <cell r="GY302">
            <v>0</v>
          </cell>
          <cell r="GZ302">
            <v>0</v>
          </cell>
          <cell r="HA302">
            <v>0</v>
          </cell>
          <cell r="HB302">
            <v>0</v>
          </cell>
          <cell r="HC302">
            <v>0</v>
          </cell>
          <cell r="HD302">
            <v>0</v>
          </cell>
          <cell r="HE302">
            <v>0</v>
          </cell>
          <cell r="HF302">
            <v>0</v>
          </cell>
          <cell r="HG302">
            <v>0</v>
          </cell>
          <cell r="HH302">
            <v>0</v>
          </cell>
          <cell r="HI302">
            <v>0</v>
          </cell>
          <cell r="HJ302">
            <v>0</v>
          </cell>
          <cell r="HK302">
            <v>0</v>
          </cell>
          <cell r="HL302">
            <v>0</v>
          </cell>
          <cell r="HM302">
            <v>0</v>
          </cell>
          <cell r="HN302">
            <v>0</v>
          </cell>
          <cell r="HO302">
            <v>0</v>
          </cell>
          <cell r="HP302">
            <v>0</v>
          </cell>
          <cell r="HQ302">
            <v>0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0</v>
          </cell>
          <cell r="HW302">
            <v>0</v>
          </cell>
          <cell r="HX302">
            <v>0</v>
          </cell>
          <cell r="HY302">
            <v>0</v>
          </cell>
          <cell r="HZ302">
            <v>0</v>
          </cell>
          <cell r="IA302">
            <v>0</v>
          </cell>
          <cell r="IB302">
            <v>0</v>
          </cell>
          <cell r="IC302">
            <v>0</v>
          </cell>
          <cell r="ID302">
            <v>0</v>
          </cell>
          <cell r="IE302">
            <v>0</v>
          </cell>
          <cell r="IF302">
            <v>0</v>
          </cell>
          <cell r="IG302">
            <v>0</v>
          </cell>
          <cell r="IH302">
            <v>0</v>
          </cell>
          <cell r="II302">
            <v>0</v>
          </cell>
          <cell r="IJ302">
            <v>0</v>
          </cell>
          <cell r="IK302">
            <v>0</v>
          </cell>
          <cell r="IL302">
            <v>0</v>
          </cell>
          <cell r="IM302">
            <v>0</v>
          </cell>
          <cell r="IN302">
            <v>0</v>
          </cell>
          <cell r="IO302">
            <v>0</v>
          </cell>
          <cell r="IP302">
            <v>0</v>
          </cell>
          <cell r="IQ302">
            <v>0</v>
          </cell>
          <cell r="IR302">
            <v>0</v>
          </cell>
          <cell r="IS302">
            <v>0</v>
          </cell>
          <cell r="IT302">
            <v>0</v>
          </cell>
          <cell r="IU302">
            <v>0</v>
          </cell>
          <cell r="IV302">
            <v>0</v>
          </cell>
          <cell r="IW302">
            <v>0</v>
          </cell>
          <cell r="IX302">
            <v>0</v>
          </cell>
          <cell r="IY302">
            <v>0</v>
          </cell>
          <cell r="IZ302">
            <v>0</v>
          </cell>
          <cell r="JA302">
            <v>0</v>
          </cell>
          <cell r="JB302">
            <v>0</v>
          </cell>
          <cell r="JC302">
            <v>0</v>
          </cell>
          <cell r="JD302">
            <v>0</v>
          </cell>
          <cell r="JE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P303">
            <v>0</v>
          </cell>
          <cell r="FQ303">
            <v>0</v>
          </cell>
          <cell r="FR303">
            <v>0</v>
          </cell>
          <cell r="FS303">
            <v>0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M303">
            <v>0</v>
          </cell>
          <cell r="GN303">
            <v>0</v>
          </cell>
          <cell r="GO303">
            <v>0</v>
          </cell>
          <cell r="GP303">
            <v>0</v>
          </cell>
          <cell r="GQ303">
            <v>0</v>
          </cell>
          <cell r="GR303">
            <v>0</v>
          </cell>
          <cell r="GS303">
            <v>0</v>
          </cell>
          <cell r="GT303">
            <v>0</v>
          </cell>
          <cell r="GU303">
            <v>0</v>
          </cell>
          <cell r="GV303">
            <v>0</v>
          </cell>
          <cell r="GW303">
            <v>0</v>
          </cell>
          <cell r="GX303">
            <v>0</v>
          </cell>
          <cell r="GY303">
            <v>0</v>
          </cell>
          <cell r="GZ303">
            <v>0</v>
          </cell>
          <cell r="HA303">
            <v>0</v>
          </cell>
          <cell r="HB303">
            <v>0</v>
          </cell>
          <cell r="HC303">
            <v>0</v>
          </cell>
          <cell r="HD303">
            <v>0</v>
          </cell>
          <cell r="HE303">
            <v>0</v>
          </cell>
          <cell r="HF303">
            <v>0</v>
          </cell>
          <cell r="HG303">
            <v>0</v>
          </cell>
          <cell r="HH303">
            <v>0</v>
          </cell>
          <cell r="HI303">
            <v>0</v>
          </cell>
          <cell r="HJ303">
            <v>0</v>
          </cell>
          <cell r="HK303">
            <v>0</v>
          </cell>
          <cell r="HL303">
            <v>0</v>
          </cell>
          <cell r="HM303">
            <v>0</v>
          </cell>
          <cell r="HN303">
            <v>0</v>
          </cell>
          <cell r="HO303">
            <v>0</v>
          </cell>
          <cell r="HP303">
            <v>0</v>
          </cell>
          <cell r="HQ303">
            <v>0</v>
          </cell>
          <cell r="HR303">
            <v>0</v>
          </cell>
          <cell r="HS303">
            <v>0</v>
          </cell>
          <cell r="HT303">
            <v>0</v>
          </cell>
          <cell r="HU303">
            <v>0</v>
          </cell>
          <cell r="HV303">
            <v>0</v>
          </cell>
          <cell r="HW303">
            <v>0</v>
          </cell>
          <cell r="HX303">
            <v>0</v>
          </cell>
          <cell r="HY303">
            <v>0</v>
          </cell>
          <cell r="HZ303">
            <v>0</v>
          </cell>
          <cell r="IA303">
            <v>0</v>
          </cell>
          <cell r="IB303">
            <v>0</v>
          </cell>
          <cell r="IC303">
            <v>0</v>
          </cell>
          <cell r="ID303">
            <v>0</v>
          </cell>
          <cell r="IE303">
            <v>0</v>
          </cell>
          <cell r="IF303">
            <v>0</v>
          </cell>
          <cell r="IG303">
            <v>0</v>
          </cell>
          <cell r="IH303">
            <v>0</v>
          </cell>
          <cell r="II303">
            <v>0</v>
          </cell>
          <cell r="IJ303">
            <v>0</v>
          </cell>
          <cell r="IK303">
            <v>0</v>
          </cell>
          <cell r="IL303">
            <v>0</v>
          </cell>
          <cell r="IM303">
            <v>0</v>
          </cell>
          <cell r="IN303">
            <v>0</v>
          </cell>
          <cell r="IO303">
            <v>0</v>
          </cell>
          <cell r="IP303">
            <v>0</v>
          </cell>
          <cell r="IQ303">
            <v>0</v>
          </cell>
          <cell r="IR303">
            <v>0</v>
          </cell>
          <cell r="IS303">
            <v>0</v>
          </cell>
          <cell r="IT303">
            <v>0</v>
          </cell>
          <cell r="IU303">
            <v>0</v>
          </cell>
          <cell r="IV303">
            <v>0</v>
          </cell>
          <cell r="IW303">
            <v>0</v>
          </cell>
          <cell r="IX303">
            <v>0</v>
          </cell>
          <cell r="IY303">
            <v>0</v>
          </cell>
          <cell r="IZ303">
            <v>0</v>
          </cell>
          <cell r="JA303">
            <v>0</v>
          </cell>
          <cell r="JB303">
            <v>0</v>
          </cell>
          <cell r="JC303">
            <v>0</v>
          </cell>
          <cell r="JD303">
            <v>0</v>
          </cell>
          <cell r="JE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P304">
            <v>0</v>
          </cell>
          <cell r="FQ304">
            <v>0</v>
          </cell>
          <cell r="FR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M304">
            <v>0</v>
          </cell>
          <cell r="GN304">
            <v>0</v>
          </cell>
          <cell r="GO304">
            <v>0</v>
          </cell>
          <cell r="GP304">
            <v>0</v>
          </cell>
          <cell r="GQ304">
            <v>0</v>
          </cell>
          <cell r="GR304">
            <v>0</v>
          </cell>
          <cell r="GS304">
            <v>0</v>
          </cell>
          <cell r="GT304">
            <v>0</v>
          </cell>
          <cell r="GU304">
            <v>0</v>
          </cell>
          <cell r="GV304">
            <v>0</v>
          </cell>
          <cell r="GW304">
            <v>0</v>
          </cell>
          <cell r="GX304">
            <v>0</v>
          </cell>
          <cell r="GY304">
            <v>0</v>
          </cell>
          <cell r="GZ304">
            <v>0</v>
          </cell>
          <cell r="HA304">
            <v>0</v>
          </cell>
          <cell r="HB304">
            <v>0</v>
          </cell>
          <cell r="HC304">
            <v>0</v>
          </cell>
          <cell r="HD304">
            <v>0</v>
          </cell>
          <cell r="HE304">
            <v>0</v>
          </cell>
          <cell r="HF304">
            <v>0</v>
          </cell>
          <cell r="HG304">
            <v>0</v>
          </cell>
          <cell r="HH304">
            <v>0</v>
          </cell>
          <cell r="HI304">
            <v>0</v>
          </cell>
          <cell r="HJ304">
            <v>0</v>
          </cell>
          <cell r="HK304">
            <v>0</v>
          </cell>
          <cell r="HL304">
            <v>0</v>
          </cell>
          <cell r="HM304">
            <v>0</v>
          </cell>
          <cell r="HN304">
            <v>0</v>
          </cell>
          <cell r="HO304">
            <v>0</v>
          </cell>
          <cell r="HP304">
            <v>0</v>
          </cell>
          <cell r="HQ304">
            <v>0</v>
          </cell>
          <cell r="HR304">
            <v>0</v>
          </cell>
          <cell r="HS304">
            <v>0</v>
          </cell>
          <cell r="HT304">
            <v>0</v>
          </cell>
          <cell r="HU304">
            <v>0</v>
          </cell>
          <cell r="HV304">
            <v>0</v>
          </cell>
          <cell r="HW304">
            <v>0</v>
          </cell>
          <cell r="HX304">
            <v>0</v>
          </cell>
          <cell r="HY304">
            <v>0</v>
          </cell>
          <cell r="HZ304">
            <v>0</v>
          </cell>
          <cell r="IA304">
            <v>0</v>
          </cell>
          <cell r="IB304">
            <v>0</v>
          </cell>
          <cell r="IC304">
            <v>0</v>
          </cell>
          <cell r="ID304">
            <v>0</v>
          </cell>
          <cell r="IE304">
            <v>0</v>
          </cell>
          <cell r="IF304">
            <v>0</v>
          </cell>
          <cell r="IG304">
            <v>0</v>
          </cell>
          <cell r="IH304">
            <v>0</v>
          </cell>
          <cell r="II304">
            <v>0</v>
          </cell>
          <cell r="IJ304">
            <v>0</v>
          </cell>
          <cell r="IK304">
            <v>0</v>
          </cell>
          <cell r="IL304">
            <v>0</v>
          </cell>
          <cell r="IM304">
            <v>0</v>
          </cell>
          <cell r="IN304">
            <v>0</v>
          </cell>
          <cell r="IO304">
            <v>0</v>
          </cell>
          <cell r="IP304">
            <v>0</v>
          </cell>
          <cell r="IQ304">
            <v>0</v>
          </cell>
          <cell r="IR304">
            <v>0</v>
          </cell>
          <cell r="IS304">
            <v>0</v>
          </cell>
          <cell r="IT304">
            <v>0</v>
          </cell>
          <cell r="IU304">
            <v>0</v>
          </cell>
          <cell r="IV304">
            <v>0</v>
          </cell>
          <cell r="IW304">
            <v>0</v>
          </cell>
          <cell r="IX304">
            <v>0</v>
          </cell>
          <cell r="IY304">
            <v>0</v>
          </cell>
          <cell r="IZ304">
            <v>0</v>
          </cell>
          <cell r="JA304">
            <v>0</v>
          </cell>
          <cell r="JB304">
            <v>0</v>
          </cell>
          <cell r="JC304">
            <v>0</v>
          </cell>
          <cell r="JD304">
            <v>0</v>
          </cell>
          <cell r="JE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P305">
            <v>0</v>
          </cell>
          <cell r="FQ305">
            <v>0</v>
          </cell>
          <cell r="FR305">
            <v>0</v>
          </cell>
          <cell r="FS305">
            <v>0</v>
          </cell>
          <cell r="FT305">
            <v>0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M305">
            <v>0</v>
          </cell>
          <cell r="GN305">
            <v>0</v>
          </cell>
          <cell r="GO305">
            <v>0</v>
          </cell>
          <cell r="GP305">
            <v>0</v>
          </cell>
          <cell r="GQ305">
            <v>0</v>
          </cell>
          <cell r="GR305">
            <v>0</v>
          </cell>
          <cell r="GS305">
            <v>0</v>
          </cell>
          <cell r="GT305">
            <v>0</v>
          </cell>
          <cell r="GU305">
            <v>0</v>
          </cell>
          <cell r="GV305">
            <v>0</v>
          </cell>
          <cell r="GW305">
            <v>0</v>
          </cell>
          <cell r="GX305">
            <v>0</v>
          </cell>
          <cell r="GY305">
            <v>0</v>
          </cell>
          <cell r="GZ305">
            <v>0</v>
          </cell>
          <cell r="HA305">
            <v>0</v>
          </cell>
          <cell r="HB305">
            <v>0</v>
          </cell>
          <cell r="HC305">
            <v>0</v>
          </cell>
          <cell r="HD305">
            <v>0</v>
          </cell>
          <cell r="HE305">
            <v>0</v>
          </cell>
          <cell r="HF305">
            <v>0</v>
          </cell>
          <cell r="HG305">
            <v>0</v>
          </cell>
          <cell r="HH305">
            <v>0</v>
          </cell>
          <cell r="HI305">
            <v>0</v>
          </cell>
          <cell r="HJ305">
            <v>0</v>
          </cell>
          <cell r="HK305">
            <v>0</v>
          </cell>
          <cell r="HL305">
            <v>0</v>
          </cell>
          <cell r="HM305">
            <v>0</v>
          </cell>
          <cell r="HN305">
            <v>0</v>
          </cell>
          <cell r="HO305">
            <v>0</v>
          </cell>
          <cell r="HP305">
            <v>0</v>
          </cell>
          <cell r="HQ305">
            <v>0</v>
          </cell>
          <cell r="HR305">
            <v>0</v>
          </cell>
          <cell r="HS305">
            <v>0</v>
          </cell>
          <cell r="HT305">
            <v>0</v>
          </cell>
          <cell r="HU305">
            <v>0</v>
          </cell>
          <cell r="HV305">
            <v>0</v>
          </cell>
          <cell r="HW305">
            <v>0</v>
          </cell>
          <cell r="HX305">
            <v>0</v>
          </cell>
          <cell r="HY305">
            <v>0</v>
          </cell>
          <cell r="HZ305">
            <v>0</v>
          </cell>
          <cell r="IA305">
            <v>0</v>
          </cell>
          <cell r="IB305">
            <v>0</v>
          </cell>
          <cell r="IC305">
            <v>0</v>
          </cell>
          <cell r="ID305">
            <v>0</v>
          </cell>
          <cell r="IE305">
            <v>0</v>
          </cell>
          <cell r="IF305">
            <v>0</v>
          </cell>
          <cell r="IG305">
            <v>0</v>
          </cell>
          <cell r="IH305">
            <v>0</v>
          </cell>
          <cell r="II305">
            <v>0</v>
          </cell>
          <cell r="IJ305">
            <v>0</v>
          </cell>
          <cell r="IK305">
            <v>0</v>
          </cell>
          <cell r="IL305">
            <v>0</v>
          </cell>
          <cell r="IM305">
            <v>0</v>
          </cell>
          <cell r="IN305">
            <v>0</v>
          </cell>
          <cell r="IO305">
            <v>0</v>
          </cell>
          <cell r="IP305">
            <v>0</v>
          </cell>
          <cell r="IQ305">
            <v>0</v>
          </cell>
          <cell r="IR305">
            <v>0</v>
          </cell>
          <cell r="IS305">
            <v>0</v>
          </cell>
          <cell r="IT305">
            <v>0</v>
          </cell>
          <cell r="IU305">
            <v>0</v>
          </cell>
          <cell r="IV305">
            <v>0</v>
          </cell>
          <cell r="IW305">
            <v>0</v>
          </cell>
          <cell r="IX305">
            <v>0</v>
          </cell>
          <cell r="IY305">
            <v>0</v>
          </cell>
          <cell r="IZ305">
            <v>0</v>
          </cell>
          <cell r="JA305">
            <v>0</v>
          </cell>
          <cell r="JB305">
            <v>0</v>
          </cell>
          <cell r="JC305">
            <v>0</v>
          </cell>
          <cell r="JD305">
            <v>0</v>
          </cell>
          <cell r="JE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0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M306">
            <v>0</v>
          </cell>
          <cell r="GN306">
            <v>0</v>
          </cell>
          <cell r="GO306">
            <v>0</v>
          </cell>
          <cell r="GP306">
            <v>0</v>
          </cell>
          <cell r="GQ306">
            <v>0</v>
          </cell>
          <cell r="GR306">
            <v>0</v>
          </cell>
          <cell r="GS306">
            <v>0</v>
          </cell>
          <cell r="GT306">
            <v>0</v>
          </cell>
          <cell r="GU306">
            <v>0</v>
          </cell>
          <cell r="GV306">
            <v>0</v>
          </cell>
          <cell r="GW306">
            <v>0</v>
          </cell>
          <cell r="GX306">
            <v>0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  <cell r="HC306">
            <v>0</v>
          </cell>
          <cell r="HD306">
            <v>0</v>
          </cell>
          <cell r="HE306">
            <v>0</v>
          </cell>
          <cell r="HF306">
            <v>0</v>
          </cell>
          <cell r="HG306">
            <v>0</v>
          </cell>
          <cell r="HH306">
            <v>0</v>
          </cell>
          <cell r="HI306">
            <v>0</v>
          </cell>
          <cell r="HJ306">
            <v>0</v>
          </cell>
          <cell r="HK306">
            <v>0</v>
          </cell>
          <cell r="HL306">
            <v>0</v>
          </cell>
          <cell r="HM306">
            <v>0</v>
          </cell>
          <cell r="HN306">
            <v>0</v>
          </cell>
          <cell r="HO306">
            <v>0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0</v>
          </cell>
          <cell r="HU306">
            <v>0</v>
          </cell>
          <cell r="HV306">
            <v>0</v>
          </cell>
          <cell r="HW306">
            <v>0</v>
          </cell>
          <cell r="HX306">
            <v>0</v>
          </cell>
          <cell r="HY306">
            <v>0</v>
          </cell>
          <cell r="HZ306">
            <v>0</v>
          </cell>
          <cell r="IA306">
            <v>0</v>
          </cell>
          <cell r="IB306">
            <v>0</v>
          </cell>
          <cell r="IC306">
            <v>0</v>
          </cell>
          <cell r="ID306">
            <v>0</v>
          </cell>
          <cell r="IE306">
            <v>0</v>
          </cell>
          <cell r="IF306">
            <v>0</v>
          </cell>
          <cell r="IG306">
            <v>0</v>
          </cell>
          <cell r="IH306">
            <v>0</v>
          </cell>
          <cell r="II306">
            <v>0</v>
          </cell>
          <cell r="IJ306">
            <v>0</v>
          </cell>
          <cell r="IK306">
            <v>0</v>
          </cell>
          <cell r="IL306">
            <v>0</v>
          </cell>
          <cell r="IM306">
            <v>0</v>
          </cell>
          <cell r="IN306">
            <v>0</v>
          </cell>
          <cell r="IO306">
            <v>0</v>
          </cell>
          <cell r="IP306">
            <v>0</v>
          </cell>
          <cell r="IQ306">
            <v>0</v>
          </cell>
          <cell r="IR306">
            <v>0</v>
          </cell>
          <cell r="IS306">
            <v>0</v>
          </cell>
          <cell r="IT306">
            <v>0</v>
          </cell>
          <cell r="IU306">
            <v>0</v>
          </cell>
          <cell r="IV306">
            <v>0</v>
          </cell>
          <cell r="IW306">
            <v>0</v>
          </cell>
          <cell r="IX306">
            <v>0</v>
          </cell>
          <cell r="IY306">
            <v>0</v>
          </cell>
          <cell r="IZ306">
            <v>0</v>
          </cell>
          <cell r="JA306">
            <v>0</v>
          </cell>
          <cell r="JB306">
            <v>0</v>
          </cell>
          <cell r="JC306">
            <v>0</v>
          </cell>
          <cell r="JD306">
            <v>0</v>
          </cell>
          <cell r="JE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P307">
            <v>0</v>
          </cell>
          <cell r="FQ307">
            <v>0</v>
          </cell>
          <cell r="FR307">
            <v>0</v>
          </cell>
          <cell r="FS307">
            <v>0</v>
          </cell>
          <cell r="FT307">
            <v>0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M307">
            <v>0</v>
          </cell>
          <cell r="GN307">
            <v>0</v>
          </cell>
          <cell r="GO307">
            <v>0</v>
          </cell>
          <cell r="GP307">
            <v>0</v>
          </cell>
          <cell r="GQ307">
            <v>0</v>
          </cell>
          <cell r="GR307">
            <v>0</v>
          </cell>
          <cell r="GS307">
            <v>0</v>
          </cell>
          <cell r="GT307">
            <v>0</v>
          </cell>
          <cell r="GU307">
            <v>0</v>
          </cell>
          <cell r="GV307">
            <v>0</v>
          </cell>
          <cell r="GW307">
            <v>0</v>
          </cell>
          <cell r="GX307">
            <v>0</v>
          </cell>
          <cell r="GY307">
            <v>0</v>
          </cell>
          <cell r="GZ307">
            <v>0</v>
          </cell>
          <cell r="HA307">
            <v>0</v>
          </cell>
          <cell r="HB307">
            <v>0</v>
          </cell>
          <cell r="HC307">
            <v>0</v>
          </cell>
          <cell r="HD307">
            <v>0</v>
          </cell>
          <cell r="HE307">
            <v>0</v>
          </cell>
          <cell r="HF307">
            <v>0</v>
          </cell>
          <cell r="HG307">
            <v>0</v>
          </cell>
          <cell r="HH307">
            <v>0</v>
          </cell>
          <cell r="HI307">
            <v>0</v>
          </cell>
          <cell r="HJ307">
            <v>0</v>
          </cell>
          <cell r="HK307">
            <v>0</v>
          </cell>
          <cell r="HL307">
            <v>0</v>
          </cell>
          <cell r="HM307">
            <v>0</v>
          </cell>
          <cell r="HN307">
            <v>0</v>
          </cell>
          <cell r="HO307">
            <v>0</v>
          </cell>
          <cell r="HP307">
            <v>0</v>
          </cell>
          <cell r="HQ307">
            <v>0</v>
          </cell>
          <cell r="HR307">
            <v>0</v>
          </cell>
          <cell r="HS307">
            <v>0</v>
          </cell>
          <cell r="HT307">
            <v>0</v>
          </cell>
          <cell r="HU307">
            <v>0</v>
          </cell>
          <cell r="HV307">
            <v>0</v>
          </cell>
          <cell r="HW307">
            <v>0</v>
          </cell>
          <cell r="HX307">
            <v>0</v>
          </cell>
          <cell r="HY307">
            <v>0</v>
          </cell>
          <cell r="HZ307">
            <v>0</v>
          </cell>
          <cell r="IA307">
            <v>0</v>
          </cell>
          <cell r="IB307">
            <v>0</v>
          </cell>
          <cell r="IC307">
            <v>0</v>
          </cell>
          <cell r="ID307">
            <v>0</v>
          </cell>
          <cell r="IE307">
            <v>0</v>
          </cell>
          <cell r="IF307">
            <v>0</v>
          </cell>
          <cell r="IG307">
            <v>0</v>
          </cell>
          <cell r="IH307">
            <v>0</v>
          </cell>
          <cell r="II307">
            <v>0</v>
          </cell>
          <cell r="IJ307">
            <v>0</v>
          </cell>
          <cell r="IK307">
            <v>0</v>
          </cell>
          <cell r="IL307">
            <v>0</v>
          </cell>
          <cell r="IM307">
            <v>0</v>
          </cell>
          <cell r="IN307">
            <v>0</v>
          </cell>
          <cell r="IO307">
            <v>0</v>
          </cell>
          <cell r="IP307">
            <v>0</v>
          </cell>
          <cell r="IQ307">
            <v>0</v>
          </cell>
          <cell r="IR307">
            <v>0</v>
          </cell>
          <cell r="IS307">
            <v>0</v>
          </cell>
          <cell r="IT307">
            <v>0</v>
          </cell>
          <cell r="IU307">
            <v>0</v>
          </cell>
          <cell r="IV307">
            <v>0</v>
          </cell>
          <cell r="IW307">
            <v>0</v>
          </cell>
          <cell r="IX307">
            <v>0</v>
          </cell>
          <cell r="IY307">
            <v>0</v>
          </cell>
          <cell r="IZ307">
            <v>0</v>
          </cell>
          <cell r="JA307">
            <v>0</v>
          </cell>
          <cell r="JB307">
            <v>0</v>
          </cell>
          <cell r="JC307">
            <v>0</v>
          </cell>
          <cell r="JD307">
            <v>0</v>
          </cell>
          <cell r="JE307">
            <v>0</v>
          </cell>
        </row>
        <row r="308">
          <cell r="F308">
            <v>-4.0737978379183915E-3</v>
          </cell>
          <cell r="G308">
            <v>0</v>
          </cell>
          <cell r="H308">
            <v>3.7834979593753815E-10</v>
          </cell>
          <cell r="I308">
            <v>1.3834269338985905E-6</v>
          </cell>
          <cell r="J308">
            <v>2.0918161390000023E-3</v>
          </cell>
          <cell r="K308">
            <v>0</v>
          </cell>
          <cell r="L308">
            <v>0</v>
          </cell>
          <cell r="M308">
            <v>0</v>
          </cell>
          <cell r="N308">
            <v>1.3523094821721315E-7</v>
          </cell>
          <cell r="O308">
            <v>6.7471279377059545E-2</v>
          </cell>
          <cell r="P308">
            <v>0</v>
          </cell>
          <cell r="Q308">
            <v>6.9121597334742546E-11</v>
          </cell>
          <cell r="R308">
            <v>171.97919658094906</v>
          </cell>
          <cell r="S308">
            <v>5.2624352995480876</v>
          </cell>
          <cell r="T308">
            <v>26.435748376501579</v>
          </cell>
          <cell r="U308">
            <v>31.910949181561591</v>
          </cell>
          <cell r="V308">
            <v>45.925653441023314</v>
          </cell>
          <cell r="W308">
            <v>26.792306795741752</v>
          </cell>
          <cell r="X308">
            <v>2.2695308365582605</v>
          </cell>
          <cell r="Y308">
            <v>-6.1594938590133097E-2</v>
          </cell>
          <cell r="Z308">
            <v>2.1790796745335683E-4</v>
          </cell>
          <cell r="AA308">
            <v>8.2005790272305603</v>
          </cell>
          <cell r="AB308">
            <v>13.791114362662483</v>
          </cell>
          <cell r="AC308">
            <v>1.9632373005151749E-4</v>
          </cell>
          <cell r="AD308">
            <v>11.452059967014065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P308">
            <v>0</v>
          </cell>
          <cell r="FQ308">
            <v>0</v>
          </cell>
          <cell r="FR308">
            <v>0</v>
          </cell>
          <cell r="FS308">
            <v>0</v>
          </cell>
          <cell r="FT308">
            <v>0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M308">
            <v>0</v>
          </cell>
          <cell r="GN308">
            <v>0</v>
          </cell>
          <cell r="GO308">
            <v>0</v>
          </cell>
          <cell r="GP308">
            <v>0</v>
          </cell>
          <cell r="GQ308">
            <v>0</v>
          </cell>
          <cell r="GR308">
            <v>0</v>
          </cell>
          <cell r="GS308">
            <v>0</v>
          </cell>
          <cell r="GT308">
            <v>0</v>
          </cell>
          <cell r="GU308">
            <v>0</v>
          </cell>
          <cell r="GV308">
            <v>0</v>
          </cell>
          <cell r="GW308">
            <v>0</v>
          </cell>
          <cell r="GX308">
            <v>0</v>
          </cell>
          <cell r="GY308">
            <v>0</v>
          </cell>
          <cell r="GZ308">
            <v>0</v>
          </cell>
          <cell r="HA308">
            <v>0</v>
          </cell>
          <cell r="HB308">
            <v>0</v>
          </cell>
          <cell r="HC308">
            <v>0</v>
          </cell>
          <cell r="HD308">
            <v>0</v>
          </cell>
          <cell r="HE308">
            <v>0</v>
          </cell>
          <cell r="HF308">
            <v>0</v>
          </cell>
          <cell r="HG308">
            <v>0</v>
          </cell>
          <cell r="HH308">
            <v>0</v>
          </cell>
          <cell r="HI308">
            <v>0</v>
          </cell>
          <cell r="HJ308">
            <v>0</v>
          </cell>
          <cell r="HK308">
            <v>0</v>
          </cell>
          <cell r="HL308">
            <v>0</v>
          </cell>
          <cell r="HM308">
            <v>0</v>
          </cell>
          <cell r="HN308">
            <v>0</v>
          </cell>
          <cell r="HO308">
            <v>0</v>
          </cell>
          <cell r="HP308">
            <v>0</v>
          </cell>
          <cell r="HQ308">
            <v>0</v>
          </cell>
          <cell r="HR308">
            <v>0</v>
          </cell>
          <cell r="HS308">
            <v>0</v>
          </cell>
          <cell r="HT308">
            <v>0</v>
          </cell>
          <cell r="HU308">
            <v>0</v>
          </cell>
          <cell r="HV308">
            <v>0</v>
          </cell>
          <cell r="HW308">
            <v>0</v>
          </cell>
          <cell r="HX308">
            <v>0</v>
          </cell>
          <cell r="HY308">
            <v>0</v>
          </cell>
          <cell r="HZ308">
            <v>0</v>
          </cell>
          <cell r="IA308">
            <v>0</v>
          </cell>
          <cell r="IB308">
            <v>0</v>
          </cell>
          <cell r="IC308">
            <v>0</v>
          </cell>
          <cell r="ID308">
            <v>0</v>
          </cell>
          <cell r="IE308">
            <v>0</v>
          </cell>
          <cell r="IF308">
            <v>0</v>
          </cell>
          <cell r="IG308">
            <v>0</v>
          </cell>
          <cell r="IH308">
            <v>0</v>
          </cell>
          <cell r="II308">
            <v>0</v>
          </cell>
          <cell r="IJ308">
            <v>0</v>
          </cell>
          <cell r="IK308">
            <v>0</v>
          </cell>
          <cell r="IL308">
            <v>0</v>
          </cell>
          <cell r="IM308">
            <v>0</v>
          </cell>
          <cell r="IN308">
            <v>0</v>
          </cell>
          <cell r="IO308">
            <v>0</v>
          </cell>
          <cell r="IP308">
            <v>0</v>
          </cell>
          <cell r="IQ308">
            <v>0</v>
          </cell>
          <cell r="IR308">
            <v>0</v>
          </cell>
          <cell r="IS308">
            <v>0</v>
          </cell>
          <cell r="IT308">
            <v>0</v>
          </cell>
          <cell r="IU308">
            <v>0</v>
          </cell>
          <cell r="IV308">
            <v>0</v>
          </cell>
          <cell r="IW308">
            <v>0</v>
          </cell>
          <cell r="IX308">
            <v>0</v>
          </cell>
          <cell r="IY308">
            <v>0</v>
          </cell>
          <cell r="IZ308">
            <v>0</v>
          </cell>
          <cell r="JA308">
            <v>0</v>
          </cell>
          <cell r="JB308">
            <v>0</v>
          </cell>
          <cell r="JC308">
            <v>0</v>
          </cell>
          <cell r="JD308">
            <v>0</v>
          </cell>
          <cell r="JE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P309">
            <v>0</v>
          </cell>
          <cell r="FQ309">
            <v>0</v>
          </cell>
          <cell r="FR309">
            <v>0</v>
          </cell>
          <cell r="FS309">
            <v>0</v>
          </cell>
          <cell r="FT309">
            <v>0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M309">
            <v>0</v>
          </cell>
          <cell r="GN309">
            <v>0</v>
          </cell>
          <cell r="GO309">
            <v>0</v>
          </cell>
          <cell r="GP309">
            <v>0</v>
          </cell>
          <cell r="GQ309">
            <v>0</v>
          </cell>
          <cell r="GR309">
            <v>0</v>
          </cell>
          <cell r="GS309">
            <v>0</v>
          </cell>
          <cell r="GT309">
            <v>0</v>
          </cell>
          <cell r="GU309">
            <v>0</v>
          </cell>
          <cell r="GV309">
            <v>0</v>
          </cell>
          <cell r="GW309">
            <v>0</v>
          </cell>
          <cell r="GX309">
            <v>0</v>
          </cell>
          <cell r="GY309">
            <v>0</v>
          </cell>
          <cell r="GZ309">
            <v>0</v>
          </cell>
          <cell r="HA309">
            <v>0</v>
          </cell>
          <cell r="HB309">
            <v>0</v>
          </cell>
          <cell r="HC309">
            <v>0</v>
          </cell>
          <cell r="HD309">
            <v>0</v>
          </cell>
          <cell r="HE309">
            <v>0</v>
          </cell>
          <cell r="HF309">
            <v>0</v>
          </cell>
          <cell r="HG309">
            <v>0</v>
          </cell>
          <cell r="HH309">
            <v>0</v>
          </cell>
          <cell r="HI309">
            <v>0</v>
          </cell>
          <cell r="HJ309">
            <v>0</v>
          </cell>
          <cell r="HK309">
            <v>0</v>
          </cell>
          <cell r="HL309">
            <v>0</v>
          </cell>
          <cell r="HM309">
            <v>0</v>
          </cell>
          <cell r="HN309">
            <v>0</v>
          </cell>
          <cell r="HO309">
            <v>0</v>
          </cell>
          <cell r="HP309">
            <v>0</v>
          </cell>
          <cell r="HQ309">
            <v>0</v>
          </cell>
          <cell r="HR309">
            <v>0</v>
          </cell>
          <cell r="HS309">
            <v>0</v>
          </cell>
          <cell r="HT309">
            <v>0</v>
          </cell>
          <cell r="HU309">
            <v>0</v>
          </cell>
          <cell r="HV309">
            <v>0</v>
          </cell>
          <cell r="HW309">
            <v>0</v>
          </cell>
          <cell r="HX309">
            <v>0</v>
          </cell>
          <cell r="HY309">
            <v>0</v>
          </cell>
          <cell r="HZ309">
            <v>0</v>
          </cell>
          <cell r="IA309">
            <v>0</v>
          </cell>
          <cell r="IB309">
            <v>0</v>
          </cell>
          <cell r="IC309">
            <v>0</v>
          </cell>
          <cell r="ID309">
            <v>0</v>
          </cell>
          <cell r="IE309">
            <v>0</v>
          </cell>
          <cell r="IF309">
            <v>0</v>
          </cell>
          <cell r="IG309">
            <v>0</v>
          </cell>
          <cell r="IH309">
            <v>0</v>
          </cell>
          <cell r="II309">
            <v>0</v>
          </cell>
          <cell r="IJ309">
            <v>0</v>
          </cell>
          <cell r="IK309">
            <v>0</v>
          </cell>
          <cell r="IL309">
            <v>0</v>
          </cell>
          <cell r="IM309">
            <v>0</v>
          </cell>
          <cell r="IN309">
            <v>0</v>
          </cell>
          <cell r="IO309">
            <v>0</v>
          </cell>
          <cell r="IP309">
            <v>0</v>
          </cell>
          <cell r="IQ309">
            <v>0</v>
          </cell>
          <cell r="IR309">
            <v>0</v>
          </cell>
          <cell r="IS309">
            <v>0</v>
          </cell>
          <cell r="IT309">
            <v>0</v>
          </cell>
          <cell r="IU309">
            <v>0</v>
          </cell>
          <cell r="IV309">
            <v>0</v>
          </cell>
          <cell r="IW309">
            <v>0</v>
          </cell>
          <cell r="IX309">
            <v>0</v>
          </cell>
          <cell r="IY309">
            <v>0</v>
          </cell>
          <cell r="IZ309">
            <v>0</v>
          </cell>
          <cell r="JA309">
            <v>0</v>
          </cell>
          <cell r="JB309">
            <v>0</v>
          </cell>
          <cell r="JC309">
            <v>0</v>
          </cell>
          <cell r="JD309">
            <v>0</v>
          </cell>
          <cell r="JE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0</v>
          </cell>
          <cell r="FR310">
            <v>0</v>
          </cell>
          <cell r="FS310">
            <v>0</v>
          </cell>
          <cell r="FT310">
            <v>0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M310">
            <v>0</v>
          </cell>
          <cell r="GN310">
            <v>0</v>
          </cell>
          <cell r="GO310">
            <v>0</v>
          </cell>
          <cell r="GP310">
            <v>0</v>
          </cell>
          <cell r="GQ310">
            <v>0</v>
          </cell>
          <cell r="GR310">
            <v>0</v>
          </cell>
          <cell r="GS310">
            <v>0</v>
          </cell>
          <cell r="GT310">
            <v>0</v>
          </cell>
          <cell r="GU310">
            <v>0</v>
          </cell>
          <cell r="GV310">
            <v>0</v>
          </cell>
          <cell r="GW310">
            <v>0</v>
          </cell>
          <cell r="GX310">
            <v>0</v>
          </cell>
          <cell r="GY310">
            <v>0</v>
          </cell>
          <cell r="GZ310">
            <v>0</v>
          </cell>
          <cell r="HA310">
            <v>0</v>
          </cell>
          <cell r="HB310">
            <v>0</v>
          </cell>
          <cell r="HC310">
            <v>0</v>
          </cell>
          <cell r="HD310">
            <v>0</v>
          </cell>
          <cell r="HE310">
            <v>0</v>
          </cell>
          <cell r="HF310">
            <v>0</v>
          </cell>
          <cell r="HG310">
            <v>0</v>
          </cell>
          <cell r="HH310">
            <v>0</v>
          </cell>
          <cell r="HI310">
            <v>0</v>
          </cell>
          <cell r="HJ310">
            <v>0</v>
          </cell>
          <cell r="HK310">
            <v>0</v>
          </cell>
          <cell r="HL310">
            <v>0</v>
          </cell>
          <cell r="HM310">
            <v>0</v>
          </cell>
          <cell r="HN310">
            <v>0</v>
          </cell>
          <cell r="HO310">
            <v>0</v>
          </cell>
          <cell r="HP310">
            <v>0</v>
          </cell>
          <cell r="HQ310">
            <v>0</v>
          </cell>
          <cell r="HR310">
            <v>0</v>
          </cell>
          <cell r="HS310">
            <v>0</v>
          </cell>
          <cell r="HT310">
            <v>0</v>
          </cell>
          <cell r="HU310">
            <v>0</v>
          </cell>
          <cell r="HV310">
            <v>0</v>
          </cell>
          <cell r="HW310">
            <v>0</v>
          </cell>
          <cell r="HX310">
            <v>0</v>
          </cell>
          <cell r="HY310">
            <v>0</v>
          </cell>
          <cell r="HZ310">
            <v>0</v>
          </cell>
          <cell r="IA310">
            <v>0</v>
          </cell>
          <cell r="IB310">
            <v>0</v>
          </cell>
          <cell r="IC310">
            <v>0</v>
          </cell>
          <cell r="ID310">
            <v>0</v>
          </cell>
          <cell r="IE310">
            <v>0</v>
          </cell>
          <cell r="IF310">
            <v>0</v>
          </cell>
          <cell r="IG310">
            <v>0</v>
          </cell>
          <cell r="IH310">
            <v>0</v>
          </cell>
          <cell r="II310">
            <v>0</v>
          </cell>
          <cell r="IJ310">
            <v>0</v>
          </cell>
          <cell r="IK310">
            <v>0</v>
          </cell>
          <cell r="IL310">
            <v>0</v>
          </cell>
          <cell r="IM310">
            <v>0</v>
          </cell>
          <cell r="IN310">
            <v>0</v>
          </cell>
          <cell r="IO310">
            <v>0</v>
          </cell>
          <cell r="IP310">
            <v>0</v>
          </cell>
          <cell r="IQ310">
            <v>0</v>
          </cell>
          <cell r="IR310">
            <v>0</v>
          </cell>
          <cell r="IS310">
            <v>0</v>
          </cell>
          <cell r="IT310">
            <v>0</v>
          </cell>
          <cell r="IU310">
            <v>0</v>
          </cell>
          <cell r="IV310">
            <v>0</v>
          </cell>
          <cell r="IW310">
            <v>0</v>
          </cell>
          <cell r="IX310">
            <v>0</v>
          </cell>
          <cell r="IY310">
            <v>0</v>
          </cell>
          <cell r="IZ310">
            <v>0</v>
          </cell>
          <cell r="JA310">
            <v>0</v>
          </cell>
          <cell r="JB310">
            <v>0</v>
          </cell>
          <cell r="JC310">
            <v>0</v>
          </cell>
          <cell r="JD310">
            <v>0</v>
          </cell>
          <cell r="JE310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0</v>
          </cell>
          <cell r="FF312">
            <v>0</v>
          </cell>
          <cell r="FG312">
            <v>0</v>
          </cell>
          <cell r="FH312">
            <v>0</v>
          </cell>
          <cell r="FI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0</v>
          </cell>
          <cell r="FO312">
            <v>0</v>
          </cell>
          <cell r="FP312">
            <v>0</v>
          </cell>
          <cell r="FQ312">
            <v>0</v>
          </cell>
          <cell r="FR312">
            <v>0</v>
          </cell>
          <cell r="FS312">
            <v>0</v>
          </cell>
          <cell r="FT312">
            <v>0</v>
          </cell>
          <cell r="FU312">
            <v>0</v>
          </cell>
          <cell r="FV312">
            <v>0</v>
          </cell>
          <cell r="FW312">
            <v>0</v>
          </cell>
          <cell r="FX312">
            <v>0</v>
          </cell>
          <cell r="FY312">
            <v>0</v>
          </cell>
          <cell r="FZ312">
            <v>0</v>
          </cell>
          <cell r="GA312">
            <v>0</v>
          </cell>
          <cell r="GB312">
            <v>0</v>
          </cell>
          <cell r="GC312">
            <v>0</v>
          </cell>
          <cell r="GD312">
            <v>0</v>
          </cell>
          <cell r="GE312">
            <v>0</v>
          </cell>
          <cell r="GF312">
            <v>0</v>
          </cell>
          <cell r="GG312">
            <v>0</v>
          </cell>
          <cell r="GH312">
            <v>0</v>
          </cell>
          <cell r="GI312">
            <v>0</v>
          </cell>
          <cell r="GJ312">
            <v>0</v>
          </cell>
          <cell r="GK312">
            <v>0</v>
          </cell>
          <cell r="GL312">
            <v>0</v>
          </cell>
          <cell r="GM312">
            <v>0</v>
          </cell>
          <cell r="GN312">
            <v>0</v>
          </cell>
          <cell r="GO312">
            <v>0</v>
          </cell>
          <cell r="GP312">
            <v>0</v>
          </cell>
          <cell r="GQ312">
            <v>0</v>
          </cell>
          <cell r="GR312">
            <v>0</v>
          </cell>
          <cell r="GS312">
            <v>0</v>
          </cell>
          <cell r="GT312">
            <v>0</v>
          </cell>
          <cell r="GU312">
            <v>0</v>
          </cell>
          <cell r="GV312">
            <v>0</v>
          </cell>
          <cell r="GW312">
            <v>0</v>
          </cell>
          <cell r="GX312">
            <v>0</v>
          </cell>
          <cell r="GY312">
            <v>0</v>
          </cell>
          <cell r="GZ312">
            <v>0</v>
          </cell>
          <cell r="HA312">
            <v>0</v>
          </cell>
          <cell r="HB312">
            <v>0</v>
          </cell>
          <cell r="HC312">
            <v>0</v>
          </cell>
          <cell r="HD312">
            <v>0</v>
          </cell>
          <cell r="HE312">
            <v>0</v>
          </cell>
          <cell r="HF312">
            <v>0</v>
          </cell>
          <cell r="HG312">
            <v>0</v>
          </cell>
          <cell r="HH312">
            <v>0</v>
          </cell>
          <cell r="HI312">
            <v>0</v>
          </cell>
          <cell r="HJ312">
            <v>0</v>
          </cell>
          <cell r="HK312">
            <v>0</v>
          </cell>
          <cell r="HL312">
            <v>0</v>
          </cell>
          <cell r="HM312">
            <v>0</v>
          </cell>
          <cell r="HN312">
            <v>0</v>
          </cell>
          <cell r="HO312">
            <v>0</v>
          </cell>
          <cell r="HP312">
            <v>0</v>
          </cell>
          <cell r="HQ312">
            <v>0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0</v>
          </cell>
          <cell r="HW312">
            <v>0</v>
          </cell>
          <cell r="HX312">
            <v>0</v>
          </cell>
          <cell r="HY312">
            <v>0</v>
          </cell>
          <cell r="HZ312">
            <v>0</v>
          </cell>
          <cell r="IA312">
            <v>0</v>
          </cell>
          <cell r="IB312">
            <v>0</v>
          </cell>
          <cell r="IC312">
            <v>0</v>
          </cell>
          <cell r="ID312">
            <v>0</v>
          </cell>
          <cell r="IE312">
            <v>0</v>
          </cell>
          <cell r="IF312">
            <v>0</v>
          </cell>
          <cell r="IG312">
            <v>0</v>
          </cell>
          <cell r="IH312">
            <v>0</v>
          </cell>
          <cell r="II312">
            <v>0</v>
          </cell>
          <cell r="IJ312">
            <v>0</v>
          </cell>
          <cell r="IK312">
            <v>0</v>
          </cell>
          <cell r="IL312">
            <v>0</v>
          </cell>
          <cell r="IM312">
            <v>0</v>
          </cell>
          <cell r="IN312">
            <v>0</v>
          </cell>
          <cell r="IO312">
            <v>0</v>
          </cell>
          <cell r="IP312">
            <v>0</v>
          </cell>
          <cell r="IQ312">
            <v>0</v>
          </cell>
          <cell r="IR312">
            <v>0</v>
          </cell>
          <cell r="IS312">
            <v>0</v>
          </cell>
          <cell r="IT312">
            <v>0</v>
          </cell>
          <cell r="IU312">
            <v>0</v>
          </cell>
          <cell r="IV312">
            <v>0</v>
          </cell>
          <cell r="IW312">
            <v>0</v>
          </cell>
          <cell r="IX312">
            <v>0</v>
          </cell>
          <cell r="IY312">
            <v>0</v>
          </cell>
          <cell r="IZ312">
            <v>0</v>
          </cell>
          <cell r="JA312">
            <v>0</v>
          </cell>
          <cell r="JB312">
            <v>0</v>
          </cell>
          <cell r="JC312">
            <v>0</v>
          </cell>
          <cell r="JD312">
            <v>0</v>
          </cell>
          <cell r="JE312">
            <v>0</v>
          </cell>
        </row>
        <row r="313"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0</v>
          </cell>
          <cell r="FD313">
            <v>0</v>
          </cell>
          <cell r="FE313">
            <v>0</v>
          </cell>
          <cell r="FF313">
            <v>0</v>
          </cell>
          <cell r="FG313">
            <v>0</v>
          </cell>
          <cell r="FH313">
            <v>0</v>
          </cell>
          <cell r="FI313">
            <v>0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0</v>
          </cell>
          <cell r="FO313">
            <v>0</v>
          </cell>
          <cell r="FP313">
            <v>0</v>
          </cell>
          <cell r="FQ313">
            <v>0</v>
          </cell>
          <cell r="FR313">
            <v>0</v>
          </cell>
          <cell r="FS313">
            <v>0</v>
          </cell>
          <cell r="FT313">
            <v>0</v>
          </cell>
          <cell r="FU313">
            <v>0</v>
          </cell>
          <cell r="FV313">
            <v>0</v>
          </cell>
          <cell r="FW313">
            <v>0</v>
          </cell>
          <cell r="FX313">
            <v>0</v>
          </cell>
          <cell r="FY313">
            <v>0</v>
          </cell>
          <cell r="FZ313">
            <v>0</v>
          </cell>
          <cell r="GA313">
            <v>0</v>
          </cell>
          <cell r="GB313">
            <v>0</v>
          </cell>
          <cell r="GC313">
            <v>0</v>
          </cell>
          <cell r="GD313">
            <v>0</v>
          </cell>
          <cell r="GE313">
            <v>0</v>
          </cell>
          <cell r="GF313">
            <v>0</v>
          </cell>
          <cell r="GG313">
            <v>0</v>
          </cell>
          <cell r="GH313">
            <v>0</v>
          </cell>
          <cell r="GI313">
            <v>0</v>
          </cell>
          <cell r="GJ313">
            <v>0</v>
          </cell>
          <cell r="GK313">
            <v>0</v>
          </cell>
          <cell r="GL313">
            <v>0</v>
          </cell>
          <cell r="GM313">
            <v>0</v>
          </cell>
          <cell r="GN313">
            <v>0</v>
          </cell>
          <cell r="GO313">
            <v>0</v>
          </cell>
          <cell r="GP313">
            <v>0</v>
          </cell>
          <cell r="GQ313">
            <v>0</v>
          </cell>
          <cell r="GR313">
            <v>0</v>
          </cell>
          <cell r="GS313">
            <v>0</v>
          </cell>
          <cell r="GT313">
            <v>0</v>
          </cell>
          <cell r="GU313">
            <v>0</v>
          </cell>
          <cell r="GV313">
            <v>0</v>
          </cell>
          <cell r="GW313">
            <v>0</v>
          </cell>
          <cell r="GX313">
            <v>0</v>
          </cell>
          <cell r="GY313">
            <v>0</v>
          </cell>
          <cell r="GZ313">
            <v>0</v>
          </cell>
          <cell r="HA313">
            <v>0</v>
          </cell>
          <cell r="HB313">
            <v>0</v>
          </cell>
          <cell r="HC313">
            <v>0</v>
          </cell>
          <cell r="HD313">
            <v>0</v>
          </cell>
          <cell r="HE313">
            <v>0</v>
          </cell>
          <cell r="HF313">
            <v>0</v>
          </cell>
          <cell r="HG313">
            <v>0</v>
          </cell>
          <cell r="HH313">
            <v>0</v>
          </cell>
          <cell r="HI313">
            <v>0</v>
          </cell>
          <cell r="HJ313">
            <v>0</v>
          </cell>
          <cell r="HK313">
            <v>0</v>
          </cell>
          <cell r="HL313">
            <v>0</v>
          </cell>
          <cell r="HM313">
            <v>0</v>
          </cell>
          <cell r="HN313">
            <v>0</v>
          </cell>
          <cell r="HO313">
            <v>0</v>
          </cell>
          <cell r="HP313">
            <v>0</v>
          </cell>
          <cell r="HQ313">
            <v>0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0</v>
          </cell>
          <cell r="IE313">
            <v>0</v>
          </cell>
          <cell r="IF313">
            <v>0</v>
          </cell>
          <cell r="IG313">
            <v>0</v>
          </cell>
          <cell r="IH313">
            <v>0</v>
          </cell>
          <cell r="II313">
            <v>0</v>
          </cell>
          <cell r="IJ313">
            <v>0</v>
          </cell>
          <cell r="IK313">
            <v>0</v>
          </cell>
          <cell r="IL313">
            <v>0</v>
          </cell>
          <cell r="IM313">
            <v>0</v>
          </cell>
          <cell r="IN313">
            <v>0</v>
          </cell>
          <cell r="IO313">
            <v>0</v>
          </cell>
          <cell r="IP313">
            <v>0</v>
          </cell>
          <cell r="IQ313">
            <v>0</v>
          </cell>
          <cell r="IR313">
            <v>0</v>
          </cell>
          <cell r="IS313">
            <v>0</v>
          </cell>
          <cell r="IT313">
            <v>0</v>
          </cell>
          <cell r="IU313">
            <v>0</v>
          </cell>
          <cell r="IV313">
            <v>0</v>
          </cell>
          <cell r="IW313">
            <v>0</v>
          </cell>
          <cell r="IX313">
            <v>0</v>
          </cell>
          <cell r="IY313">
            <v>0</v>
          </cell>
          <cell r="IZ313">
            <v>0</v>
          </cell>
          <cell r="JA313">
            <v>0</v>
          </cell>
          <cell r="JB313">
            <v>0</v>
          </cell>
          <cell r="JC313">
            <v>0</v>
          </cell>
          <cell r="JD313">
            <v>0</v>
          </cell>
          <cell r="JE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0</v>
          </cell>
          <cell r="FR314">
            <v>0</v>
          </cell>
          <cell r="FS314">
            <v>0</v>
          </cell>
          <cell r="FT314">
            <v>0</v>
          </cell>
          <cell r="FU314">
            <v>0</v>
          </cell>
          <cell r="FV314">
            <v>0</v>
          </cell>
          <cell r="FW314">
            <v>0</v>
          </cell>
          <cell r="FX314">
            <v>0</v>
          </cell>
          <cell r="FY314">
            <v>0</v>
          </cell>
          <cell r="FZ314">
            <v>0</v>
          </cell>
          <cell r="GA314">
            <v>0</v>
          </cell>
          <cell r="GB314">
            <v>0</v>
          </cell>
          <cell r="GC314">
            <v>0</v>
          </cell>
          <cell r="GD314">
            <v>0</v>
          </cell>
          <cell r="GE314">
            <v>0</v>
          </cell>
          <cell r="GF314">
            <v>0</v>
          </cell>
          <cell r="GG314">
            <v>0</v>
          </cell>
          <cell r="GH314">
            <v>0</v>
          </cell>
          <cell r="GI314">
            <v>0</v>
          </cell>
          <cell r="GJ314">
            <v>0</v>
          </cell>
          <cell r="GK314">
            <v>0</v>
          </cell>
          <cell r="GL314">
            <v>0</v>
          </cell>
          <cell r="GM314">
            <v>0</v>
          </cell>
          <cell r="GN314">
            <v>0</v>
          </cell>
          <cell r="GO314">
            <v>0</v>
          </cell>
          <cell r="GP314">
            <v>0</v>
          </cell>
          <cell r="GQ314">
            <v>0</v>
          </cell>
          <cell r="GR314">
            <v>0</v>
          </cell>
          <cell r="GS314">
            <v>0</v>
          </cell>
          <cell r="GT314">
            <v>0</v>
          </cell>
          <cell r="GU314">
            <v>0</v>
          </cell>
          <cell r="GV314">
            <v>0</v>
          </cell>
          <cell r="GW314">
            <v>0</v>
          </cell>
          <cell r="GX314">
            <v>0</v>
          </cell>
          <cell r="GY314">
            <v>0</v>
          </cell>
          <cell r="GZ314">
            <v>0</v>
          </cell>
          <cell r="HA314">
            <v>0</v>
          </cell>
          <cell r="HB314">
            <v>0</v>
          </cell>
          <cell r="HC314">
            <v>0</v>
          </cell>
          <cell r="HD314">
            <v>0</v>
          </cell>
          <cell r="HE314">
            <v>0</v>
          </cell>
          <cell r="HF314">
            <v>0</v>
          </cell>
          <cell r="HG314">
            <v>0</v>
          </cell>
          <cell r="HH314">
            <v>0</v>
          </cell>
          <cell r="HI314">
            <v>0</v>
          </cell>
          <cell r="HJ314">
            <v>0</v>
          </cell>
          <cell r="HK314">
            <v>0</v>
          </cell>
          <cell r="HL314">
            <v>0</v>
          </cell>
          <cell r="HM314">
            <v>0</v>
          </cell>
          <cell r="HN314">
            <v>0</v>
          </cell>
          <cell r="HO314">
            <v>0</v>
          </cell>
          <cell r="HP314">
            <v>0</v>
          </cell>
          <cell r="HQ314">
            <v>0</v>
          </cell>
          <cell r="HR314">
            <v>0</v>
          </cell>
          <cell r="HS314">
            <v>0</v>
          </cell>
          <cell r="HT314">
            <v>0</v>
          </cell>
          <cell r="HU314">
            <v>0</v>
          </cell>
          <cell r="HV314">
            <v>0</v>
          </cell>
          <cell r="HW314">
            <v>0</v>
          </cell>
          <cell r="HX314">
            <v>0</v>
          </cell>
          <cell r="HY314">
            <v>0</v>
          </cell>
          <cell r="HZ314">
            <v>0</v>
          </cell>
          <cell r="IA314">
            <v>0</v>
          </cell>
          <cell r="IB314">
            <v>0</v>
          </cell>
          <cell r="IC314">
            <v>0</v>
          </cell>
          <cell r="ID314">
            <v>0</v>
          </cell>
          <cell r="IE314">
            <v>0</v>
          </cell>
          <cell r="IF314">
            <v>0</v>
          </cell>
          <cell r="IG314">
            <v>0</v>
          </cell>
          <cell r="IH314">
            <v>0</v>
          </cell>
          <cell r="II314">
            <v>0</v>
          </cell>
          <cell r="IJ314">
            <v>0</v>
          </cell>
          <cell r="IK314">
            <v>0</v>
          </cell>
          <cell r="IL314">
            <v>0</v>
          </cell>
          <cell r="IM314">
            <v>0</v>
          </cell>
          <cell r="IN314">
            <v>0</v>
          </cell>
          <cell r="IO314">
            <v>0</v>
          </cell>
          <cell r="IP314">
            <v>0</v>
          </cell>
          <cell r="IQ314">
            <v>0</v>
          </cell>
          <cell r="IR314">
            <v>0</v>
          </cell>
          <cell r="IS314">
            <v>0</v>
          </cell>
          <cell r="IT314">
            <v>0</v>
          </cell>
          <cell r="IU314">
            <v>0</v>
          </cell>
          <cell r="IV314">
            <v>0</v>
          </cell>
          <cell r="IW314">
            <v>0</v>
          </cell>
          <cell r="IX314">
            <v>0</v>
          </cell>
          <cell r="IY314">
            <v>0</v>
          </cell>
          <cell r="IZ314">
            <v>0</v>
          </cell>
          <cell r="JA314">
            <v>0</v>
          </cell>
          <cell r="JB314">
            <v>0</v>
          </cell>
          <cell r="JC314">
            <v>0</v>
          </cell>
          <cell r="JD314">
            <v>0</v>
          </cell>
          <cell r="JE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  <cell r="ET315">
            <v>0</v>
          </cell>
          <cell r="EU315">
            <v>0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0</v>
          </cell>
          <cell r="FD315">
            <v>0</v>
          </cell>
          <cell r="FE315">
            <v>0</v>
          </cell>
          <cell r="FF315">
            <v>0</v>
          </cell>
          <cell r="FG315">
            <v>0</v>
          </cell>
          <cell r="FH315">
            <v>0</v>
          </cell>
          <cell r="FI315">
            <v>0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0</v>
          </cell>
          <cell r="FO315">
            <v>0</v>
          </cell>
          <cell r="FP315">
            <v>0</v>
          </cell>
          <cell r="FQ315">
            <v>0</v>
          </cell>
          <cell r="FR315">
            <v>0</v>
          </cell>
          <cell r="FS315">
            <v>0</v>
          </cell>
          <cell r="FT315">
            <v>0</v>
          </cell>
          <cell r="FU315">
            <v>0</v>
          </cell>
          <cell r="FV315">
            <v>0</v>
          </cell>
          <cell r="FW315">
            <v>0</v>
          </cell>
          <cell r="FX315">
            <v>0</v>
          </cell>
          <cell r="FY315">
            <v>0</v>
          </cell>
          <cell r="FZ315">
            <v>0</v>
          </cell>
          <cell r="GA315">
            <v>0</v>
          </cell>
          <cell r="GB315">
            <v>0</v>
          </cell>
          <cell r="GC315">
            <v>0</v>
          </cell>
          <cell r="GD315">
            <v>0</v>
          </cell>
          <cell r="GE315">
            <v>0</v>
          </cell>
          <cell r="GF315">
            <v>0</v>
          </cell>
          <cell r="GG315">
            <v>0</v>
          </cell>
          <cell r="GH315">
            <v>0</v>
          </cell>
          <cell r="GI315">
            <v>0</v>
          </cell>
          <cell r="GJ315">
            <v>0</v>
          </cell>
          <cell r="GK315">
            <v>0</v>
          </cell>
          <cell r="GL315">
            <v>0</v>
          </cell>
          <cell r="GM315">
            <v>0</v>
          </cell>
          <cell r="GN315">
            <v>0</v>
          </cell>
          <cell r="GO315">
            <v>0</v>
          </cell>
          <cell r="GP315">
            <v>0</v>
          </cell>
          <cell r="GQ315">
            <v>0</v>
          </cell>
          <cell r="GR315">
            <v>0</v>
          </cell>
          <cell r="GS315">
            <v>0</v>
          </cell>
          <cell r="GT315">
            <v>0</v>
          </cell>
          <cell r="GU315">
            <v>0</v>
          </cell>
          <cell r="GV315">
            <v>0</v>
          </cell>
          <cell r="GW315">
            <v>0</v>
          </cell>
          <cell r="GX315">
            <v>0</v>
          </cell>
          <cell r="GY315">
            <v>0</v>
          </cell>
          <cell r="GZ315">
            <v>0</v>
          </cell>
          <cell r="HA315">
            <v>0</v>
          </cell>
          <cell r="HB315">
            <v>0</v>
          </cell>
          <cell r="HC315">
            <v>0</v>
          </cell>
          <cell r="HD315">
            <v>0</v>
          </cell>
          <cell r="HE315">
            <v>0</v>
          </cell>
          <cell r="HF315">
            <v>0</v>
          </cell>
          <cell r="HG315">
            <v>0</v>
          </cell>
          <cell r="HH315">
            <v>0</v>
          </cell>
          <cell r="HI315">
            <v>0</v>
          </cell>
          <cell r="HJ315">
            <v>0</v>
          </cell>
          <cell r="HK315">
            <v>0</v>
          </cell>
          <cell r="HL315">
            <v>0</v>
          </cell>
          <cell r="HM315">
            <v>0</v>
          </cell>
          <cell r="HN315">
            <v>0</v>
          </cell>
          <cell r="HO315">
            <v>0</v>
          </cell>
          <cell r="HP315">
            <v>0</v>
          </cell>
          <cell r="HQ315">
            <v>0</v>
          </cell>
          <cell r="HR315">
            <v>0</v>
          </cell>
          <cell r="HS315">
            <v>0</v>
          </cell>
          <cell r="HT315">
            <v>0</v>
          </cell>
          <cell r="HU315">
            <v>0</v>
          </cell>
          <cell r="HV315">
            <v>0</v>
          </cell>
          <cell r="HW315">
            <v>0</v>
          </cell>
          <cell r="HX315">
            <v>0</v>
          </cell>
          <cell r="HY315">
            <v>0</v>
          </cell>
          <cell r="HZ315">
            <v>0</v>
          </cell>
          <cell r="IA315">
            <v>0</v>
          </cell>
          <cell r="IB315">
            <v>0</v>
          </cell>
          <cell r="IC315">
            <v>0</v>
          </cell>
          <cell r="ID315">
            <v>0</v>
          </cell>
          <cell r="IE315">
            <v>0</v>
          </cell>
          <cell r="IF315">
            <v>0</v>
          </cell>
          <cell r="IG315">
            <v>0</v>
          </cell>
          <cell r="IH315">
            <v>0</v>
          </cell>
          <cell r="II315">
            <v>0</v>
          </cell>
          <cell r="IJ315">
            <v>0</v>
          </cell>
          <cell r="IK315">
            <v>0</v>
          </cell>
          <cell r="IL315">
            <v>0</v>
          </cell>
          <cell r="IM315">
            <v>0</v>
          </cell>
          <cell r="IN315">
            <v>0</v>
          </cell>
          <cell r="IO315">
            <v>0</v>
          </cell>
          <cell r="IP315">
            <v>0</v>
          </cell>
          <cell r="IQ315">
            <v>0</v>
          </cell>
          <cell r="IR315">
            <v>0</v>
          </cell>
          <cell r="IS315">
            <v>0</v>
          </cell>
          <cell r="IT315">
            <v>0</v>
          </cell>
          <cell r="IU315">
            <v>0</v>
          </cell>
          <cell r="IV315">
            <v>0</v>
          </cell>
          <cell r="IW315">
            <v>0</v>
          </cell>
          <cell r="IX315">
            <v>0</v>
          </cell>
          <cell r="IY315">
            <v>0</v>
          </cell>
          <cell r="IZ315">
            <v>0</v>
          </cell>
          <cell r="JA315">
            <v>0</v>
          </cell>
          <cell r="JB315">
            <v>0</v>
          </cell>
          <cell r="JC315">
            <v>0</v>
          </cell>
          <cell r="JD315">
            <v>0</v>
          </cell>
          <cell r="JE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0</v>
          </cell>
          <cell r="FS316">
            <v>0</v>
          </cell>
          <cell r="FT316">
            <v>0</v>
          </cell>
          <cell r="FU316">
            <v>0</v>
          </cell>
          <cell r="FV316">
            <v>0</v>
          </cell>
          <cell r="FW316">
            <v>0</v>
          </cell>
          <cell r="FX316">
            <v>0</v>
          </cell>
          <cell r="FY316">
            <v>0</v>
          </cell>
          <cell r="FZ316">
            <v>0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M316">
            <v>0</v>
          </cell>
          <cell r="GN316">
            <v>0</v>
          </cell>
          <cell r="GO316">
            <v>0</v>
          </cell>
          <cell r="GP316">
            <v>0</v>
          </cell>
          <cell r="GQ316">
            <v>0</v>
          </cell>
          <cell r="GR316">
            <v>0</v>
          </cell>
          <cell r="GS316">
            <v>0</v>
          </cell>
          <cell r="GT316">
            <v>0</v>
          </cell>
          <cell r="GU316">
            <v>0</v>
          </cell>
          <cell r="GV316">
            <v>0</v>
          </cell>
          <cell r="GW316">
            <v>0</v>
          </cell>
          <cell r="GX316">
            <v>0</v>
          </cell>
          <cell r="GY316">
            <v>0</v>
          </cell>
          <cell r="GZ316">
            <v>0</v>
          </cell>
          <cell r="HA316">
            <v>0</v>
          </cell>
          <cell r="HB316">
            <v>0</v>
          </cell>
          <cell r="HC316">
            <v>0</v>
          </cell>
          <cell r="HD316">
            <v>0</v>
          </cell>
          <cell r="HE316">
            <v>0</v>
          </cell>
          <cell r="HF316">
            <v>0</v>
          </cell>
          <cell r="HG316">
            <v>0</v>
          </cell>
          <cell r="HH316">
            <v>0</v>
          </cell>
          <cell r="HI316">
            <v>0</v>
          </cell>
          <cell r="HJ316">
            <v>0</v>
          </cell>
          <cell r="HK316">
            <v>0</v>
          </cell>
          <cell r="HL316">
            <v>0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0</v>
          </cell>
          <cell r="IG316">
            <v>0</v>
          </cell>
          <cell r="IH316">
            <v>0</v>
          </cell>
          <cell r="II316">
            <v>0</v>
          </cell>
          <cell r="IJ316">
            <v>0</v>
          </cell>
          <cell r="IK316">
            <v>0</v>
          </cell>
          <cell r="IL316">
            <v>0</v>
          </cell>
          <cell r="IM316">
            <v>0</v>
          </cell>
          <cell r="IN316">
            <v>0</v>
          </cell>
          <cell r="IO316">
            <v>0</v>
          </cell>
          <cell r="IP316">
            <v>0</v>
          </cell>
          <cell r="IQ316">
            <v>0</v>
          </cell>
          <cell r="IR316">
            <v>0</v>
          </cell>
          <cell r="IS316">
            <v>0</v>
          </cell>
          <cell r="IT316">
            <v>0</v>
          </cell>
          <cell r="IU316">
            <v>0</v>
          </cell>
          <cell r="IV316">
            <v>0</v>
          </cell>
          <cell r="IW316">
            <v>0</v>
          </cell>
          <cell r="IX316">
            <v>0</v>
          </cell>
          <cell r="IY316">
            <v>0</v>
          </cell>
          <cell r="IZ316">
            <v>0</v>
          </cell>
          <cell r="JA316">
            <v>0</v>
          </cell>
          <cell r="JB316">
            <v>0</v>
          </cell>
          <cell r="JC316">
            <v>0</v>
          </cell>
          <cell r="JD316">
            <v>0</v>
          </cell>
          <cell r="JE316">
            <v>0</v>
          </cell>
        </row>
        <row r="317">
          <cell r="F317">
            <v>-9.2858230000048003E-5</v>
          </cell>
          <cell r="G317">
            <v>-1.7801940599999622E-3</v>
          </cell>
          <cell r="H317">
            <v>8.4603337280000024E-2</v>
          </cell>
          <cell r="I317">
            <v>4.0945059499999936E-3</v>
          </cell>
          <cell r="J317">
            <v>0</v>
          </cell>
          <cell r="K317">
            <v>-4.7352833700000097E-3</v>
          </cell>
          <cell r="L317">
            <v>-1.6019728620000118E-2</v>
          </cell>
          <cell r="M317">
            <v>-2.9824799000000013E-4</v>
          </cell>
          <cell r="N317">
            <v>-1.4463356439999853E-2</v>
          </cell>
          <cell r="O317">
            <v>-8.5656427350000008E-2</v>
          </cell>
          <cell r="P317">
            <v>-6.4060112799999569E-3</v>
          </cell>
          <cell r="Q317">
            <v>-4.771736429999951E-3</v>
          </cell>
          <cell r="R317">
            <v>-0.12346604319999877</v>
          </cell>
          <cell r="S317">
            <v>2.2107776869999762E-2</v>
          </cell>
          <cell r="T317">
            <v>2.6284555680000099E-2</v>
          </cell>
          <cell r="U317">
            <v>-9.2715708000012942E-4</v>
          </cell>
          <cell r="V317">
            <v>1.9213466999998818E-3</v>
          </cell>
          <cell r="W317">
            <v>-2.0551476099998078E-3</v>
          </cell>
          <cell r="X317">
            <v>-1.3245101200000109E-3</v>
          </cell>
          <cell r="Y317">
            <v>9.6431444700000313E-3</v>
          </cell>
          <cell r="Z317">
            <v>-1.8070231999998132E-3</v>
          </cell>
          <cell r="AA317">
            <v>-8.5449152220000046E-2</v>
          </cell>
          <cell r="AB317">
            <v>-1.9445718190000072E-2</v>
          </cell>
          <cell r="AC317">
            <v>-4.4285279410000045E-2</v>
          </cell>
          <cell r="AD317">
            <v>-2.8128879089999836E-2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  <cell r="ET317">
            <v>0</v>
          </cell>
          <cell r="EU317">
            <v>0</v>
          </cell>
          <cell r="EV317">
            <v>0</v>
          </cell>
          <cell r="EW317">
            <v>0</v>
          </cell>
          <cell r="EX317">
            <v>0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0</v>
          </cell>
          <cell r="FE317">
            <v>0</v>
          </cell>
          <cell r="FF317">
            <v>0</v>
          </cell>
          <cell r="FG317">
            <v>0</v>
          </cell>
          <cell r="FH317">
            <v>0</v>
          </cell>
          <cell r="FI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0</v>
          </cell>
          <cell r="FO317">
            <v>0</v>
          </cell>
          <cell r="FP317">
            <v>0</v>
          </cell>
          <cell r="FQ317">
            <v>0</v>
          </cell>
          <cell r="FR317">
            <v>0</v>
          </cell>
          <cell r="FS317">
            <v>0</v>
          </cell>
          <cell r="FT317">
            <v>0</v>
          </cell>
          <cell r="FU317">
            <v>0</v>
          </cell>
          <cell r="FV317">
            <v>0</v>
          </cell>
          <cell r="FW317">
            <v>0</v>
          </cell>
          <cell r="FX317">
            <v>0</v>
          </cell>
          <cell r="FY317">
            <v>0</v>
          </cell>
          <cell r="FZ317">
            <v>0</v>
          </cell>
          <cell r="GA317">
            <v>0</v>
          </cell>
          <cell r="GB317">
            <v>0</v>
          </cell>
          <cell r="GC317">
            <v>0</v>
          </cell>
          <cell r="GD317">
            <v>0</v>
          </cell>
          <cell r="GE317">
            <v>0</v>
          </cell>
          <cell r="GF317">
            <v>0</v>
          </cell>
          <cell r="GG317">
            <v>0</v>
          </cell>
          <cell r="GH317">
            <v>0</v>
          </cell>
          <cell r="GI317">
            <v>0</v>
          </cell>
          <cell r="GJ317">
            <v>0</v>
          </cell>
          <cell r="GK317">
            <v>0</v>
          </cell>
          <cell r="GL317">
            <v>0</v>
          </cell>
          <cell r="GM317">
            <v>0</v>
          </cell>
          <cell r="GN317">
            <v>0</v>
          </cell>
          <cell r="GO317">
            <v>0</v>
          </cell>
          <cell r="GP317">
            <v>0</v>
          </cell>
          <cell r="GQ317">
            <v>0</v>
          </cell>
          <cell r="GR317">
            <v>0</v>
          </cell>
          <cell r="GS317">
            <v>0</v>
          </cell>
          <cell r="GT317">
            <v>0</v>
          </cell>
          <cell r="GU317">
            <v>0</v>
          </cell>
          <cell r="GV317">
            <v>0</v>
          </cell>
          <cell r="GW317">
            <v>0</v>
          </cell>
          <cell r="GX317">
            <v>0</v>
          </cell>
          <cell r="GY317">
            <v>0</v>
          </cell>
          <cell r="GZ317">
            <v>0</v>
          </cell>
          <cell r="HA317">
            <v>0</v>
          </cell>
          <cell r="HB317">
            <v>0</v>
          </cell>
          <cell r="HC317">
            <v>0</v>
          </cell>
          <cell r="HD317">
            <v>0</v>
          </cell>
          <cell r="HE317">
            <v>0</v>
          </cell>
          <cell r="HF317">
            <v>0</v>
          </cell>
          <cell r="HG317">
            <v>0</v>
          </cell>
          <cell r="HH317">
            <v>0</v>
          </cell>
          <cell r="HI317">
            <v>0</v>
          </cell>
          <cell r="HJ317">
            <v>0</v>
          </cell>
          <cell r="HK317">
            <v>0</v>
          </cell>
          <cell r="HL317">
            <v>0</v>
          </cell>
          <cell r="HM317">
            <v>0</v>
          </cell>
          <cell r="HN317">
            <v>0</v>
          </cell>
          <cell r="HO317">
            <v>0</v>
          </cell>
          <cell r="HP317">
            <v>0</v>
          </cell>
          <cell r="HQ317">
            <v>0</v>
          </cell>
          <cell r="HR317">
            <v>0</v>
          </cell>
          <cell r="HS317">
            <v>0</v>
          </cell>
          <cell r="HT317">
            <v>0</v>
          </cell>
          <cell r="HU317">
            <v>0</v>
          </cell>
          <cell r="HV317">
            <v>0</v>
          </cell>
          <cell r="HW317">
            <v>0</v>
          </cell>
          <cell r="HX317">
            <v>0</v>
          </cell>
          <cell r="HY317">
            <v>0</v>
          </cell>
          <cell r="HZ317">
            <v>0</v>
          </cell>
          <cell r="IA317">
            <v>0</v>
          </cell>
          <cell r="IB317">
            <v>0</v>
          </cell>
          <cell r="IC317">
            <v>0</v>
          </cell>
          <cell r="ID317">
            <v>0</v>
          </cell>
          <cell r="IE317">
            <v>0</v>
          </cell>
          <cell r="IF317">
            <v>0</v>
          </cell>
          <cell r="IG317">
            <v>0</v>
          </cell>
          <cell r="IH317">
            <v>0</v>
          </cell>
          <cell r="II317">
            <v>0</v>
          </cell>
          <cell r="IJ317">
            <v>0</v>
          </cell>
          <cell r="IK317">
            <v>0</v>
          </cell>
          <cell r="IL317">
            <v>0</v>
          </cell>
          <cell r="IM317">
            <v>0</v>
          </cell>
          <cell r="IN317">
            <v>0</v>
          </cell>
          <cell r="IO317">
            <v>0</v>
          </cell>
          <cell r="IP317">
            <v>0</v>
          </cell>
          <cell r="IQ317">
            <v>0</v>
          </cell>
          <cell r="IR317">
            <v>0</v>
          </cell>
          <cell r="IS317">
            <v>0</v>
          </cell>
          <cell r="IT317">
            <v>0</v>
          </cell>
          <cell r="IU317">
            <v>0</v>
          </cell>
          <cell r="IV317">
            <v>0</v>
          </cell>
          <cell r="IW317">
            <v>0</v>
          </cell>
          <cell r="IX317">
            <v>0</v>
          </cell>
          <cell r="IY317">
            <v>0</v>
          </cell>
          <cell r="IZ317">
            <v>0</v>
          </cell>
          <cell r="JA317">
            <v>0</v>
          </cell>
          <cell r="JB317">
            <v>0</v>
          </cell>
          <cell r="JC317">
            <v>0</v>
          </cell>
          <cell r="JD317">
            <v>0</v>
          </cell>
          <cell r="JE317">
            <v>0</v>
          </cell>
        </row>
        <row r="318">
          <cell r="F318">
            <v>0.16222434713972689</v>
          </cell>
          <cell r="G318">
            <v>2.3988029697648017E-3</v>
          </cell>
          <cell r="H318">
            <v>-0.15574546762991304</v>
          </cell>
          <cell r="I318">
            <v>-6.6470371500031433E-3</v>
          </cell>
          <cell r="J318">
            <v>0.12597051212992483</v>
          </cell>
          <cell r="K318">
            <v>-2.6790592791198833</v>
          </cell>
          <cell r="L318">
            <v>4.7947861003194703E-4</v>
          </cell>
          <cell r="M318">
            <v>-0.13914222064158821</v>
          </cell>
          <cell r="N318">
            <v>-0.52937466048024362</v>
          </cell>
          <cell r="O318">
            <v>1.4834057628304436</v>
          </cell>
          <cell r="P318">
            <v>3.2297616899086279E-3</v>
          </cell>
          <cell r="Q318">
            <v>1.4123025803201017E-3</v>
          </cell>
          <cell r="R318">
            <v>-509.45840119996137</v>
          </cell>
          <cell r="S318">
            <v>-33.505540398329686</v>
          </cell>
          <cell r="T318">
            <v>-27.927398368919512</v>
          </cell>
          <cell r="U318">
            <v>-13.323772930280938</v>
          </cell>
          <cell r="V318">
            <v>-46.810619904040323</v>
          </cell>
          <cell r="W318">
            <v>-25.390627910720923</v>
          </cell>
          <cell r="X318">
            <v>-85.704998240290024</v>
          </cell>
          <cell r="Y318">
            <v>-25.2594540968812</v>
          </cell>
          <cell r="Z318">
            <v>-33.377136098009032</v>
          </cell>
          <cell r="AA318">
            <v>-78.485951550948812</v>
          </cell>
          <cell r="AB318">
            <v>-25.768002576590106</v>
          </cell>
          <cell r="AC318">
            <v>-70.512825972360133</v>
          </cell>
          <cell r="AD318">
            <v>-43.392073152580451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  <cell r="EU318">
            <v>0</v>
          </cell>
          <cell r="EV318">
            <v>0</v>
          </cell>
          <cell r="EW318">
            <v>0</v>
          </cell>
          <cell r="EX318">
            <v>0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0</v>
          </cell>
          <cell r="FD318">
            <v>0</v>
          </cell>
          <cell r="FE318">
            <v>0</v>
          </cell>
          <cell r="FF318">
            <v>0</v>
          </cell>
          <cell r="FG318">
            <v>0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0</v>
          </cell>
          <cell r="FR318">
            <v>0</v>
          </cell>
          <cell r="FS318">
            <v>0</v>
          </cell>
          <cell r="FT318">
            <v>0</v>
          </cell>
          <cell r="FU318">
            <v>0</v>
          </cell>
          <cell r="FV318">
            <v>0</v>
          </cell>
          <cell r="FW318">
            <v>0</v>
          </cell>
          <cell r="FX318">
            <v>0</v>
          </cell>
          <cell r="FY318">
            <v>0</v>
          </cell>
          <cell r="FZ318">
            <v>0</v>
          </cell>
          <cell r="GA318">
            <v>0</v>
          </cell>
          <cell r="GB318">
            <v>0</v>
          </cell>
          <cell r="GC318">
            <v>0</v>
          </cell>
          <cell r="GD318">
            <v>0</v>
          </cell>
          <cell r="GE318">
            <v>0</v>
          </cell>
          <cell r="GF318">
            <v>0</v>
          </cell>
          <cell r="GG318">
            <v>0</v>
          </cell>
          <cell r="GH318">
            <v>0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O318">
            <v>0</v>
          </cell>
          <cell r="GP318">
            <v>0</v>
          </cell>
          <cell r="GQ318">
            <v>0</v>
          </cell>
          <cell r="GR318">
            <v>0</v>
          </cell>
          <cell r="GS318">
            <v>0</v>
          </cell>
          <cell r="GT318">
            <v>0</v>
          </cell>
          <cell r="GU318">
            <v>0</v>
          </cell>
          <cell r="GV318">
            <v>0</v>
          </cell>
          <cell r="GW318">
            <v>0</v>
          </cell>
          <cell r="GX318">
            <v>0</v>
          </cell>
          <cell r="GY318">
            <v>0</v>
          </cell>
          <cell r="GZ318">
            <v>0</v>
          </cell>
          <cell r="HA318">
            <v>0</v>
          </cell>
          <cell r="HB318">
            <v>0</v>
          </cell>
          <cell r="HC318">
            <v>0</v>
          </cell>
          <cell r="HD318">
            <v>0</v>
          </cell>
          <cell r="HE318">
            <v>0</v>
          </cell>
          <cell r="HF318">
            <v>0</v>
          </cell>
          <cell r="HG318">
            <v>0</v>
          </cell>
          <cell r="HH318">
            <v>0</v>
          </cell>
          <cell r="HI318">
            <v>0</v>
          </cell>
          <cell r="HJ318">
            <v>0</v>
          </cell>
          <cell r="HK318">
            <v>0</v>
          </cell>
          <cell r="HL318">
            <v>0</v>
          </cell>
          <cell r="HM318">
            <v>0</v>
          </cell>
          <cell r="HN318">
            <v>0</v>
          </cell>
          <cell r="HO318">
            <v>0</v>
          </cell>
          <cell r="HP318">
            <v>0</v>
          </cell>
          <cell r="HQ318">
            <v>0</v>
          </cell>
          <cell r="HR318">
            <v>0</v>
          </cell>
          <cell r="HS318">
            <v>0</v>
          </cell>
          <cell r="HT318">
            <v>0</v>
          </cell>
          <cell r="HU318">
            <v>0</v>
          </cell>
          <cell r="HV318">
            <v>0</v>
          </cell>
          <cell r="HW318">
            <v>0</v>
          </cell>
          <cell r="HX318">
            <v>0</v>
          </cell>
          <cell r="HY318">
            <v>0</v>
          </cell>
          <cell r="HZ318">
            <v>0</v>
          </cell>
          <cell r="IA318">
            <v>0</v>
          </cell>
          <cell r="IB318">
            <v>0</v>
          </cell>
          <cell r="IC318">
            <v>0</v>
          </cell>
          <cell r="ID318">
            <v>0</v>
          </cell>
          <cell r="IE318">
            <v>0</v>
          </cell>
          <cell r="IF318">
            <v>0</v>
          </cell>
          <cell r="IG318">
            <v>0</v>
          </cell>
          <cell r="IH318">
            <v>0</v>
          </cell>
          <cell r="II318">
            <v>0</v>
          </cell>
          <cell r="IJ318">
            <v>0</v>
          </cell>
          <cell r="IK318">
            <v>0</v>
          </cell>
          <cell r="IL318">
            <v>0</v>
          </cell>
          <cell r="IM318">
            <v>0</v>
          </cell>
          <cell r="IN318">
            <v>0</v>
          </cell>
          <cell r="IO318">
            <v>0</v>
          </cell>
          <cell r="IP318">
            <v>0</v>
          </cell>
          <cell r="IQ318">
            <v>0</v>
          </cell>
          <cell r="IR318">
            <v>0</v>
          </cell>
          <cell r="IS318">
            <v>0</v>
          </cell>
          <cell r="IT318">
            <v>0</v>
          </cell>
          <cell r="IU318">
            <v>0</v>
          </cell>
          <cell r="IV318">
            <v>0</v>
          </cell>
          <cell r="IW318">
            <v>0</v>
          </cell>
          <cell r="IX318">
            <v>0</v>
          </cell>
          <cell r="IY318">
            <v>0</v>
          </cell>
          <cell r="IZ318">
            <v>0</v>
          </cell>
          <cell r="JA318">
            <v>0</v>
          </cell>
          <cell r="JB318">
            <v>0</v>
          </cell>
          <cell r="JC318">
            <v>0</v>
          </cell>
          <cell r="JD318">
            <v>0</v>
          </cell>
          <cell r="JE318">
            <v>0</v>
          </cell>
        </row>
        <row r="319">
          <cell r="F319">
            <v>-4.284568319999793E-3</v>
          </cell>
          <cell r="G319">
            <v>-1.7320431600000852E-3</v>
          </cell>
          <cell r="H319">
            <v>7.122361362999996E-2</v>
          </cell>
          <cell r="I319">
            <v>2.538133780000007E-3</v>
          </cell>
          <cell r="J319">
            <v>-0.12599428299000009</v>
          </cell>
          <cell r="K319">
            <v>3.4076227000000014E-3</v>
          </cell>
          <cell r="L319">
            <v>1.5481741340000132E-2</v>
          </cell>
          <cell r="M319">
            <v>4.4437745999996725E-3</v>
          </cell>
          <cell r="N319">
            <v>1.3157751420000086E-2</v>
          </cell>
          <cell r="O319">
            <v>8.6669528109999949E-2</v>
          </cell>
          <cell r="P319">
            <v>3.2491556899999496E-3</v>
          </cell>
          <cell r="Q319">
            <v>2.8866944300001141E-3</v>
          </cell>
          <cell r="R319">
            <v>-0.18268385249999852</v>
          </cell>
          <cell r="S319">
            <v>-2.2833343490000102E-2</v>
          </cell>
          <cell r="T319">
            <v>1.5241211540000021E-2</v>
          </cell>
          <cell r="U319">
            <v>-8.8444471000015401E-4</v>
          </cell>
          <cell r="V319">
            <v>5.4537031799999358E-3</v>
          </cell>
          <cell r="W319">
            <v>-5.6077571299998352E-3</v>
          </cell>
          <cell r="X319">
            <v>-9.2715709000001922E-4</v>
          </cell>
          <cell r="Y319">
            <v>-2.9096083499999814E-3</v>
          </cell>
          <cell r="Z319">
            <v>-2.1605912599999888E-2</v>
          </cell>
          <cell r="AA319">
            <v>-8.4429692629999886E-2</v>
          </cell>
          <cell r="AB319">
            <v>-4.8690714700000415E-3</v>
          </cell>
          <cell r="AC319">
            <v>-3.4462818970000031E-2</v>
          </cell>
          <cell r="AD319">
            <v>-2.4848960779999985E-2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  <cell r="ET319">
            <v>0</v>
          </cell>
          <cell r="EU319">
            <v>0</v>
          </cell>
          <cell r="EV319">
            <v>0</v>
          </cell>
          <cell r="EW319">
            <v>0</v>
          </cell>
          <cell r="EX319">
            <v>0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0</v>
          </cell>
          <cell r="FD319">
            <v>0</v>
          </cell>
          <cell r="FE319">
            <v>0</v>
          </cell>
          <cell r="FF319">
            <v>0</v>
          </cell>
          <cell r="FG319">
            <v>0</v>
          </cell>
          <cell r="FH319">
            <v>0</v>
          </cell>
          <cell r="FI319">
            <v>0</v>
          </cell>
          <cell r="FJ319">
            <v>0</v>
          </cell>
          <cell r="FK319">
            <v>0</v>
          </cell>
          <cell r="FL319">
            <v>0</v>
          </cell>
          <cell r="FM319">
            <v>0</v>
          </cell>
          <cell r="FN319">
            <v>0</v>
          </cell>
          <cell r="FO319">
            <v>0</v>
          </cell>
          <cell r="FP319">
            <v>0</v>
          </cell>
          <cell r="FQ319">
            <v>0</v>
          </cell>
          <cell r="FR319">
            <v>0</v>
          </cell>
          <cell r="FS319">
            <v>0</v>
          </cell>
          <cell r="FT319">
            <v>0</v>
          </cell>
          <cell r="FU319">
            <v>0</v>
          </cell>
          <cell r="FV319">
            <v>0</v>
          </cell>
          <cell r="FW319">
            <v>0</v>
          </cell>
          <cell r="FX319">
            <v>0</v>
          </cell>
          <cell r="FY319">
            <v>0</v>
          </cell>
          <cell r="FZ319">
            <v>0</v>
          </cell>
          <cell r="GA319">
            <v>0</v>
          </cell>
          <cell r="GB319">
            <v>0</v>
          </cell>
          <cell r="GC319">
            <v>0</v>
          </cell>
          <cell r="GD319">
            <v>0</v>
          </cell>
          <cell r="GE319">
            <v>0</v>
          </cell>
          <cell r="GF319">
            <v>0</v>
          </cell>
          <cell r="GG319">
            <v>0</v>
          </cell>
          <cell r="GH319">
            <v>0</v>
          </cell>
          <cell r="GI319">
            <v>0</v>
          </cell>
          <cell r="GJ319">
            <v>0</v>
          </cell>
          <cell r="GK319">
            <v>0</v>
          </cell>
          <cell r="GL319">
            <v>0</v>
          </cell>
          <cell r="GM319">
            <v>0</v>
          </cell>
          <cell r="GN319">
            <v>0</v>
          </cell>
          <cell r="GO319">
            <v>0</v>
          </cell>
          <cell r="GP319">
            <v>0</v>
          </cell>
          <cell r="GQ319">
            <v>0</v>
          </cell>
          <cell r="GR319">
            <v>0</v>
          </cell>
          <cell r="GS319">
            <v>0</v>
          </cell>
          <cell r="GT319">
            <v>0</v>
          </cell>
          <cell r="GU319">
            <v>0</v>
          </cell>
          <cell r="GV319">
            <v>0</v>
          </cell>
          <cell r="GW319">
            <v>0</v>
          </cell>
          <cell r="GX319">
            <v>0</v>
          </cell>
          <cell r="GY319">
            <v>0</v>
          </cell>
          <cell r="GZ319">
            <v>0</v>
          </cell>
          <cell r="HA319">
            <v>0</v>
          </cell>
          <cell r="HB319">
            <v>0</v>
          </cell>
          <cell r="HC319">
            <v>0</v>
          </cell>
          <cell r="HD319">
            <v>0</v>
          </cell>
          <cell r="HE319">
            <v>0</v>
          </cell>
          <cell r="HF319">
            <v>0</v>
          </cell>
          <cell r="HG319">
            <v>0</v>
          </cell>
          <cell r="HH319">
            <v>0</v>
          </cell>
          <cell r="HI319">
            <v>0</v>
          </cell>
          <cell r="HJ319">
            <v>0</v>
          </cell>
          <cell r="HK319">
            <v>0</v>
          </cell>
          <cell r="HL319">
            <v>0</v>
          </cell>
          <cell r="HM319">
            <v>0</v>
          </cell>
          <cell r="HN319">
            <v>0</v>
          </cell>
          <cell r="HO319">
            <v>0</v>
          </cell>
          <cell r="HP319">
            <v>0</v>
          </cell>
          <cell r="HQ319">
            <v>0</v>
          </cell>
          <cell r="HR319">
            <v>0</v>
          </cell>
          <cell r="HS319">
            <v>0</v>
          </cell>
          <cell r="HT319">
            <v>0</v>
          </cell>
          <cell r="HU319">
            <v>0</v>
          </cell>
          <cell r="HV319">
            <v>0</v>
          </cell>
          <cell r="HW319">
            <v>0</v>
          </cell>
          <cell r="HX319">
            <v>0</v>
          </cell>
          <cell r="HY319">
            <v>0</v>
          </cell>
          <cell r="HZ319">
            <v>0</v>
          </cell>
          <cell r="IA319">
            <v>0</v>
          </cell>
          <cell r="IB319">
            <v>0</v>
          </cell>
          <cell r="IC319">
            <v>0</v>
          </cell>
          <cell r="ID319">
            <v>0</v>
          </cell>
          <cell r="IE319">
            <v>0</v>
          </cell>
          <cell r="IF319">
            <v>0</v>
          </cell>
          <cell r="IG319">
            <v>0</v>
          </cell>
          <cell r="IH319">
            <v>0</v>
          </cell>
          <cell r="II319">
            <v>0</v>
          </cell>
          <cell r="IJ319">
            <v>0</v>
          </cell>
          <cell r="IK319">
            <v>0</v>
          </cell>
          <cell r="IL319">
            <v>0</v>
          </cell>
          <cell r="IM319">
            <v>0</v>
          </cell>
          <cell r="IN319">
            <v>0</v>
          </cell>
          <cell r="IO319">
            <v>0</v>
          </cell>
          <cell r="IP319">
            <v>0</v>
          </cell>
          <cell r="IQ319">
            <v>0</v>
          </cell>
          <cell r="IR319">
            <v>0</v>
          </cell>
          <cell r="IS319">
            <v>0</v>
          </cell>
          <cell r="IT319">
            <v>0</v>
          </cell>
          <cell r="IU319">
            <v>0</v>
          </cell>
          <cell r="IV319">
            <v>0</v>
          </cell>
          <cell r="IW319">
            <v>0</v>
          </cell>
          <cell r="IX319">
            <v>0</v>
          </cell>
          <cell r="IY319">
            <v>0</v>
          </cell>
          <cell r="IZ319">
            <v>0</v>
          </cell>
          <cell r="JA319">
            <v>0</v>
          </cell>
          <cell r="JB319">
            <v>0</v>
          </cell>
          <cell r="JC319">
            <v>0</v>
          </cell>
          <cell r="JD319">
            <v>0</v>
          </cell>
          <cell r="JE319">
            <v>0</v>
          </cell>
        </row>
        <row r="320">
          <cell r="F320">
            <v>7.4842156999999077E-4</v>
          </cell>
          <cell r="G320">
            <v>8.0556127000008804E-4</v>
          </cell>
          <cell r="H320">
            <v>3.0310906000000082E-3</v>
          </cell>
          <cell r="I320">
            <v>2.4401804199999932E-3</v>
          </cell>
          <cell r="J320">
            <v>0</v>
          </cell>
          <cell r="K320">
            <v>-1.4432066500000285E-3</v>
          </cell>
          <cell r="L320">
            <v>7.4842156999999077E-4</v>
          </cell>
          <cell r="M320">
            <v>3.7771457000013164E-4</v>
          </cell>
          <cell r="N320">
            <v>-4.8918121099998935E-3</v>
          </cell>
          <cell r="O320">
            <v>-4.4032929500000262E-3</v>
          </cell>
          <cell r="P320">
            <v>-4.6603830899999421E-3</v>
          </cell>
          <cell r="Q320">
            <v>-6.427253100000363E-4</v>
          </cell>
          <cell r="R320">
            <v>-0.31334698657000182</v>
          </cell>
          <cell r="S320">
            <v>4.7098245099996827E-3</v>
          </cell>
          <cell r="T320">
            <v>-5.8018788499998308E-3</v>
          </cell>
          <cell r="U320">
            <v>-1.7510182199999003E-3</v>
          </cell>
          <cell r="V320">
            <v>-4.3098710999999179E-3</v>
          </cell>
          <cell r="W320">
            <v>-3.2591787800000382E-3</v>
          </cell>
          <cell r="X320">
            <v>-0.27121822679999996</v>
          </cell>
          <cell r="Y320">
            <v>-9.9985070999999981E-4</v>
          </cell>
          <cell r="Z320">
            <v>-1.4107085500001393E-3</v>
          </cell>
          <cell r="AA320">
            <v>-1.2704088399999591E-3</v>
          </cell>
          <cell r="AB320">
            <v>-2.8872633589999974E-2</v>
          </cell>
          <cell r="AC320">
            <v>8.3696436000002539E-4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  <cell r="ET320">
            <v>0</v>
          </cell>
          <cell r="EU320">
            <v>0</v>
          </cell>
          <cell r="EV320">
            <v>0</v>
          </cell>
          <cell r="EW320">
            <v>0</v>
          </cell>
          <cell r="EX320">
            <v>0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0</v>
          </cell>
          <cell r="FD320">
            <v>0</v>
          </cell>
          <cell r="FE320">
            <v>0</v>
          </cell>
          <cell r="FF320">
            <v>0</v>
          </cell>
          <cell r="FG320">
            <v>0</v>
          </cell>
          <cell r="FH320">
            <v>0</v>
          </cell>
          <cell r="FI320">
            <v>0</v>
          </cell>
          <cell r="FJ320">
            <v>0</v>
          </cell>
          <cell r="FK320">
            <v>0</v>
          </cell>
          <cell r="FL320">
            <v>0</v>
          </cell>
          <cell r="FM320">
            <v>0</v>
          </cell>
          <cell r="FN320">
            <v>0</v>
          </cell>
          <cell r="FO320">
            <v>0</v>
          </cell>
          <cell r="FP320">
            <v>0</v>
          </cell>
          <cell r="FQ320">
            <v>0</v>
          </cell>
          <cell r="FR320">
            <v>0</v>
          </cell>
          <cell r="FS320">
            <v>0</v>
          </cell>
          <cell r="FT320">
            <v>0</v>
          </cell>
          <cell r="FU320">
            <v>0</v>
          </cell>
          <cell r="FV320">
            <v>0</v>
          </cell>
          <cell r="FW320">
            <v>0</v>
          </cell>
          <cell r="FX320">
            <v>0</v>
          </cell>
          <cell r="FY320">
            <v>0</v>
          </cell>
          <cell r="FZ320">
            <v>0</v>
          </cell>
          <cell r="GA320">
            <v>0</v>
          </cell>
          <cell r="GB320">
            <v>0</v>
          </cell>
          <cell r="GC320">
            <v>0</v>
          </cell>
          <cell r="GD320">
            <v>0</v>
          </cell>
          <cell r="GE320">
            <v>0</v>
          </cell>
          <cell r="GF320">
            <v>0</v>
          </cell>
          <cell r="GG320">
            <v>0</v>
          </cell>
          <cell r="GH320">
            <v>0</v>
          </cell>
          <cell r="GI320">
            <v>0</v>
          </cell>
          <cell r="GJ320">
            <v>0</v>
          </cell>
          <cell r="GK320">
            <v>0</v>
          </cell>
          <cell r="GL320">
            <v>0</v>
          </cell>
          <cell r="GM320">
            <v>0</v>
          </cell>
          <cell r="GN320">
            <v>0</v>
          </cell>
          <cell r="GO320">
            <v>0</v>
          </cell>
          <cell r="GP320">
            <v>0</v>
          </cell>
          <cell r="GQ320">
            <v>0</v>
          </cell>
          <cell r="GR320">
            <v>0</v>
          </cell>
          <cell r="GS320">
            <v>0</v>
          </cell>
          <cell r="GT320">
            <v>0</v>
          </cell>
          <cell r="GU320">
            <v>0</v>
          </cell>
          <cell r="GV320">
            <v>0</v>
          </cell>
          <cell r="GW320">
            <v>0</v>
          </cell>
          <cell r="GX320">
            <v>0</v>
          </cell>
          <cell r="GY320">
            <v>0</v>
          </cell>
          <cell r="GZ320">
            <v>0</v>
          </cell>
          <cell r="HA320">
            <v>0</v>
          </cell>
          <cell r="HB320">
            <v>0</v>
          </cell>
          <cell r="HC320">
            <v>0</v>
          </cell>
          <cell r="HD320">
            <v>0</v>
          </cell>
          <cell r="HE320">
            <v>0</v>
          </cell>
          <cell r="HF320">
            <v>0</v>
          </cell>
          <cell r="HG320">
            <v>0</v>
          </cell>
          <cell r="HH320">
            <v>0</v>
          </cell>
          <cell r="HI320">
            <v>0</v>
          </cell>
          <cell r="HJ320">
            <v>0</v>
          </cell>
          <cell r="HK320">
            <v>0</v>
          </cell>
          <cell r="HL320">
            <v>0</v>
          </cell>
          <cell r="HM320">
            <v>0</v>
          </cell>
          <cell r="HN320">
            <v>0</v>
          </cell>
          <cell r="HO320">
            <v>0</v>
          </cell>
          <cell r="HP320">
            <v>0</v>
          </cell>
          <cell r="HQ320">
            <v>0</v>
          </cell>
          <cell r="HR320">
            <v>0</v>
          </cell>
          <cell r="HS320">
            <v>0</v>
          </cell>
          <cell r="HT320">
            <v>0</v>
          </cell>
          <cell r="HU320">
            <v>0</v>
          </cell>
          <cell r="HV320">
            <v>0</v>
          </cell>
          <cell r="HW320">
            <v>0</v>
          </cell>
          <cell r="HX320">
            <v>0</v>
          </cell>
          <cell r="HY320">
            <v>0</v>
          </cell>
          <cell r="HZ320">
            <v>0</v>
          </cell>
          <cell r="IA320">
            <v>0</v>
          </cell>
          <cell r="IB320">
            <v>0</v>
          </cell>
          <cell r="IC320">
            <v>0</v>
          </cell>
          <cell r="ID320">
            <v>0</v>
          </cell>
          <cell r="IE320">
            <v>0</v>
          </cell>
          <cell r="IF320">
            <v>0</v>
          </cell>
          <cell r="IG320">
            <v>0</v>
          </cell>
          <cell r="IH320">
            <v>0</v>
          </cell>
          <cell r="II320">
            <v>0</v>
          </cell>
          <cell r="IJ320">
            <v>0</v>
          </cell>
          <cell r="IK320">
            <v>0</v>
          </cell>
          <cell r="IL320">
            <v>0</v>
          </cell>
          <cell r="IM320">
            <v>0</v>
          </cell>
          <cell r="IN320">
            <v>0</v>
          </cell>
          <cell r="IO320">
            <v>0</v>
          </cell>
          <cell r="IP320">
            <v>0</v>
          </cell>
          <cell r="IQ320">
            <v>0</v>
          </cell>
          <cell r="IR320">
            <v>0</v>
          </cell>
          <cell r="IS320">
            <v>0</v>
          </cell>
          <cell r="IT320">
            <v>0</v>
          </cell>
          <cell r="IU320">
            <v>0</v>
          </cell>
          <cell r="IV320">
            <v>0</v>
          </cell>
          <cell r="IW320">
            <v>0</v>
          </cell>
          <cell r="IX320">
            <v>0</v>
          </cell>
          <cell r="IY320">
            <v>0</v>
          </cell>
          <cell r="IZ320">
            <v>0</v>
          </cell>
          <cell r="JA320">
            <v>0</v>
          </cell>
          <cell r="JB320">
            <v>0</v>
          </cell>
          <cell r="JC320">
            <v>0</v>
          </cell>
          <cell r="JD320">
            <v>0</v>
          </cell>
          <cell r="JE320">
            <v>0</v>
          </cell>
        </row>
        <row r="321">
          <cell r="F321">
            <v>-3.4788324030159856E-2</v>
          </cell>
          <cell r="G321">
            <v>2.1599429601337761E-3</v>
          </cell>
          <cell r="H321">
            <v>1.1830341120457888E-2</v>
          </cell>
          <cell r="I321">
            <v>-4.8803608300431733E-3</v>
          </cell>
          <cell r="J321">
            <v>-1.0131543243001033</v>
          </cell>
          <cell r="K321">
            <v>-0.17766368592992876</v>
          </cell>
          <cell r="L321">
            <v>-1.7255521006518393E-3</v>
          </cell>
          <cell r="M321">
            <v>7.2646907258786086E-2</v>
          </cell>
          <cell r="N321">
            <v>-1.0312649801562657E-3</v>
          </cell>
          <cell r="O321">
            <v>-1.3025645910147432E-2</v>
          </cell>
          <cell r="P321">
            <v>4.0972736314870417E-10</v>
          </cell>
          <cell r="Q321">
            <v>5.1418023940641433E-4</v>
          </cell>
          <cell r="R321">
            <v>-382.77850628551823</v>
          </cell>
          <cell r="S321">
            <v>-30.308341358851067</v>
          </cell>
          <cell r="T321">
            <v>-26.911170139210299</v>
          </cell>
          <cell r="U321">
            <v>-31.282774632349629</v>
          </cell>
          <cell r="V321">
            <v>-66.199979636631269</v>
          </cell>
          <cell r="W321">
            <v>-19.168440052250844</v>
          </cell>
          <cell r="X321">
            <v>-13.962530611610418</v>
          </cell>
          <cell r="Y321">
            <v>-60.248749095219864</v>
          </cell>
          <cell r="Z321">
            <v>-15.378435049990003</v>
          </cell>
          <cell r="AA321">
            <v>-2.5109675329495076</v>
          </cell>
          <cell r="AB321">
            <v>-99.902164435999566</v>
          </cell>
          <cell r="AC321">
            <v>-5.9509876527899905</v>
          </cell>
          <cell r="AD321">
            <v>-10.953966087669869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  <cell r="ET321">
            <v>0</v>
          </cell>
          <cell r="EU321">
            <v>0</v>
          </cell>
          <cell r="EV321">
            <v>0</v>
          </cell>
          <cell r="EW321">
            <v>0</v>
          </cell>
          <cell r="EX321">
            <v>0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0</v>
          </cell>
          <cell r="FD321">
            <v>0</v>
          </cell>
          <cell r="FE321">
            <v>0</v>
          </cell>
          <cell r="FF321">
            <v>0</v>
          </cell>
          <cell r="FG321">
            <v>0</v>
          </cell>
          <cell r="FH321">
            <v>0</v>
          </cell>
          <cell r="FI321">
            <v>0</v>
          </cell>
          <cell r="FJ321">
            <v>0</v>
          </cell>
          <cell r="FK321">
            <v>0</v>
          </cell>
          <cell r="FL321">
            <v>0</v>
          </cell>
          <cell r="FM321">
            <v>0</v>
          </cell>
          <cell r="FN321">
            <v>0</v>
          </cell>
          <cell r="FO321">
            <v>0</v>
          </cell>
          <cell r="FP321">
            <v>0</v>
          </cell>
          <cell r="FQ321">
            <v>0</v>
          </cell>
          <cell r="FR321">
            <v>0</v>
          </cell>
          <cell r="FS321">
            <v>0</v>
          </cell>
          <cell r="FT321">
            <v>0</v>
          </cell>
          <cell r="FU321">
            <v>0</v>
          </cell>
          <cell r="FV321">
            <v>0</v>
          </cell>
          <cell r="FW321">
            <v>0</v>
          </cell>
          <cell r="FX321">
            <v>0</v>
          </cell>
          <cell r="FY321">
            <v>0</v>
          </cell>
          <cell r="FZ321">
            <v>0</v>
          </cell>
          <cell r="GA321">
            <v>0</v>
          </cell>
          <cell r="GB321">
            <v>0</v>
          </cell>
          <cell r="GC321">
            <v>0</v>
          </cell>
          <cell r="GD321">
            <v>0</v>
          </cell>
          <cell r="GE321">
            <v>0</v>
          </cell>
          <cell r="GF321">
            <v>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M321">
            <v>0</v>
          </cell>
          <cell r="GN321">
            <v>0</v>
          </cell>
          <cell r="GO321">
            <v>0</v>
          </cell>
          <cell r="GP321">
            <v>0</v>
          </cell>
          <cell r="GQ321">
            <v>0</v>
          </cell>
          <cell r="GR321">
            <v>0</v>
          </cell>
          <cell r="GS321">
            <v>0</v>
          </cell>
          <cell r="GT321">
            <v>0</v>
          </cell>
          <cell r="GU321">
            <v>0</v>
          </cell>
          <cell r="GV321">
            <v>0</v>
          </cell>
          <cell r="GW321">
            <v>0</v>
          </cell>
          <cell r="GX321">
            <v>0</v>
          </cell>
          <cell r="GY321">
            <v>0</v>
          </cell>
          <cell r="GZ321">
            <v>0</v>
          </cell>
          <cell r="HA321">
            <v>0</v>
          </cell>
          <cell r="HB321">
            <v>0</v>
          </cell>
          <cell r="HC321">
            <v>0</v>
          </cell>
          <cell r="HD321">
            <v>0</v>
          </cell>
          <cell r="HE321">
            <v>0</v>
          </cell>
          <cell r="HF321">
            <v>0</v>
          </cell>
          <cell r="HG321">
            <v>0</v>
          </cell>
          <cell r="HH321">
            <v>0</v>
          </cell>
          <cell r="HI321">
            <v>0</v>
          </cell>
          <cell r="HJ321">
            <v>0</v>
          </cell>
          <cell r="HK321">
            <v>0</v>
          </cell>
          <cell r="HL321">
            <v>0</v>
          </cell>
          <cell r="HM321">
            <v>0</v>
          </cell>
          <cell r="HN321">
            <v>0</v>
          </cell>
          <cell r="HO321">
            <v>0</v>
          </cell>
          <cell r="HP321">
            <v>0</v>
          </cell>
          <cell r="HQ321">
            <v>0</v>
          </cell>
          <cell r="HR321">
            <v>0</v>
          </cell>
          <cell r="HS321">
            <v>0</v>
          </cell>
          <cell r="HT321">
            <v>0</v>
          </cell>
          <cell r="HU321">
            <v>0</v>
          </cell>
          <cell r="HV321">
            <v>0</v>
          </cell>
          <cell r="HW321">
            <v>0</v>
          </cell>
          <cell r="HX321">
            <v>0</v>
          </cell>
          <cell r="HY321">
            <v>0</v>
          </cell>
          <cell r="HZ321">
            <v>0</v>
          </cell>
          <cell r="IA321">
            <v>0</v>
          </cell>
          <cell r="IB321">
            <v>0</v>
          </cell>
          <cell r="IC321">
            <v>0</v>
          </cell>
          <cell r="ID321">
            <v>0</v>
          </cell>
          <cell r="IE321">
            <v>0</v>
          </cell>
          <cell r="IF321">
            <v>0</v>
          </cell>
          <cell r="IG321">
            <v>0</v>
          </cell>
          <cell r="IH321">
            <v>0</v>
          </cell>
          <cell r="II321">
            <v>0</v>
          </cell>
          <cell r="IJ321">
            <v>0</v>
          </cell>
          <cell r="IK321">
            <v>0</v>
          </cell>
          <cell r="IL321">
            <v>0</v>
          </cell>
          <cell r="IM321">
            <v>0</v>
          </cell>
          <cell r="IN321">
            <v>0</v>
          </cell>
          <cell r="IO321">
            <v>0</v>
          </cell>
          <cell r="IP321">
            <v>0</v>
          </cell>
          <cell r="IQ321">
            <v>0</v>
          </cell>
          <cell r="IR321">
            <v>0</v>
          </cell>
          <cell r="IS321">
            <v>0</v>
          </cell>
          <cell r="IT321">
            <v>0</v>
          </cell>
          <cell r="IU321">
            <v>0</v>
          </cell>
          <cell r="IV321">
            <v>0</v>
          </cell>
          <cell r="IW321">
            <v>0</v>
          </cell>
          <cell r="IX321">
            <v>0</v>
          </cell>
          <cell r="IY321">
            <v>0</v>
          </cell>
          <cell r="IZ321">
            <v>0</v>
          </cell>
          <cell r="JA321">
            <v>0</v>
          </cell>
          <cell r="JB321">
            <v>0</v>
          </cell>
          <cell r="JC321">
            <v>0</v>
          </cell>
          <cell r="JD321">
            <v>0</v>
          </cell>
          <cell r="JE321">
            <v>0</v>
          </cell>
        </row>
        <row r="322">
          <cell r="F322">
            <v>7.4842156999999077E-4</v>
          </cell>
          <cell r="G322">
            <v>-2.3430331500000623E-3</v>
          </cell>
          <cell r="H322">
            <v>-1.5005476500000031E-2</v>
          </cell>
          <cell r="I322">
            <v>2.440180420000021E-3</v>
          </cell>
          <cell r="J322">
            <v>0</v>
          </cell>
          <cell r="K322">
            <v>0</v>
          </cell>
          <cell r="L322">
            <v>1.0055116900000161E-3</v>
          </cell>
          <cell r="M322">
            <v>7.0566540999994487E-4</v>
          </cell>
          <cell r="N322">
            <v>5.8973238199999667E-3</v>
          </cell>
          <cell r="O322">
            <v>4.6639329700000065E-3</v>
          </cell>
          <cell r="P322">
            <v>4.6603830899999976E-3</v>
          </cell>
          <cell r="Q322">
            <v>1.2854506000001265E-4</v>
          </cell>
          <cell r="R322">
            <v>-0.32238872841000088</v>
          </cell>
          <cell r="S322">
            <v>6.1151997899999699E-3</v>
          </cell>
          <cell r="T322">
            <v>-7.2994888799999824E-3</v>
          </cell>
          <cell r="U322">
            <v>-1.248008199998818E-4</v>
          </cell>
          <cell r="V322">
            <v>-2.2064637899998907E-3</v>
          </cell>
          <cell r="W322">
            <v>-3.2591787800001493E-3</v>
          </cell>
          <cell r="X322">
            <v>-0.27121822679999996</v>
          </cell>
          <cell r="Y322">
            <v>-9.9985070999999981E-4</v>
          </cell>
          <cell r="Z322">
            <v>-1.4497077840000205E-2</v>
          </cell>
          <cell r="AA322">
            <v>-2.6206990000332553E-5</v>
          </cell>
          <cell r="AB322">
            <v>-2.8872633589999974E-2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  <cell r="ET322">
            <v>0</v>
          </cell>
          <cell r="EU322">
            <v>0</v>
          </cell>
          <cell r="EV322">
            <v>0</v>
          </cell>
          <cell r="EW322">
            <v>0</v>
          </cell>
          <cell r="EX322">
            <v>0</v>
          </cell>
          <cell r="EY322">
            <v>0</v>
          </cell>
          <cell r="EZ322">
            <v>0</v>
          </cell>
          <cell r="FA322">
            <v>0</v>
          </cell>
          <cell r="FB322">
            <v>0</v>
          </cell>
          <cell r="FC322">
            <v>0</v>
          </cell>
          <cell r="FD322">
            <v>0</v>
          </cell>
          <cell r="FE322">
            <v>0</v>
          </cell>
          <cell r="FF322">
            <v>0</v>
          </cell>
          <cell r="FG322">
            <v>0</v>
          </cell>
          <cell r="FH322">
            <v>0</v>
          </cell>
          <cell r="FI322">
            <v>0</v>
          </cell>
          <cell r="FJ322">
            <v>0</v>
          </cell>
          <cell r="FK322">
            <v>0</v>
          </cell>
          <cell r="FL322">
            <v>0</v>
          </cell>
          <cell r="FM322">
            <v>0</v>
          </cell>
          <cell r="FN322">
            <v>0</v>
          </cell>
          <cell r="FO322">
            <v>0</v>
          </cell>
          <cell r="FP322">
            <v>0</v>
          </cell>
          <cell r="FQ322">
            <v>0</v>
          </cell>
          <cell r="FR322">
            <v>0</v>
          </cell>
          <cell r="FS322">
            <v>0</v>
          </cell>
          <cell r="FT322">
            <v>0</v>
          </cell>
          <cell r="FU322">
            <v>0</v>
          </cell>
          <cell r="FV322">
            <v>0</v>
          </cell>
          <cell r="FW322">
            <v>0</v>
          </cell>
          <cell r="FX322">
            <v>0</v>
          </cell>
          <cell r="FY322">
            <v>0</v>
          </cell>
          <cell r="FZ322">
            <v>0</v>
          </cell>
          <cell r="GA322">
            <v>0</v>
          </cell>
          <cell r="GB322">
            <v>0</v>
          </cell>
          <cell r="GC322">
            <v>0</v>
          </cell>
          <cell r="GD322">
            <v>0</v>
          </cell>
          <cell r="GE322">
            <v>0</v>
          </cell>
          <cell r="GF322">
            <v>0</v>
          </cell>
          <cell r="GG322">
            <v>0</v>
          </cell>
          <cell r="GH322">
            <v>0</v>
          </cell>
          <cell r="GI322">
            <v>0</v>
          </cell>
          <cell r="GJ322">
            <v>0</v>
          </cell>
          <cell r="GK322">
            <v>0</v>
          </cell>
          <cell r="GL322">
            <v>0</v>
          </cell>
          <cell r="GM322">
            <v>0</v>
          </cell>
          <cell r="GN322">
            <v>0</v>
          </cell>
          <cell r="GO322">
            <v>0</v>
          </cell>
          <cell r="GP322">
            <v>0</v>
          </cell>
          <cell r="GQ322">
            <v>0</v>
          </cell>
          <cell r="GR322">
            <v>0</v>
          </cell>
          <cell r="GS322">
            <v>0</v>
          </cell>
          <cell r="GT322">
            <v>0</v>
          </cell>
          <cell r="GU322">
            <v>0</v>
          </cell>
          <cell r="GV322">
            <v>0</v>
          </cell>
          <cell r="GW322">
            <v>0</v>
          </cell>
          <cell r="GX322">
            <v>0</v>
          </cell>
          <cell r="GY322">
            <v>0</v>
          </cell>
          <cell r="GZ322">
            <v>0</v>
          </cell>
          <cell r="HA322">
            <v>0</v>
          </cell>
          <cell r="HB322">
            <v>0</v>
          </cell>
          <cell r="HC322">
            <v>0</v>
          </cell>
          <cell r="HD322">
            <v>0</v>
          </cell>
          <cell r="HE322">
            <v>0</v>
          </cell>
          <cell r="HF322">
            <v>0</v>
          </cell>
          <cell r="HG322">
            <v>0</v>
          </cell>
          <cell r="HH322">
            <v>0</v>
          </cell>
          <cell r="HI322">
            <v>0</v>
          </cell>
          <cell r="HJ322">
            <v>0</v>
          </cell>
          <cell r="HK322">
            <v>0</v>
          </cell>
          <cell r="HL322">
            <v>0</v>
          </cell>
          <cell r="HM322">
            <v>0</v>
          </cell>
          <cell r="HN322">
            <v>0</v>
          </cell>
          <cell r="HO322">
            <v>0</v>
          </cell>
          <cell r="HP322">
            <v>0</v>
          </cell>
          <cell r="HQ322">
            <v>0</v>
          </cell>
          <cell r="HR322">
            <v>0</v>
          </cell>
          <cell r="HS322">
            <v>0</v>
          </cell>
          <cell r="HT322">
            <v>0</v>
          </cell>
          <cell r="HU322">
            <v>0</v>
          </cell>
          <cell r="HV322">
            <v>0</v>
          </cell>
          <cell r="HW322">
            <v>0</v>
          </cell>
          <cell r="HX322">
            <v>0</v>
          </cell>
          <cell r="HY322">
            <v>0</v>
          </cell>
          <cell r="HZ322">
            <v>0</v>
          </cell>
          <cell r="IA322">
            <v>0</v>
          </cell>
          <cell r="IB322">
            <v>0</v>
          </cell>
          <cell r="IC322">
            <v>0</v>
          </cell>
          <cell r="ID322">
            <v>0</v>
          </cell>
          <cell r="IE322">
            <v>0</v>
          </cell>
          <cell r="IF322">
            <v>0</v>
          </cell>
          <cell r="IG322">
            <v>0</v>
          </cell>
          <cell r="IH322">
            <v>0</v>
          </cell>
          <cell r="II322">
            <v>0</v>
          </cell>
          <cell r="IJ322">
            <v>0</v>
          </cell>
          <cell r="IK322">
            <v>0</v>
          </cell>
          <cell r="IL322">
            <v>0</v>
          </cell>
          <cell r="IM322">
            <v>0</v>
          </cell>
          <cell r="IN322">
            <v>0</v>
          </cell>
          <cell r="IO322">
            <v>0</v>
          </cell>
          <cell r="IP322">
            <v>0</v>
          </cell>
          <cell r="IQ322">
            <v>0</v>
          </cell>
          <cell r="IR322">
            <v>0</v>
          </cell>
          <cell r="IS322">
            <v>0</v>
          </cell>
          <cell r="IT322">
            <v>0</v>
          </cell>
          <cell r="IU322">
            <v>0</v>
          </cell>
          <cell r="IV322">
            <v>0</v>
          </cell>
          <cell r="IW322">
            <v>0</v>
          </cell>
          <cell r="IX322">
            <v>0</v>
          </cell>
          <cell r="IY322">
            <v>0</v>
          </cell>
          <cell r="IZ322">
            <v>0</v>
          </cell>
          <cell r="JA322">
            <v>0</v>
          </cell>
          <cell r="JB322">
            <v>0</v>
          </cell>
          <cell r="JC322">
            <v>0</v>
          </cell>
          <cell r="JD322">
            <v>0</v>
          </cell>
          <cell r="JE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P323">
            <v>0</v>
          </cell>
          <cell r="FQ323">
            <v>0</v>
          </cell>
          <cell r="FR323">
            <v>0</v>
          </cell>
          <cell r="FS323">
            <v>0</v>
          </cell>
          <cell r="FT323">
            <v>0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M323">
            <v>0</v>
          </cell>
          <cell r="GN323">
            <v>0</v>
          </cell>
          <cell r="GO323">
            <v>0</v>
          </cell>
          <cell r="GP323">
            <v>0</v>
          </cell>
          <cell r="GQ323">
            <v>0</v>
          </cell>
          <cell r="GR323">
            <v>0</v>
          </cell>
          <cell r="GS323">
            <v>0</v>
          </cell>
          <cell r="GT323">
            <v>0</v>
          </cell>
          <cell r="GU323">
            <v>0</v>
          </cell>
          <cell r="GV323">
            <v>0</v>
          </cell>
          <cell r="GW323">
            <v>0</v>
          </cell>
          <cell r="GX323">
            <v>0</v>
          </cell>
          <cell r="GY323">
            <v>0</v>
          </cell>
          <cell r="GZ323">
            <v>0</v>
          </cell>
          <cell r="HA323">
            <v>0</v>
          </cell>
          <cell r="HB323">
            <v>0</v>
          </cell>
          <cell r="HC323">
            <v>0</v>
          </cell>
          <cell r="HD323">
            <v>0</v>
          </cell>
          <cell r="HE323">
            <v>0</v>
          </cell>
          <cell r="HF323">
            <v>0</v>
          </cell>
          <cell r="HG323">
            <v>0</v>
          </cell>
          <cell r="HH323">
            <v>0</v>
          </cell>
          <cell r="HI323">
            <v>0</v>
          </cell>
          <cell r="HJ323">
            <v>0</v>
          </cell>
          <cell r="HK323">
            <v>0</v>
          </cell>
          <cell r="HL323">
            <v>0</v>
          </cell>
          <cell r="HM323">
            <v>0</v>
          </cell>
          <cell r="HN323">
            <v>0</v>
          </cell>
          <cell r="HO323">
            <v>0</v>
          </cell>
          <cell r="HP323">
            <v>0</v>
          </cell>
          <cell r="HQ323">
            <v>0</v>
          </cell>
          <cell r="HR323">
            <v>0</v>
          </cell>
          <cell r="HS323">
            <v>0</v>
          </cell>
          <cell r="HT323">
            <v>0</v>
          </cell>
          <cell r="HU323">
            <v>0</v>
          </cell>
          <cell r="HV323">
            <v>0</v>
          </cell>
          <cell r="HW323">
            <v>0</v>
          </cell>
          <cell r="HX323">
            <v>0</v>
          </cell>
          <cell r="HY323">
            <v>0</v>
          </cell>
          <cell r="HZ323">
            <v>0</v>
          </cell>
          <cell r="IA323">
            <v>0</v>
          </cell>
          <cell r="IB323">
            <v>0</v>
          </cell>
          <cell r="IC323">
            <v>0</v>
          </cell>
          <cell r="ID323">
            <v>0</v>
          </cell>
          <cell r="IE323">
            <v>0</v>
          </cell>
          <cell r="IF323">
            <v>0</v>
          </cell>
          <cell r="IG323">
            <v>0</v>
          </cell>
          <cell r="IH323">
            <v>0</v>
          </cell>
          <cell r="II323">
            <v>0</v>
          </cell>
          <cell r="IJ323">
            <v>0</v>
          </cell>
          <cell r="IK323">
            <v>0</v>
          </cell>
          <cell r="IL323">
            <v>0</v>
          </cell>
          <cell r="IM323">
            <v>0</v>
          </cell>
          <cell r="IN323">
            <v>0</v>
          </cell>
          <cell r="IO323">
            <v>0</v>
          </cell>
          <cell r="IP323">
            <v>0</v>
          </cell>
          <cell r="IQ323">
            <v>0</v>
          </cell>
          <cell r="IR323">
            <v>0</v>
          </cell>
          <cell r="IS323">
            <v>0</v>
          </cell>
          <cell r="IT323">
            <v>0</v>
          </cell>
          <cell r="IU323">
            <v>0</v>
          </cell>
          <cell r="IV323">
            <v>0</v>
          </cell>
          <cell r="IW323">
            <v>0</v>
          </cell>
          <cell r="IX323">
            <v>0</v>
          </cell>
          <cell r="IY323">
            <v>0</v>
          </cell>
          <cell r="IZ323">
            <v>0</v>
          </cell>
          <cell r="JA323">
            <v>0</v>
          </cell>
          <cell r="JB323">
            <v>0</v>
          </cell>
          <cell r="JC323">
            <v>0</v>
          </cell>
          <cell r="JD323">
            <v>0</v>
          </cell>
          <cell r="JE323">
            <v>0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  <cell r="ET324">
            <v>0</v>
          </cell>
          <cell r="EU324">
            <v>0</v>
          </cell>
          <cell r="EV324">
            <v>0</v>
          </cell>
          <cell r="EW324">
            <v>0</v>
          </cell>
          <cell r="EX324">
            <v>0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0</v>
          </cell>
          <cell r="FD324">
            <v>0</v>
          </cell>
          <cell r="FE324">
            <v>0</v>
          </cell>
          <cell r="FF324">
            <v>0</v>
          </cell>
          <cell r="FG324">
            <v>0</v>
          </cell>
          <cell r="FH324">
            <v>0</v>
          </cell>
          <cell r="FI324">
            <v>0</v>
          </cell>
          <cell r="FJ324">
            <v>0</v>
          </cell>
          <cell r="FK324">
            <v>0</v>
          </cell>
          <cell r="FL324">
            <v>0</v>
          </cell>
          <cell r="FM324">
            <v>0</v>
          </cell>
          <cell r="FN324">
            <v>0</v>
          </cell>
          <cell r="FO324">
            <v>0</v>
          </cell>
          <cell r="FP324">
            <v>0</v>
          </cell>
          <cell r="FQ324">
            <v>0</v>
          </cell>
          <cell r="FR324">
            <v>0</v>
          </cell>
          <cell r="FS324">
            <v>0</v>
          </cell>
          <cell r="FT324">
            <v>0</v>
          </cell>
          <cell r="FU324">
            <v>0</v>
          </cell>
          <cell r="FV324">
            <v>0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0</v>
          </cell>
          <cell r="GB324">
            <v>0</v>
          </cell>
          <cell r="GC324">
            <v>0</v>
          </cell>
          <cell r="GD324">
            <v>0</v>
          </cell>
          <cell r="GE324">
            <v>0</v>
          </cell>
          <cell r="GF324">
            <v>0</v>
          </cell>
          <cell r="GG324">
            <v>0</v>
          </cell>
          <cell r="GH324">
            <v>0</v>
          </cell>
          <cell r="GI324">
            <v>0</v>
          </cell>
          <cell r="GJ324">
            <v>0</v>
          </cell>
          <cell r="GK324">
            <v>0</v>
          </cell>
          <cell r="GL324">
            <v>0</v>
          </cell>
          <cell r="GM324">
            <v>0</v>
          </cell>
          <cell r="GN324">
            <v>0</v>
          </cell>
          <cell r="GO324">
            <v>0</v>
          </cell>
          <cell r="GP324">
            <v>0</v>
          </cell>
          <cell r="GQ324">
            <v>0</v>
          </cell>
          <cell r="GR324">
            <v>0</v>
          </cell>
          <cell r="GS324">
            <v>0</v>
          </cell>
          <cell r="GT324">
            <v>0</v>
          </cell>
          <cell r="GU324">
            <v>0</v>
          </cell>
          <cell r="GV324">
            <v>0</v>
          </cell>
          <cell r="GW324">
            <v>0</v>
          </cell>
          <cell r="GX324">
            <v>0</v>
          </cell>
          <cell r="GY324">
            <v>0</v>
          </cell>
          <cell r="GZ324">
            <v>0</v>
          </cell>
          <cell r="HA324">
            <v>0</v>
          </cell>
          <cell r="HB324">
            <v>0</v>
          </cell>
          <cell r="HC324">
            <v>0</v>
          </cell>
          <cell r="HD324">
            <v>0</v>
          </cell>
          <cell r="HE324">
            <v>0</v>
          </cell>
          <cell r="HF324">
            <v>0</v>
          </cell>
          <cell r="HG324">
            <v>0</v>
          </cell>
          <cell r="HH324">
            <v>0</v>
          </cell>
          <cell r="HI324">
            <v>0</v>
          </cell>
          <cell r="HJ324">
            <v>0</v>
          </cell>
          <cell r="HK324">
            <v>0</v>
          </cell>
          <cell r="HL324">
            <v>0</v>
          </cell>
          <cell r="HM324">
            <v>0</v>
          </cell>
          <cell r="HN324">
            <v>0</v>
          </cell>
          <cell r="HO324">
            <v>0</v>
          </cell>
          <cell r="HP324">
            <v>0</v>
          </cell>
          <cell r="HQ324">
            <v>0</v>
          </cell>
          <cell r="HR324">
            <v>0</v>
          </cell>
          <cell r="HS324">
            <v>0</v>
          </cell>
          <cell r="HT324">
            <v>0</v>
          </cell>
          <cell r="HU324">
            <v>0</v>
          </cell>
          <cell r="HV324">
            <v>0</v>
          </cell>
          <cell r="HW324">
            <v>0</v>
          </cell>
          <cell r="HX324">
            <v>0</v>
          </cell>
          <cell r="HY324">
            <v>0</v>
          </cell>
          <cell r="HZ324">
            <v>0</v>
          </cell>
          <cell r="IA324">
            <v>0</v>
          </cell>
          <cell r="IB324">
            <v>0</v>
          </cell>
          <cell r="IC324">
            <v>0</v>
          </cell>
          <cell r="ID324">
            <v>0</v>
          </cell>
          <cell r="IE324">
            <v>0</v>
          </cell>
          <cell r="IF324">
            <v>0</v>
          </cell>
          <cell r="IG324">
            <v>0</v>
          </cell>
          <cell r="IH324">
            <v>0</v>
          </cell>
          <cell r="II324">
            <v>0</v>
          </cell>
          <cell r="IJ324">
            <v>0</v>
          </cell>
          <cell r="IK324">
            <v>0</v>
          </cell>
          <cell r="IL324">
            <v>0</v>
          </cell>
          <cell r="IM324">
            <v>0</v>
          </cell>
          <cell r="IN324">
            <v>0</v>
          </cell>
          <cell r="IO324">
            <v>0</v>
          </cell>
          <cell r="IP324">
            <v>0</v>
          </cell>
          <cell r="IQ324">
            <v>0</v>
          </cell>
          <cell r="IR324">
            <v>0</v>
          </cell>
          <cell r="IS324">
            <v>0</v>
          </cell>
          <cell r="IT324">
            <v>0</v>
          </cell>
          <cell r="IU324">
            <v>0</v>
          </cell>
          <cell r="IV324">
            <v>0</v>
          </cell>
          <cell r="IW324">
            <v>0</v>
          </cell>
          <cell r="IX324">
            <v>0</v>
          </cell>
          <cell r="IY324">
            <v>0</v>
          </cell>
          <cell r="IZ324">
            <v>0</v>
          </cell>
          <cell r="JA324">
            <v>0</v>
          </cell>
          <cell r="JB324">
            <v>0</v>
          </cell>
          <cell r="JC324">
            <v>0</v>
          </cell>
          <cell r="JD324">
            <v>0</v>
          </cell>
          <cell r="JE324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-8.2596867160020793E-2</v>
          </cell>
          <cell r="P325">
            <v>0</v>
          </cell>
          <cell r="Q325">
            <v>0</v>
          </cell>
          <cell r="R325">
            <v>-6.488966624999648E-2</v>
          </cell>
          <cell r="S325">
            <v>-6.4889666250003586E-2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P325">
            <v>0</v>
          </cell>
          <cell r="FQ325">
            <v>0</v>
          </cell>
          <cell r="FR325">
            <v>0</v>
          </cell>
          <cell r="FS325">
            <v>0</v>
          </cell>
          <cell r="FT325">
            <v>0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M325">
            <v>0</v>
          </cell>
          <cell r="GN325">
            <v>0</v>
          </cell>
          <cell r="GO325">
            <v>0</v>
          </cell>
          <cell r="GP325">
            <v>0</v>
          </cell>
          <cell r="GQ325">
            <v>0</v>
          </cell>
          <cell r="GR325">
            <v>0</v>
          </cell>
          <cell r="GS325">
            <v>0</v>
          </cell>
          <cell r="GT325">
            <v>0</v>
          </cell>
          <cell r="GU325">
            <v>0</v>
          </cell>
          <cell r="GV325">
            <v>0</v>
          </cell>
          <cell r="GW325">
            <v>0</v>
          </cell>
          <cell r="GX325">
            <v>0</v>
          </cell>
          <cell r="GY325">
            <v>0</v>
          </cell>
          <cell r="GZ325">
            <v>0</v>
          </cell>
          <cell r="HA325">
            <v>0</v>
          </cell>
          <cell r="HB325">
            <v>0</v>
          </cell>
          <cell r="HC325">
            <v>0</v>
          </cell>
          <cell r="HD325">
            <v>0</v>
          </cell>
          <cell r="HE325">
            <v>0</v>
          </cell>
          <cell r="HF325">
            <v>0</v>
          </cell>
          <cell r="HG325">
            <v>0</v>
          </cell>
          <cell r="HH325">
            <v>0</v>
          </cell>
          <cell r="HI325">
            <v>0</v>
          </cell>
          <cell r="HJ325">
            <v>0</v>
          </cell>
          <cell r="HK325">
            <v>0</v>
          </cell>
          <cell r="HL325">
            <v>0</v>
          </cell>
          <cell r="HM325">
            <v>0</v>
          </cell>
          <cell r="HN325">
            <v>0</v>
          </cell>
          <cell r="HO325">
            <v>0</v>
          </cell>
          <cell r="HP325">
            <v>0</v>
          </cell>
          <cell r="HQ325">
            <v>0</v>
          </cell>
          <cell r="HR325">
            <v>0</v>
          </cell>
          <cell r="HS325">
            <v>0</v>
          </cell>
          <cell r="HT325">
            <v>0</v>
          </cell>
          <cell r="HU325">
            <v>0</v>
          </cell>
          <cell r="HV325">
            <v>0</v>
          </cell>
          <cell r="HW325">
            <v>0</v>
          </cell>
          <cell r="HX325">
            <v>0</v>
          </cell>
          <cell r="HY325">
            <v>0</v>
          </cell>
          <cell r="HZ325">
            <v>0</v>
          </cell>
          <cell r="IA325">
            <v>0</v>
          </cell>
          <cell r="IB325">
            <v>0</v>
          </cell>
          <cell r="IC325">
            <v>0</v>
          </cell>
          <cell r="ID325">
            <v>0</v>
          </cell>
          <cell r="IE325">
            <v>0</v>
          </cell>
          <cell r="IF325">
            <v>0</v>
          </cell>
          <cell r="IG325">
            <v>0</v>
          </cell>
          <cell r="IH325">
            <v>0</v>
          </cell>
          <cell r="II325">
            <v>0</v>
          </cell>
          <cell r="IJ325">
            <v>0</v>
          </cell>
          <cell r="IK325">
            <v>0</v>
          </cell>
          <cell r="IL325">
            <v>0</v>
          </cell>
          <cell r="IM325">
            <v>0</v>
          </cell>
          <cell r="IN325">
            <v>0</v>
          </cell>
          <cell r="IO325">
            <v>0</v>
          </cell>
          <cell r="IP325">
            <v>0</v>
          </cell>
          <cell r="IQ325">
            <v>0</v>
          </cell>
          <cell r="IR325">
            <v>0</v>
          </cell>
          <cell r="IS325">
            <v>0</v>
          </cell>
          <cell r="IT325">
            <v>0</v>
          </cell>
          <cell r="IU325">
            <v>0</v>
          </cell>
          <cell r="IV325">
            <v>0</v>
          </cell>
          <cell r="IW325">
            <v>0</v>
          </cell>
          <cell r="IX325">
            <v>0</v>
          </cell>
          <cell r="IY325">
            <v>0</v>
          </cell>
          <cell r="IZ325">
            <v>0</v>
          </cell>
          <cell r="JA325">
            <v>0</v>
          </cell>
          <cell r="JB325">
            <v>0</v>
          </cell>
          <cell r="JC325">
            <v>0</v>
          </cell>
          <cell r="JD325">
            <v>0</v>
          </cell>
          <cell r="JE325">
            <v>0</v>
          </cell>
        </row>
        <row r="326"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-0.24427859207003166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-1.8206867981798496</v>
          </cell>
          <cell r="S326">
            <v>-9.9298562400917945E-3</v>
          </cell>
          <cell r="T326">
            <v>4.6972630319999098E-2</v>
          </cell>
          <cell r="U326">
            <v>-0.46774120162996269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0.25176439192000544</v>
          </cell>
          <cell r="AC326">
            <v>-0.83138882406001358</v>
          </cell>
          <cell r="AD326">
            <v>-0.81036393849001342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  <cell r="ET326">
            <v>0</v>
          </cell>
          <cell r="EU326">
            <v>0</v>
          </cell>
          <cell r="EV326">
            <v>0</v>
          </cell>
          <cell r="EW326">
            <v>0</v>
          </cell>
          <cell r="EX326">
            <v>0</v>
          </cell>
          <cell r="EY326">
            <v>0</v>
          </cell>
          <cell r="EZ326">
            <v>0</v>
          </cell>
          <cell r="FA326">
            <v>0</v>
          </cell>
          <cell r="FB326">
            <v>0</v>
          </cell>
          <cell r="FC326">
            <v>0</v>
          </cell>
          <cell r="FD326">
            <v>0</v>
          </cell>
          <cell r="FE326">
            <v>0</v>
          </cell>
          <cell r="FF326">
            <v>0</v>
          </cell>
          <cell r="FG326">
            <v>0</v>
          </cell>
          <cell r="FH326">
            <v>0</v>
          </cell>
          <cell r="FI326">
            <v>0</v>
          </cell>
          <cell r="FJ326">
            <v>0</v>
          </cell>
          <cell r="FK326">
            <v>0</v>
          </cell>
          <cell r="FL326">
            <v>0</v>
          </cell>
          <cell r="FM326">
            <v>0</v>
          </cell>
          <cell r="FN326">
            <v>0</v>
          </cell>
          <cell r="FO326">
            <v>0</v>
          </cell>
          <cell r="FP326">
            <v>0</v>
          </cell>
          <cell r="FQ326">
            <v>0</v>
          </cell>
          <cell r="FR326">
            <v>0</v>
          </cell>
          <cell r="FS326">
            <v>0</v>
          </cell>
          <cell r="FT326">
            <v>0</v>
          </cell>
          <cell r="FU326">
            <v>0</v>
          </cell>
          <cell r="FV326">
            <v>0</v>
          </cell>
          <cell r="FW326">
            <v>0</v>
          </cell>
          <cell r="FX326">
            <v>0</v>
          </cell>
          <cell r="FY326">
            <v>0</v>
          </cell>
          <cell r="FZ326">
            <v>0</v>
          </cell>
          <cell r="GA326">
            <v>0</v>
          </cell>
          <cell r="GB326">
            <v>0</v>
          </cell>
          <cell r="GC326">
            <v>0</v>
          </cell>
          <cell r="GD326">
            <v>0</v>
          </cell>
          <cell r="GE326">
            <v>0</v>
          </cell>
          <cell r="GF326">
            <v>0</v>
          </cell>
          <cell r="GG326">
            <v>0</v>
          </cell>
          <cell r="GH326">
            <v>0</v>
          </cell>
          <cell r="GI326">
            <v>0</v>
          </cell>
          <cell r="GJ326">
            <v>0</v>
          </cell>
          <cell r="GK326">
            <v>0</v>
          </cell>
          <cell r="GL326">
            <v>0</v>
          </cell>
          <cell r="GM326">
            <v>0</v>
          </cell>
          <cell r="GN326">
            <v>0</v>
          </cell>
          <cell r="GO326">
            <v>0</v>
          </cell>
          <cell r="GP326">
            <v>0</v>
          </cell>
          <cell r="GQ326">
            <v>0</v>
          </cell>
          <cell r="GR326">
            <v>0</v>
          </cell>
          <cell r="GS326">
            <v>0</v>
          </cell>
          <cell r="GT326">
            <v>0</v>
          </cell>
          <cell r="GU326">
            <v>0</v>
          </cell>
          <cell r="GV326">
            <v>0</v>
          </cell>
          <cell r="GW326">
            <v>0</v>
          </cell>
          <cell r="GX326">
            <v>0</v>
          </cell>
          <cell r="GY326">
            <v>0</v>
          </cell>
          <cell r="GZ326">
            <v>0</v>
          </cell>
          <cell r="HA326">
            <v>0</v>
          </cell>
          <cell r="HB326">
            <v>0</v>
          </cell>
          <cell r="HC326">
            <v>0</v>
          </cell>
          <cell r="HD326">
            <v>0</v>
          </cell>
          <cell r="HE326">
            <v>0</v>
          </cell>
          <cell r="HF326">
            <v>0</v>
          </cell>
          <cell r="HG326">
            <v>0</v>
          </cell>
          <cell r="HH326">
            <v>0</v>
          </cell>
          <cell r="HI326">
            <v>0</v>
          </cell>
          <cell r="HJ326">
            <v>0</v>
          </cell>
          <cell r="HK326">
            <v>0</v>
          </cell>
          <cell r="HL326">
            <v>0</v>
          </cell>
          <cell r="HM326">
            <v>0</v>
          </cell>
          <cell r="HN326">
            <v>0</v>
          </cell>
          <cell r="HO326">
            <v>0</v>
          </cell>
          <cell r="HP326">
            <v>0</v>
          </cell>
          <cell r="HQ326">
            <v>0</v>
          </cell>
          <cell r="HR326">
            <v>0</v>
          </cell>
          <cell r="HS326">
            <v>0</v>
          </cell>
          <cell r="HT326">
            <v>0</v>
          </cell>
          <cell r="HU326">
            <v>0</v>
          </cell>
          <cell r="HV326">
            <v>0</v>
          </cell>
          <cell r="HW326">
            <v>0</v>
          </cell>
          <cell r="HX326">
            <v>0</v>
          </cell>
          <cell r="HY326">
            <v>0</v>
          </cell>
          <cell r="HZ326">
            <v>0</v>
          </cell>
          <cell r="IA326">
            <v>0</v>
          </cell>
          <cell r="IB326">
            <v>0</v>
          </cell>
          <cell r="IC326">
            <v>0</v>
          </cell>
          <cell r="ID326">
            <v>0</v>
          </cell>
          <cell r="IE326">
            <v>0</v>
          </cell>
          <cell r="IF326">
            <v>0</v>
          </cell>
          <cell r="IG326">
            <v>0</v>
          </cell>
          <cell r="IH326">
            <v>0</v>
          </cell>
          <cell r="II326">
            <v>0</v>
          </cell>
          <cell r="IJ326">
            <v>0</v>
          </cell>
          <cell r="IK326">
            <v>0</v>
          </cell>
          <cell r="IL326">
            <v>0</v>
          </cell>
          <cell r="IM326">
            <v>0</v>
          </cell>
          <cell r="IN326">
            <v>0</v>
          </cell>
          <cell r="IO326">
            <v>0</v>
          </cell>
          <cell r="IP326">
            <v>0</v>
          </cell>
          <cell r="IQ326">
            <v>0</v>
          </cell>
          <cell r="IR326">
            <v>0</v>
          </cell>
          <cell r="IS326">
            <v>0</v>
          </cell>
          <cell r="IT326">
            <v>0</v>
          </cell>
          <cell r="IU326">
            <v>0</v>
          </cell>
          <cell r="IV326">
            <v>0</v>
          </cell>
          <cell r="IW326">
            <v>0</v>
          </cell>
          <cell r="IX326">
            <v>0</v>
          </cell>
          <cell r="IY326">
            <v>0</v>
          </cell>
          <cell r="IZ326">
            <v>0</v>
          </cell>
          <cell r="JA326">
            <v>0</v>
          </cell>
          <cell r="JB326">
            <v>0</v>
          </cell>
          <cell r="JC326">
            <v>0</v>
          </cell>
          <cell r="JD326">
            <v>0</v>
          </cell>
          <cell r="JE326">
            <v>0</v>
          </cell>
        </row>
        <row r="327">
          <cell r="F327">
            <v>2.3147496540104839E-2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3.5275015299021106E-3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  <cell r="ET327">
            <v>0</v>
          </cell>
          <cell r="EU327">
            <v>0</v>
          </cell>
          <cell r="EV327">
            <v>0</v>
          </cell>
          <cell r="EW327">
            <v>0</v>
          </cell>
          <cell r="EX327">
            <v>0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0</v>
          </cell>
          <cell r="FD327">
            <v>0</v>
          </cell>
          <cell r="FE327">
            <v>0</v>
          </cell>
          <cell r="FF327">
            <v>0</v>
          </cell>
          <cell r="FG327">
            <v>0</v>
          </cell>
          <cell r="FH327">
            <v>0</v>
          </cell>
          <cell r="FI327">
            <v>0</v>
          </cell>
          <cell r="FJ327">
            <v>0</v>
          </cell>
          <cell r="FK327">
            <v>0</v>
          </cell>
          <cell r="FL327">
            <v>0</v>
          </cell>
          <cell r="FM327">
            <v>0</v>
          </cell>
          <cell r="FN327">
            <v>0</v>
          </cell>
          <cell r="FO327">
            <v>0</v>
          </cell>
          <cell r="FP327">
            <v>0</v>
          </cell>
          <cell r="FQ327">
            <v>0</v>
          </cell>
          <cell r="FR327">
            <v>0</v>
          </cell>
          <cell r="FS327">
            <v>0</v>
          </cell>
          <cell r="FT327">
            <v>0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0</v>
          </cell>
          <cell r="FZ327">
            <v>0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M327">
            <v>0</v>
          </cell>
          <cell r="GN327">
            <v>0</v>
          </cell>
          <cell r="GO327">
            <v>0</v>
          </cell>
          <cell r="GP327">
            <v>0</v>
          </cell>
          <cell r="GQ327">
            <v>0</v>
          </cell>
          <cell r="GR327">
            <v>0</v>
          </cell>
          <cell r="GS327">
            <v>0</v>
          </cell>
          <cell r="GT327">
            <v>0</v>
          </cell>
          <cell r="GU327">
            <v>0</v>
          </cell>
          <cell r="GV327">
            <v>0</v>
          </cell>
          <cell r="GW327">
            <v>0</v>
          </cell>
          <cell r="GX327">
            <v>0</v>
          </cell>
          <cell r="GY327">
            <v>0</v>
          </cell>
          <cell r="GZ327">
            <v>0</v>
          </cell>
          <cell r="HA327">
            <v>0</v>
          </cell>
          <cell r="HB327">
            <v>0</v>
          </cell>
          <cell r="HC327">
            <v>0</v>
          </cell>
          <cell r="HD327">
            <v>0</v>
          </cell>
          <cell r="HE327">
            <v>0</v>
          </cell>
          <cell r="HF327">
            <v>0</v>
          </cell>
          <cell r="HG327">
            <v>0</v>
          </cell>
          <cell r="HH327">
            <v>0</v>
          </cell>
          <cell r="HI327">
            <v>0</v>
          </cell>
          <cell r="HJ327">
            <v>0</v>
          </cell>
          <cell r="HK327">
            <v>0</v>
          </cell>
          <cell r="HL327">
            <v>0</v>
          </cell>
          <cell r="HM327">
            <v>0</v>
          </cell>
          <cell r="HN327">
            <v>0</v>
          </cell>
          <cell r="HO327">
            <v>0</v>
          </cell>
          <cell r="HP327">
            <v>0</v>
          </cell>
          <cell r="HQ327">
            <v>0</v>
          </cell>
          <cell r="HR327">
            <v>0</v>
          </cell>
          <cell r="HS327">
            <v>0</v>
          </cell>
          <cell r="HT327">
            <v>0</v>
          </cell>
          <cell r="HU327">
            <v>0</v>
          </cell>
          <cell r="HV327">
            <v>0</v>
          </cell>
          <cell r="HW327">
            <v>0</v>
          </cell>
          <cell r="HX327">
            <v>0</v>
          </cell>
          <cell r="HY327">
            <v>0</v>
          </cell>
          <cell r="HZ327">
            <v>0</v>
          </cell>
          <cell r="IA327">
            <v>0</v>
          </cell>
          <cell r="IB327">
            <v>0</v>
          </cell>
          <cell r="IC327">
            <v>0</v>
          </cell>
          <cell r="ID327">
            <v>0</v>
          </cell>
          <cell r="IE327">
            <v>0</v>
          </cell>
          <cell r="IF327">
            <v>0</v>
          </cell>
          <cell r="IG327">
            <v>0</v>
          </cell>
          <cell r="IH327">
            <v>0</v>
          </cell>
          <cell r="II327">
            <v>0</v>
          </cell>
          <cell r="IJ327">
            <v>0</v>
          </cell>
          <cell r="IK327">
            <v>0</v>
          </cell>
          <cell r="IL327">
            <v>0</v>
          </cell>
          <cell r="IM327">
            <v>0</v>
          </cell>
          <cell r="IN327">
            <v>0</v>
          </cell>
          <cell r="IO327">
            <v>0</v>
          </cell>
          <cell r="IP327">
            <v>0</v>
          </cell>
          <cell r="IQ327">
            <v>0</v>
          </cell>
          <cell r="IR327">
            <v>0</v>
          </cell>
          <cell r="IS327">
            <v>0</v>
          </cell>
          <cell r="IT327">
            <v>0</v>
          </cell>
          <cell r="IU327">
            <v>0</v>
          </cell>
          <cell r="IV327">
            <v>0</v>
          </cell>
          <cell r="IW327">
            <v>0</v>
          </cell>
          <cell r="IX327">
            <v>0</v>
          </cell>
          <cell r="IY327">
            <v>0</v>
          </cell>
          <cell r="IZ327">
            <v>0</v>
          </cell>
          <cell r="JA327">
            <v>0</v>
          </cell>
          <cell r="JB327">
            <v>0</v>
          </cell>
          <cell r="JC327">
            <v>0</v>
          </cell>
          <cell r="JD327">
            <v>0</v>
          </cell>
          <cell r="JE327">
            <v>0</v>
          </cell>
        </row>
        <row r="328">
          <cell r="F328">
            <v>-3.5412234001341858E-4</v>
          </cell>
          <cell r="G328">
            <v>0</v>
          </cell>
          <cell r="H328">
            <v>0</v>
          </cell>
          <cell r="I328">
            <v>0</v>
          </cell>
          <cell r="J328">
            <v>2.5800090952543542E-9</v>
          </cell>
          <cell r="K328">
            <v>0</v>
          </cell>
          <cell r="L328">
            <v>-1.0004441719502211E-11</v>
          </cell>
          <cell r="M328">
            <v>0</v>
          </cell>
          <cell r="N328">
            <v>0</v>
          </cell>
          <cell r="O328">
            <v>-3.8675578002766997E-4</v>
          </cell>
          <cell r="P328">
            <v>-4.1995917854364961E-10</v>
          </cell>
          <cell r="Q328">
            <v>0</v>
          </cell>
          <cell r="R328">
            <v>-62.149427661286609</v>
          </cell>
          <cell r="S328">
            <v>0.68114147998949193</v>
          </cell>
          <cell r="T328">
            <v>-0.20230522147994634</v>
          </cell>
          <cell r="U328">
            <v>-0.33036090524979045</v>
          </cell>
          <cell r="V328">
            <v>-2.1402707742599887</v>
          </cell>
          <cell r="W328">
            <v>-0.58301408890019957</v>
          </cell>
          <cell r="X328">
            <v>-3.8047674652700607</v>
          </cell>
          <cell r="Y328">
            <v>-18.995700895839946</v>
          </cell>
          <cell r="Z328">
            <v>-9.4330834464904001</v>
          </cell>
          <cell r="AA328">
            <v>-4.9304396722500314</v>
          </cell>
          <cell r="AB328">
            <v>-9.5783370297199326</v>
          </cell>
          <cell r="AC328">
            <v>-7.0788518703097907</v>
          </cell>
          <cell r="AD328">
            <v>-5.7534377715098799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  <cell r="EU328">
            <v>0</v>
          </cell>
          <cell r="EV328">
            <v>0</v>
          </cell>
          <cell r="EW328">
            <v>0</v>
          </cell>
          <cell r="EX328">
            <v>0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  <cell r="FD328">
            <v>0</v>
          </cell>
          <cell r="FE328">
            <v>0</v>
          </cell>
          <cell r="FF328">
            <v>0</v>
          </cell>
          <cell r="FG328">
            <v>0</v>
          </cell>
          <cell r="FH328">
            <v>0</v>
          </cell>
          <cell r="FI328">
            <v>0</v>
          </cell>
          <cell r="FJ328">
            <v>0</v>
          </cell>
          <cell r="FK328">
            <v>0</v>
          </cell>
          <cell r="FL328">
            <v>0</v>
          </cell>
          <cell r="FM328">
            <v>0</v>
          </cell>
          <cell r="FN328">
            <v>0</v>
          </cell>
          <cell r="FO328">
            <v>0</v>
          </cell>
          <cell r="FP328">
            <v>0</v>
          </cell>
          <cell r="FQ328">
            <v>0</v>
          </cell>
          <cell r="FR328">
            <v>0</v>
          </cell>
          <cell r="FS328">
            <v>0</v>
          </cell>
          <cell r="FT328">
            <v>0</v>
          </cell>
          <cell r="FU328">
            <v>0</v>
          </cell>
          <cell r="FV328">
            <v>0</v>
          </cell>
          <cell r="FW328">
            <v>0</v>
          </cell>
          <cell r="FX328">
            <v>0</v>
          </cell>
          <cell r="FY328">
            <v>0</v>
          </cell>
          <cell r="FZ328">
            <v>0</v>
          </cell>
          <cell r="GA328">
            <v>0</v>
          </cell>
          <cell r="GB328">
            <v>0</v>
          </cell>
          <cell r="GC328">
            <v>0</v>
          </cell>
          <cell r="GD328">
            <v>0</v>
          </cell>
          <cell r="GE328">
            <v>0</v>
          </cell>
          <cell r="GF328">
            <v>0</v>
          </cell>
          <cell r="GG328">
            <v>0</v>
          </cell>
          <cell r="GH328">
            <v>0</v>
          </cell>
          <cell r="GI328">
            <v>0</v>
          </cell>
          <cell r="GJ328">
            <v>0</v>
          </cell>
          <cell r="GK328">
            <v>0</v>
          </cell>
          <cell r="GL328">
            <v>0</v>
          </cell>
          <cell r="GM328">
            <v>0</v>
          </cell>
          <cell r="GN328">
            <v>0</v>
          </cell>
          <cell r="GO328">
            <v>0</v>
          </cell>
          <cell r="GP328">
            <v>0</v>
          </cell>
          <cell r="GQ328">
            <v>0</v>
          </cell>
          <cell r="GR328">
            <v>0</v>
          </cell>
          <cell r="GS328">
            <v>0</v>
          </cell>
          <cell r="GT328">
            <v>0</v>
          </cell>
          <cell r="GU328">
            <v>0</v>
          </cell>
          <cell r="GV328">
            <v>0</v>
          </cell>
          <cell r="GW328">
            <v>0</v>
          </cell>
          <cell r="GX328">
            <v>0</v>
          </cell>
          <cell r="GY328">
            <v>0</v>
          </cell>
          <cell r="GZ328">
            <v>0</v>
          </cell>
          <cell r="HA328">
            <v>0</v>
          </cell>
          <cell r="HB328">
            <v>0</v>
          </cell>
          <cell r="HC328">
            <v>0</v>
          </cell>
          <cell r="HD328">
            <v>0</v>
          </cell>
          <cell r="HE328">
            <v>0</v>
          </cell>
          <cell r="HF328">
            <v>0</v>
          </cell>
          <cell r="HG328">
            <v>0</v>
          </cell>
          <cell r="HH328">
            <v>0</v>
          </cell>
          <cell r="HI328">
            <v>0</v>
          </cell>
          <cell r="HJ328">
            <v>0</v>
          </cell>
          <cell r="HK328">
            <v>0</v>
          </cell>
          <cell r="HL328">
            <v>0</v>
          </cell>
          <cell r="HM328">
            <v>0</v>
          </cell>
          <cell r="HN328">
            <v>0</v>
          </cell>
          <cell r="HO328">
            <v>0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0</v>
          </cell>
          <cell r="HU328">
            <v>0</v>
          </cell>
          <cell r="HV328">
            <v>0</v>
          </cell>
          <cell r="HW328">
            <v>0</v>
          </cell>
          <cell r="HX328">
            <v>0</v>
          </cell>
          <cell r="HY328">
            <v>0</v>
          </cell>
          <cell r="HZ328">
            <v>0</v>
          </cell>
          <cell r="IA328">
            <v>0</v>
          </cell>
          <cell r="IB328">
            <v>0</v>
          </cell>
          <cell r="IC328">
            <v>0</v>
          </cell>
          <cell r="ID328">
            <v>0</v>
          </cell>
          <cell r="IE328">
            <v>0</v>
          </cell>
          <cell r="IF328">
            <v>0</v>
          </cell>
          <cell r="IG328">
            <v>0</v>
          </cell>
          <cell r="IH328">
            <v>0</v>
          </cell>
          <cell r="II328">
            <v>0</v>
          </cell>
          <cell r="IJ328">
            <v>0</v>
          </cell>
          <cell r="IK328">
            <v>0</v>
          </cell>
          <cell r="IL328">
            <v>0</v>
          </cell>
          <cell r="IM328">
            <v>0</v>
          </cell>
          <cell r="IN328">
            <v>0</v>
          </cell>
          <cell r="IO328">
            <v>0</v>
          </cell>
          <cell r="IP328">
            <v>0</v>
          </cell>
          <cell r="IQ328">
            <v>0</v>
          </cell>
          <cell r="IR328">
            <v>0</v>
          </cell>
          <cell r="IS328">
            <v>0</v>
          </cell>
          <cell r="IT328">
            <v>0</v>
          </cell>
          <cell r="IU328">
            <v>0</v>
          </cell>
          <cell r="IV328">
            <v>0</v>
          </cell>
          <cell r="IW328">
            <v>0</v>
          </cell>
          <cell r="IX328">
            <v>0</v>
          </cell>
          <cell r="IY328">
            <v>0</v>
          </cell>
          <cell r="IZ328">
            <v>0</v>
          </cell>
          <cell r="JA328">
            <v>0</v>
          </cell>
          <cell r="JB328">
            <v>0</v>
          </cell>
          <cell r="JC328">
            <v>0</v>
          </cell>
          <cell r="JD328">
            <v>0</v>
          </cell>
          <cell r="JE328">
            <v>0</v>
          </cell>
        </row>
        <row r="329">
          <cell r="F329">
            <v>1.0334121925002364</v>
          </cell>
          <cell r="G329">
            <v>0</v>
          </cell>
          <cell r="H329">
            <v>0</v>
          </cell>
          <cell r="I329">
            <v>-2.2158209992539923E-4</v>
          </cell>
          <cell r="J329">
            <v>0</v>
          </cell>
          <cell r="K329">
            <v>5.535938198590884E-4</v>
          </cell>
          <cell r="L329">
            <v>2.3965185391716659E-10</v>
          </cell>
          <cell r="M329">
            <v>-6.3251016440062813E-2</v>
          </cell>
          <cell r="N329">
            <v>-0.20643400067001494</v>
          </cell>
          <cell r="O329">
            <v>1.3551490509826181E-2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  <cell r="FD329">
            <v>0</v>
          </cell>
          <cell r="FE329">
            <v>0</v>
          </cell>
          <cell r="FF329">
            <v>0</v>
          </cell>
          <cell r="FG329">
            <v>0</v>
          </cell>
          <cell r="FH329">
            <v>0</v>
          </cell>
          <cell r="FI329">
            <v>0</v>
          </cell>
          <cell r="FJ329">
            <v>0</v>
          </cell>
          <cell r="FK329">
            <v>0</v>
          </cell>
          <cell r="FL329">
            <v>0</v>
          </cell>
          <cell r="FM329">
            <v>0</v>
          </cell>
          <cell r="FN329">
            <v>0</v>
          </cell>
          <cell r="FO329">
            <v>0</v>
          </cell>
          <cell r="FP329">
            <v>0</v>
          </cell>
          <cell r="FQ329">
            <v>0</v>
          </cell>
          <cell r="FR329">
            <v>0</v>
          </cell>
          <cell r="FS329">
            <v>0</v>
          </cell>
          <cell r="FT329">
            <v>0</v>
          </cell>
          <cell r="FU329">
            <v>0</v>
          </cell>
          <cell r="FV329">
            <v>0</v>
          </cell>
          <cell r="FW329">
            <v>0</v>
          </cell>
          <cell r="FX329">
            <v>0</v>
          </cell>
          <cell r="FY329">
            <v>0</v>
          </cell>
          <cell r="FZ329">
            <v>0</v>
          </cell>
          <cell r="GA329">
            <v>0</v>
          </cell>
          <cell r="GB329">
            <v>0</v>
          </cell>
          <cell r="GC329">
            <v>0</v>
          </cell>
          <cell r="GD329">
            <v>0</v>
          </cell>
          <cell r="GE329">
            <v>0</v>
          </cell>
          <cell r="GF329">
            <v>0</v>
          </cell>
          <cell r="GG329">
            <v>0</v>
          </cell>
          <cell r="GH329">
            <v>0</v>
          </cell>
          <cell r="GI329">
            <v>0</v>
          </cell>
          <cell r="GJ329">
            <v>0</v>
          </cell>
          <cell r="GK329">
            <v>0</v>
          </cell>
          <cell r="GL329">
            <v>0</v>
          </cell>
          <cell r="GM329">
            <v>0</v>
          </cell>
          <cell r="GN329">
            <v>0</v>
          </cell>
          <cell r="GO329">
            <v>0</v>
          </cell>
          <cell r="GP329">
            <v>0</v>
          </cell>
          <cell r="GQ329">
            <v>0</v>
          </cell>
          <cell r="GR329">
            <v>0</v>
          </cell>
          <cell r="GS329">
            <v>0</v>
          </cell>
          <cell r="GT329">
            <v>0</v>
          </cell>
          <cell r="GU329">
            <v>0</v>
          </cell>
          <cell r="GV329">
            <v>0</v>
          </cell>
          <cell r="GW329">
            <v>0</v>
          </cell>
          <cell r="GX329">
            <v>0</v>
          </cell>
          <cell r="GY329">
            <v>0</v>
          </cell>
          <cell r="GZ329">
            <v>0</v>
          </cell>
          <cell r="HA329">
            <v>0</v>
          </cell>
          <cell r="HB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G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0</v>
          </cell>
          <cell r="IG329">
            <v>0</v>
          </cell>
          <cell r="IH329">
            <v>0</v>
          </cell>
          <cell r="II329">
            <v>0</v>
          </cell>
          <cell r="IJ329">
            <v>0</v>
          </cell>
          <cell r="IK329">
            <v>0</v>
          </cell>
          <cell r="IL329">
            <v>0</v>
          </cell>
          <cell r="IM329">
            <v>0</v>
          </cell>
          <cell r="IN329">
            <v>0</v>
          </cell>
          <cell r="IO329">
            <v>0</v>
          </cell>
          <cell r="IP329">
            <v>0</v>
          </cell>
          <cell r="IQ329">
            <v>0</v>
          </cell>
          <cell r="IR329">
            <v>0</v>
          </cell>
          <cell r="IS329">
            <v>0</v>
          </cell>
          <cell r="IT329">
            <v>0</v>
          </cell>
          <cell r="IU329">
            <v>0</v>
          </cell>
          <cell r="IV329">
            <v>0</v>
          </cell>
          <cell r="IW329">
            <v>0</v>
          </cell>
          <cell r="IX329">
            <v>0</v>
          </cell>
          <cell r="IY329">
            <v>0</v>
          </cell>
          <cell r="IZ329">
            <v>0</v>
          </cell>
          <cell r="JA329">
            <v>0</v>
          </cell>
          <cell r="JB329">
            <v>0</v>
          </cell>
          <cell r="JC329">
            <v>0</v>
          </cell>
          <cell r="JD329">
            <v>0</v>
          </cell>
          <cell r="JE329">
            <v>0</v>
          </cell>
        </row>
        <row r="330">
          <cell r="F330">
            <v>1.2619775250186649E-2</v>
          </cell>
          <cell r="G330">
            <v>2.7220787001169811E-4</v>
          </cell>
          <cell r="H330">
            <v>0</v>
          </cell>
          <cell r="I330">
            <v>0</v>
          </cell>
          <cell r="J330">
            <v>9.2877327499536477E-3</v>
          </cell>
          <cell r="K330">
            <v>-9.2073312530146723E-2</v>
          </cell>
          <cell r="L330">
            <v>0</v>
          </cell>
          <cell r="M330">
            <v>2.2854852522204965</v>
          </cell>
          <cell r="N330">
            <v>0.39398950931990839</v>
          </cell>
          <cell r="O330">
            <v>-3.4206627560024572E-2</v>
          </cell>
          <cell r="P330">
            <v>-5.1022652769461274E-10</v>
          </cell>
          <cell r="Q330">
            <v>-1.5502337191719562E-9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  <cell r="ET330">
            <v>0</v>
          </cell>
          <cell r="EU330">
            <v>0</v>
          </cell>
          <cell r="EV330">
            <v>0</v>
          </cell>
          <cell r="EW330">
            <v>0</v>
          </cell>
          <cell r="EX330">
            <v>0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0</v>
          </cell>
          <cell r="FD330">
            <v>0</v>
          </cell>
          <cell r="FE330">
            <v>0</v>
          </cell>
          <cell r="FF330">
            <v>0</v>
          </cell>
          <cell r="FG330">
            <v>0</v>
          </cell>
          <cell r="FH330">
            <v>0</v>
          </cell>
          <cell r="FI330">
            <v>0</v>
          </cell>
          <cell r="FJ330">
            <v>0</v>
          </cell>
          <cell r="FK330">
            <v>0</v>
          </cell>
          <cell r="FL330">
            <v>0</v>
          </cell>
          <cell r="FM330">
            <v>0</v>
          </cell>
          <cell r="FN330">
            <v>0</v>
          </cell>
          <cell r="FO330">
            <v>0</v>
          </cell>
          <cell r="FP330">
            <v>0</v>
          </cell>
          <cell r="FQ330">
            <v>0</v>
          </cell>
          <cell r="FR330">
            <v>0</v>
          </cell>
          <cell r="FS330">
            <v>0</v>
          </cell>
          <cell r="FT330">
            <v>0</v>
          </cell>
          <cell r="FU330">
            <v>0</v>
          </cell>
          <cell r="FV330">
            <v>0</v>
          </cell>
          <cell r="FW330">
            <v>0</v>
          </cell>
          <cell r="FX330">
            <v>0</v>
          </cell>
          <cell r="FY330">
            <v>0</v>
          </cell>
          <cell r="FZ330">
            <v>0</v>
          </cell>
          <cell r="GA330">
            <v>0</v>
          </cell>
          <cell r="GB330">
            <v>0</v>
          </cell>
          <cell r="GC330">
            <v>0</v>
          </cell>
          <cell r="GD330">
            <v>0</v>
          </cell>
          <cell r="GE330">
            <v>0</v>
          </cell>
          <cell r="GF330">
            <v>0</v>
          </cell>
          <cell r="GG330">
            <v>0</v>
          </cell>
          <cell r="GH330">
            <v>0</v>
          </cell>
          <cell r="GI330">
            <v>0</v>
          </cell>
          <cell r="GJ330">
            <v>0</v>
          </cell>
          <cell r="GK330">
            <v>0</v>
          </cell>
          <cell r="GL330">
            <v>0</v>
          </cell>
          <cell r="GM330">
            <v>0</v>
          </cell>
          <cell r="GN330">
            <v>0</v>
          </cell>
          <cell r="GO330">
            <v>0</v>
          </cell>
          <cell r="GP330">
            <v>0</v>
          </cell>
          <cell r="GQ330">
            <v>0</v>
          </cell>
          <cell r="GR330">
            <v>0</v>
          </cell>
          <cell r="GS330">
            <v>0</v>
          </cell>
          <cell r="GT330">
            <v>0</v>
          </cell>
          <cell r="GU330">
            <v>0</v>
          </cell>
          <cell r="GV330">
            <v>0</v>
          </cell>
          <cell r="GW330">
            <v>0</v>
          </cell>
          <cell r="GX330">
            <v>0</v>
          </cell>
          <cell r="GY330">
            <v>0</v>
          </cell>
          <cell r="GZ330">
            <v>0</v>
          </cell>
          <cell r="HA330">
            <v>0</v>
          </cell>
          <cell r="HB330">
            <v>0</v>
          </cell>
          <cell r="HC330">
            <v>0</v>
          </cell>
          <cell r="HD330">
            <v>0</v>
          </cell>
          <cell r="HE330">
            <v>0</v>
          </cell>
          <cell r="HF330">
            <v>0</v>
          </cell>
          <cell r="HG330">
            <v>0</v>
          </cell>
          <cell r="HH330">
            <v>0</v>
          </cell>
          <cell r="HI330">
            <v>0</v>
          </cell>
          <cell r="HJ330">
            <v>0</v>
          </cell>
          <cell r="HK330">
            <v>0</v>
          </cell>
          <cell r="HL330">
            <v>0</v>
          </cell>
          <cell r="HM330">
            <v>0</v>
          </cell>
          <cell r="HN330">
            <v>0</v>
          </cell>
          <cell r="HO330">
            <v>0</v>
          </cell>
          <cell r="HP330">
            <v>0</v>
          </cell>
          <cell r="HQ330">
            <v>0</v>
          </cell>
          <cell r="HR330">
            <v>0</v>
          </cell>
          <cell r="HS330">
            <v>0</v>
          </cell>
          <cell r="HT330">
            <v>0</v>
          </cell>
          <cell r="HU330">
            <v>0</v>
          </cell>
          <cell r="HV330">
            <v>0</v>
          </cell>
          <cell r="HW330">
            <v>0</v>
          </cell>
          <cell r="HX330">
            <v>0</v>
          </cell>
          <cell r="HY330">
            <v>0</v>
          </cell>
          <cell r="HZ330">
            <v>0</v>
          </cell>
          <cell r="IA330">
            <v>0</v>
          </cell>
          <cell r="IB330">
            <v>0</v>
          </cell>
          <cell r="IC330">
            <v>0</v>
          </cell>
          <cell r="ID330">
            <v>0</v>
          </cell>
          <cell r="IE330">
            <v>0</v>
          </cell>
          <cell r="IF330">
            <v>0</v>
          </cell>
          <cell r="IG330">
            <v>0</v>
          </cell>
          <cell r="IH330">
            <v>0</v>
          </cell>
          <cell r="II330">
            <v>0</v>
          </cell>
          <cell r="IJ330">
            <v>0</v>
          </cell>
          <cell r="IK330">
            <v>0</v>
          </cell>
          <cell r="IL330">
            <v>0</v>
          </cell>
          <cell r="IM330">
            <v>0</v>
          </cell>
          <cell r="IN330">
            <v>0</v>
          </cell>
          <cell r="IO330">
            <v>0</v>
          </cell>
          <cell r="IP330">
            <v>0</v>
          </cell>
          <cell r="IQ330">
            <v>0</v>
          </cell>
          <cell r="IR330">
            <v>0</v>
          </cell>
          <cell r="IS330">
            <v>0</v>
          </cell>
          <cell r="IT330">
            <v>0</v>
          </cell>
          <cell r="IU330">
            <v>0</v>
          </cell>
          <cell r="IV330">
            <v>0</v>
          </cell>
          <cell r="IW330">
            <v>0</v>
          </cell>
          <cell r="IX330">
            <v>0</v>
          </cell>
          <cell r="IY330">
            <v>0</v>
          </cell>
          <cell r="IZ330">
            <v>0</v>
          </cell>
          <cell r="JA330">
            <v>0</v>
          </cell>
          <cell r="JB330">
            <v>0</v>
          </cell>
          <cell r="JC330">
            <v>0</v>
          </cell>
          <cell r="JD330">
            <v>0</v>
          </cell>
          <cell r="JE330">
            <v>0</v>
          </cell>
        </row>
        <row r="331">
          <cell r="F331">
            <v>-4.4479420492280042E-2</v>
          </cell>
          <cell r="G331">
            <v>-9.7853513034351636E-4</v>
          </cell>
          <cell r="H331">
            <v>0.23130545016010728</v>
          </cell>
          <cell r="I331">
            <v>0.19518957087984745</v>
          </cell>
          <cell r="J331">
            <v>3.6783614559681155E-2</v>
          </cell>
          <cell r="K331">
            <v>1.3533417238995753</v>
          </cell>
          <cell r="L331">
            <v>-0.21932414803995925</v>
          </cell>
          <cell r="M331">
            <v>2.2760267074772855E-3</v>
          </cell>
          <cell r="N331">
            <v>-0.93746770264624502</v>
          </cell>
          <cell r="O331">
            <v>0.44700914303939498</v>
          </cell>
          <cell r="P331">
            <v>-2.4004738395506138</v>
          </cell>
          <cell r="Q331">
            <v>2.5419385718796548</v>
          </cell>
          <cell r="R331">
            <v>45.031317458517151</v>
          </cell>
          <cell r="S331">
            <v>-8.5094106867290975</v>
          </cell>
          <cell r="T331">
            <v>-16.821375407621417</v>
          </cell>
          <cell r="U331">
            <v>2.4562214851985118</v>
          </cell>
          <cell r="V331">
            <v>30.516796715150122</v>
          </cell>
          <cell r="W331">
            <v>9.1280106892709227</v>
          </cell>
          <cell r="X331">
            <v>-11.607660367441895</v>
          </cell>
          <cell r="Y331">
            <v>11.280397372291191</v>
          </cell>
          <cell r="Z331">
            <v>12.862532145210935</v>
          </cell>
          <cell r="AA331">
            <v>-7.872283502452774</v>
          </cell>
          <cell r="AB331">
            <v>33.908996790830315</v>
          </cell>
          <cell r="AC331">
            <v>-10.635234520879749</v>
          </cell>
          <cell r="AD331">
            <v>0.32432674566007336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  <cell r="ET331">
            <v>0</v>
          </cell>
          <cell r="EU331">
            <v>0</v>
          </cell>
          <cell r="EV331">
            <v>0</v>
          </cell>
          <cell r="EW331">
            <v>0</v>
          </cell>
          <cell r="EX331">
            <v>0</v>
          </cell>
          <cell r="EY331">
            <v>0</v>
          </cell>
          <cell r="EZ331">
            <v>0</v>
          </cell>
          <cell r="FA331">
            <v>0</v>
          </cell>
          <cell r="FB331">
            <v>0</v>
          </cell>
          <cell r="FC331">
            <v>0</v>
          </cell>
          <cell r="FD331">
            <v>0</v>
          </cell>
          <cell r="FE331">
            <v>0</v>
          </cell>
          <cell r="FF331">
            <v>0</v>
          </cell>
          <cell r="FG331">
            <v>0</v>
          </cell>
          <cell r="FH331">
            <v>0</v>
          </cell>
          <cell r="FI331">
            <v>0</v>
          </cell>
          <cell r="FJ331">
            <v>0</v>
          </cell>
          <cell r="FK331">
            <v>0</v>
          </cell>
          <cell r="FL331">
            <v>0</v>
          </cell>
          <cell r="FM331">
            <v>0</v>
          </cell>
          <cell r="FN331">
            <v>0</v>
          </cell>
          <cell r="FO331">
            <v>0</v>
          </cell>
          <cell r="FP331">
            <v>0</v>
          </cell>
          <cell r="FQ331">
            <v>0</v>
          </cell>
          <cell r="FR331">
            <v>0</v>
          </cell>
          <cell r="FS331">
            <v>0</v>
          </cell>
          <cell r="FT331">
            <v>0</v>
          </cell>
          <cell r="FU331">
            <v>0</v>
          </cell>
          <cell r="FV331">
            <v>0</v>
          </cell>
          <cell r="FW331">
            <v>0</v>
          </cell>
          <cell r="FX331">
            <v>0</v>
          </cell>
          <cell r="FY331">
            <v>0</v>
          </cell>
          <cell r="FZ331">
            <v>0</v>
          </cell>
          <cell r="GA331">
            <v>0</v>
          </cell>
          <cell r="GB331">
            <v>0</v>
          </cell>
          <cell r="GC331">
            <v>0</v>
          </cell>
          <cell r="GD331">
            <v>0</v>
          </cell>
          <cell r="GE331">
            <v>0</v>
          </cell>
          <cell r="GF331">
            <v>0</v>
          </cell>
          <cell r="GG331">
            <v>0</v>
          </cell>
          <cell r="GH331">
            <v>0</v>
          </cell>
          <cell r="GI331">
            <v>0</v>
          </cell>
          <cell r="GJ331">
            <v>0</v>
          </cell>
          <cell r="GK331">
            <v>0</v>
          </cell>
          <cell r="GL331">
            <v>0</v>
          </cell>
          <cell r="GM331">
            <v>0</v>
          </cell>
          <cell r="GN331">
            <v>0</v>
          </cell>
          <cell r="GO331">
            <v>0</v>
          </cell>
          <cell r="GP331">
            <v>0</v>
          </cell>
          <cell r="GQ331">
            <v>0</v>
          </cell>
          <cell r="GR331">
            <v>0</v>
          </cell>
          <cell r="GS331">
            <v>0</v>
          </cell>
          <cell r="GT331">
            <v>0</v>
          </cell>
          <cell r="GU331">
            <v>0</v>
          </cell>
          <cell r="GV331">
            <v>0</v>
          </cell>
          <cell r="GW331">
            <v>0</v>
          </cell>
          <cell r="GX331">
            <v>0</v>
          </cell>
          <cell r="GY331">
            <v>0</v>
          </cell>
          <cell r="GZ331">
            <v>0</v>
          </cell>
          <cell r="HA331">
            <v>0</v>
          </cell>
          <cell r="HB331">
            <v>0</v>
          </cell>
          <cell r="HC331">
            <v>0</v>
          </cell>
          <cell r="HD331">
            <v>0</v>
          </cell>
          <cell r="HE331">
            <v>0</v>
          </cell>
          <cell r="HF331">
            <v>0</v>
          </cell>
          <cell r="HG331">
            <v>0</v>
          </cell>
          <cell r="HH331">
            <v>0</v>
          </cell>
          <cell r="HI331">
            <v>0</v>
          </cell>
          <cell r="HJ331">
            <v>0</v>
          </cell>
          <cell r="HK331">
            <v>0</v>
          </cell>
          <cell r="HL331">
            <v>0</v>
          </cell>
          <cell r="HM331">
            <v>0</v>
          </cell>
          <cell r="HN331">
            <v>0</v>
          </cell>
          <cell r="HO331">
            <v>0</v>
          </cell>
          <cell r="HP331">
            <v>0</v>
          </cell>
          <cell r="HQ331">
            <v>0</v>
          </cell>
          <cell r="HR331">
            <v>0</v>
          </cell>
          <cell r="HS331">
            <v>0</v>
          </cell>
          <cell r="HT331">
            <v>0</v>
          </cell>
          <cell r="HU331">
            <v>0</v>
          </cell>
          <cell r="HV331">
            <v>0</v>
          </cell>
          <cell r="HW331">
            <v>0</v>
          </cell>
          <cell r="HX331">
            <v>0</v>
          </cell>
          <cell r="HY331">
            <v>0</v>
          </cell>
          <cell r="HZ331">
            <v>0</v>
          </cell>
          <cell r="IA331">
            <v>0</v>
          </cell>
          <cell r="IB331">
            <v>0</v>
          </cell>
          <cell r="IC331">
            <v>0</v>
          </cell>
          <cell r="ID331">
            <v>0</v>
          </cell>
          <cell r="IE331">
            <v>0</v>
          </cell>
          <cell r="IF331">
            <v>0</v>
          </cell>
          <cell r="IG331">
            <v>0</v>
          </cell>
          <cell r="IH331">
            <v>0</v>
          </cell>
          <cell r="II331">
            <v>0</v>
          </cell>
          <cell r="IJ331">
            <v>0</v>
          </cell>
          <cell r="IK331">
            <v>0</v>
          </cell>
          <cell r="IL331">
            <v>0</v>
          </cell>
          <cell r="IM331">
            <v>0</v>
          </cell>
          <cell r="IN331">
            <v>0</v>
          </cell>
          <cell r="IO331">
            <v>0</v>
          </cell>
          <cell r="IP331">
            <v>0</v>
          </cell>
          <cell r="IQ331">
            <v>0</v>
          </cell>
          <cell r="IR331">
            <v>0</v>
          </cell>
          <cell r="IS331">
            <v>0</v>
          </cell>
          <cell r="IT331">
            <v>0</v>
          </cell>
          <cell r="IU331">
            <v>0</v>
          </cell>
          <cell r="IV331">
            <v>0</v>
          </cell>
          <cell r="IW331">
            <v>0</v>
          </cell>
          <cell r="IX331">
            <v>0</v>
          </cell>
          <cell r="IY331">
            <v>0</v>
          </cell>
          <cell r="IZ331">
            <v>0</v>
          </cell>
          <cell r="JA331">
            <v>0</v>
          </cell>
          <cell r="JB331">
            <v>0</v>
          </cell>
          <cell r="JC331">
            <v>0</v>
          </cell>
          <cell r="JD331">
            <v>0</v>
          </cell>
          <cell r="JE331">
            <v>0</v>
          </cell>
        </row>
        <row r="332">
          <cell r="F332">
            <v>-1.1658299200001387E-3</v>
          </cell>
          <cell r="G332">
            <v>1.8616235399999681E-3</v>
          </cell>
          <cell r="H332">
            <v>1.1943911500000848E-3</v>
          </cell>
          <cell r="I332">
            <v>1.3946886750000109E-2</v>
          </cell>
          <cell r="J332">
            <v>-1.3724587399999155E-3</v>
          </cell>
          <cell r="K332">
            <v>7.2081491300002298E-3</v>
          </cell>
          <cell r="L332">
            <v>2.065960310000392E-3</v>
          </cell>
          <cell r="M332">
            <v>-2.4146434800003114E-3</v>
          </cell>
          <cell r="N332">
            <v>-1.5285613770000372E-2</v>
          </cell>
          <cell r="O332">
            <v>1.1778706999996391E-3</v>
          </cell>
          <cell r="P332">
            <v>6.7628041000000749E-4</v>
          </cell>
          <cell r="Q332">
            <v>1.4479294199998272E-3</v>
          </cell>
          <cell r="R332">
            <v>-2.6482136609999429E-2</v>
          </cell>
          <cell r="S332">
            <v>-3.3379349999584917E-5</v>
          </cell>
          <cell r="T332">
            <v>-5.5663475100000692E-3</v>
          </cell>
          <cell r="U332">
            <v>2.3593138840000139E-2</v>
          </cell>
          <cell r="V332">
            <v>-2.5281220320000131E-2</v>
          </cell>
          <cell r="W332">
            <v>-1.5476380799999134E-3</v>
          </cell>
          <cell r="X332">
            <v>5.9389544450000331E-2</v>
          </cell>
          <cell r="Y332">
            <v>-1.5505589629999372E-2</v>
          </cell>
          <cell r="Z332">
            <v>1.3008376480000194E-2</v>
          </cell>
          <cell r="AA332">
            <v>-7.2274101299996119E-3</v>
          </cell>
          <cell r="AB332">
            <v>-4.0354512940000031E-2</v>
          </cell>
          <cell r="AC332">
            <v>-2.8972891730000283E-2</v>
          </cell>
          <cell r="AD332">
            <v>2.0157933100002356E-3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  <cell r="ET332">
            <v>0</v>
          </cell>
          <cell r="EU332">
            <v>0</v>
          </cell>
          <cell r="EV332">
            <v>0</v>
          </cell>
          <cell r="EW332">
            <v>0</v>
          </cell>
          <cell r="EX332">
            <v>0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0</v>
          </cell>
          <cell r="FD332">
            <v>0</v>
          </cell>
          <cell r="FE332">
            <v>0</v>
          </cell>
          <cell r="FF332">
            <v>0</v>
          </cell>
          <cell r="FG332">
            <v>0</v>
          </cell>
          <cell r="FH332">
            <v>0</v>
          </cell>
          <cell r="FI332">
            <v>0</v>
          </cell>
          <cell r="FJ332">
            <v>0</v>
          </cell>
          <cell r="FK332">
            <v>0</v>
          </cell>
          <cell r="FL332">
            <v>0</v>
          </cell>
          <cell r="FM332">
            <v>0</v>
          </cell>
          <cell r="FN332">
            <v>0</v>
          </cell>
          <cell r="FO332">
            <v>0</v>
          </cell>
          <cell r="FP332">
            <v>0</v>
          </cell>
          <cell r="FQ332">
            <v>0</v>
          </cell>
          <cell r="FR332">
            <v>0</v>
          </cell>
          <cell r="FS332">
            <v>0</v>
          </cell>
          <cell r="FT332">
            <v>0</v>
          </cell>
          <cell r="FU332">
            <v>0</v>
          </cell>
          <cell r="FV332">
            <v>0</v>
          </cell>
          <cell r="FW332">
            <v>0</v>
          </cell>
          <cell r="FX332">
            <v>0</v>
          </cell>
          <cell r="FY332">
            <v>0</v>
          </cell>
          <cell r="FZ332">
            <v>0</v>
          </cell>
          <cell r="GA332">
            <v>0</v>
          </cell>
          <cell r="GB332">
            <v>0</v>
          </cell>
          <cell r="GC332">
            <v>0</v>
          </cell>
          <cell r="GD332">
            <v>0</v>
          </cell>
          <cell r="GE332">
            <v>0</v>
          </cell>
          <cell r="GF332">
            <v>0</v>
          </cell>
          <cell r="GG332">
            <v>0</v>
          </cell>
          <cell r="GH332">
            <v>0</v>
          </cell>
          <cell r="GI332">
            <v>0</v>
          </cell>
          <cell r="GJ332">
            <v>0</v>
          </cell>
          <cell r="GK332">
            <v>0</v>
          </cell>
          <cell r="GL332">
            <v>0</v>
          </cell>
          <cell r="GM332">
            <v>0</v>
          </cell>
          <cell r="GN332">
            <v>0</v>
          </cell>
          <cell r="GO332">
            <v>0</v>
          </cell>
          <cell r="GP332">
            <v>0</v>
          </cell>
          <cell r="GQ332">
            <v>0</v>
          </cell>
          <cell r="GR332">
            <v>0</v>
          </cell>
          <cell r="GS332">
            <v>0</v>
          </cell>
          <cell r="GT332">
            <v>0</v>
          </cell>
          <cell r="GU332">
            <v>0</v>
          </cell>
          <cell r="GV332">
            <v>0</v>
          </cell>
          <cell r="GW332">
            <v>0</v>
          </cell>
          <cell r="GX332">
            <v>0</v>
          </cell>
          <cell r="GY332">
            <v>0</v>
          </cell>
          <cell r="GZ332">
            <v>0</v>
          </cell>
          <cell r="HA332">
            <v>0</v>
          </cell>
          <cell r="HB332">
            <v>0</v>
          </cell>
          <cell r="HC332">
            <v>0</v>
          </cell>
          <cell r="HD332">
            <v>0</v>
          </cell>
          <cell r="HE332">
            <v>0</v>
          </cell>
          <cell r="HF332">
            <v>0</v>
          </cell>
          <cell r="HG332">
            <v>0</v>
          </cell>
          <cell r="HH332">
            <v>0</v>
          </cell>
          <cell r="HI332">
            <v>0</v>
          </cell>
          <cell r="HJ332">
            <v>0</v>
          </cell>
          <cell r="HK332">
            <v>0</v>
          </cell>
          <cell r="HL332">
            <v>0</v>
          </cell>
          <cell r="HM332">
            <v>0</v>
          </cell>
          <cell r="HN332">
            <v>0</v>
          </cell>
          <cell r="HO332">
            <v>0</v>
          </cell>
          <cell r="HP332">
            <v>0</v>
          </cell>
          <cell r="HQ332">
            <v>0</v>
          </cell>
          <cell r="HR332">
            <v>0</v>
          </cell>
          <cell r="HS332">
            <v>0</v>
          </cell>
          <cell r="HT332">
            <v>0</v>
          </cell>
          <cell r="HU332">
            <v>0</v>
          </cell>
          <cell r="HV332">
            <v>0</v>
          </cell>
          <cell r="HW332">
            <v>0</v>
          </cell>
          <cell r="HX332">
            <v>0</v>
          </cell>
          <cell r="HY332">
            <v>0</v>
          </cell>
          <cell r="HZ332">
            <v>0</v>
          </cell>
          <cell r="IA332">
            <v>0</v>
          </cell>
          <cell r="IB332">
            <v>0</v>
          </cell>
          <cell r="IC332">
            <v>0</v>
          </cell>
          <cell r="ID332">
            <v>0</v>
          </cell>
          <cell r="IE332">
            <v>0</v>
          </cell>
          <cell r="IF332">
            <v>0</v>
          </cell>
          <cell r="IG332">
            <v>0</v>
          </cell>
          <cell r="IH332">
            <v>0</v>
          </cell>
          <cell r="II332">
            <v>0</v>
          </cell>
          <cell r="IJ332">
            <v>0</v>
          </cell>
          <cell r="IK332">
            <v>0</v>
          </cell>
          <cell r="IL332">
            <v>0</v>
          </cell>
          <cell r="IM332">
            <v>0</v>
          </cell>
          <cell r="IN332">
            <v>0</v>
          </cell>
          <cell r="IO332">
            <v>0</v>
          </cell>
          <cell r="IP332">
            <v>0</v>
          </cell>
          <cell r="IQ332">
            <v>0</v>
          </cell>
          <cell r="IR332">
            <v>0</v>
          </cell>
          <cell r="IS332">
            <v>0</v>
          </cell>
          <cell r="IT332">
            <v>0</v>
          </cell>
          <cell r="IU332">
            <v>0</v>
          </cell>
          <cell r="IV332">
            <v>0</v>
          </cell>
          <cell r="IW332">
            <v>0</v>
          </cell>
          <cell r="IX332">
            <v>0</v>
          </cell>
          <cell r="IY332">
            <v>0</v>
          </cell>
          <cell r="IZ332">
            <v>0</v>
          </cell>
          <cell r="JA332">
            <v>0</v>
          </cell>
          <cell r="JB332">
            <v>0</v>
          </cell>
          <cell r="JC332">
            <v>0</v>
          </cell>
          <cell r="JD332">
            <v>0</v>
          </cell>
          <cell r="JE332">
            <v>0</v>
          </cell>
        </row>
        <row r="333">
          <cell r="F333">
            <v>1.4912778897269163E-3</v>
          </cell>
          <cell r="G333">
            <v>-8.0288731896871468E-3</v>
          </cell>
          <cell r="H333">
            <v>8.6547524006164167E-4</v>
          </cell>
          <cell r="I333">
            <v>-2.6344789700033289E-2</v>
          </cell>
          <cell r="J333">
            <v>1.4330402509585838E-3</v>
          </cell>
          <cell r="K333">
            <v>-0.34105373417969531</v>
          </cell>
          <cell r="L333">
            <v>-4.9969647907346371E-3</v>
          </cell>
          <cell r="M333">
            <v>1.9883712502632989E-3</v>
          </cell>
          <cell r="N333">
            <v>1.1126947492812178E-3</v>
          </cell>
          <cell r="O333">
            <v>0.59898058211956595</v>
          </cell>
          <cell r="P333">
            <v>-0.57560322204972181</v>
          </cell>
          <cell r="Q333">
            <v>1.4912781989551149E-3</v>
          </cell>
          <cell r="R333">
            <v>-30.943336406082381</v>
          </cell>
          <cell r="S333">
            <v>-2.0413154320003741</v>
          </cell>
          <cell r="T333">
            <v>-11.747416488469753</v>
          </cell>
          <cell r="U333">
            <v>18.719777264368986</v>
          </cell>
          <cell r="V333">
            <v>-11.215795156179865</v>
          </cell>
          <cell r="W333">
            <v>-5.6236498041798768</v>
          </cell>
          <cell r="X333">
            <v>-4.0504573012003675</v>
          </cell>
          <cell r="Y333">
            <v>-12.507524408180871</v>
          </cell>
          <cell r="Z333">
            <v>15.966856875659687</v>
          </cell>
          <cell r="AA333">
            <v>27.496135523560952</v>
          </cell>
          <cell r="AB333">
            <v>-34.394580354629397</v>
          </cell>
          <cell r="AC333">
            <v>-10.778329378191302</v>
          </cell>
          <cell r="AD333">
            <v>-0.76703774664019875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0</v>
          </cell>
          <cell r="FD333">
            <v>0</v>
          </cell>
          <cell r="FE333">
            <v>0</v>
          </cell>
          <cell r="FF333">
            <v>0</v>
          </cell>
          <cell r="FG333">
            <v>0</v>
          </cell>
          <cell r="FH333">
            <v>0</v>
          </cell>
          <cell r="FI333">
            <v>0</v>
          </cell>
          <cell r="FJ333">
            <v>0</v>
          </cell>
          <cell r="FK333">
            <v>0</v>
          </cell>
          <cell r="FL333">
            <v>0</v>
          </cell>
          <cell r="FM333">
            <v>0</v>
          </cell>
          <cell r="FN333">
            <v>0</v>
          </cell>
          <cell r="FO333">
            <v>0</v>
          </cell>
          <cell r="FP333">
            <v>0</v>
          </cell>
          <cell r="FQ333">
            <v>0</v>
          </cell>
          <cell r="FR333">
            <v>0</v>
          </cell>
          <cell r="FS333">
            <v>0</v>
          </cell>
          <cell r="FT333">
            <v>0</v>
          </cell>
          <cell r="FU333">
            <v>0</v>
          </cell>
          <cell r="FV333">
            <v>0</v>
          </cell>
          <cell r="FW333">
            <v>0</v>
          </cell>
          <cell r="FX333">
            <v>0</v>
          </cell>
          <cell r="FY333">
            <v>0</v>
          </cell>
          <cell r="FZ333">
            <v>0</v>
          </cell>
          <cell r="GA333">
            <v>0</v>
          </cell>
          <cell r="GB333">
            <v>0</v>
          </cell>
          <cell r="GC333">
            <v>0</v>
          </cell>
          <cell r="GD333">
            <v>0</v>
          </cell>
          <cell r="GE333">
            <v>0</v>
          </cell>
          <cell r="GF333">
            <v>0</v>
          </cell>
          <cell r="GG333">
            <v>0</v>
          </cell>
          <cell r="GH333">
            <v>0</v>
          </cell>
          <cell r="GI333">
            <v>0</v>
          </cell>
          <cell r="GJ333">
            <v>0</v>
          </cell>
          <cell r="GK333">
            <v>0</v>
          </cell>
          <cell r="GL333">
            <v>0</v>
          </cell>
          <cell r="GM333">
            <v>0</v>
          </cell>
          <cell r="GN333">
            <v>0</v>
          </cell>
          <cell r="GO333">
            <v>0</v>
          </cell>
          <cell r="GP333">
            <v>0</v>
          </cell>
          <cell r="GQ333">
            <v>0</v>
          </cell>
          <cell r="GR333">
            <v>0</v>
          </cell>
          <cell r="GS333">
            <v>0</v>
          </cell>
          <cell r="GT333">
            <v>0</v>
          </cell>
          <cell r="GU333">
            <v>0</v>
          </cell>
          <cell r="GV333">
            <v>0</v>
          </cell>
          <cell r="GW333">
            <v>0</v>
          </cell>
          <cell r="GX333">
            <v>0</v>
          </cell>
          <cell r="GY333">
            <v>0</v>
          </cell>
          <cell r="GZ333">
            <v>0</v>
          </cell>
          <cell r="HA333">
            <v>0</v>
          </cell>
          <cell r="HB333">
            <v>0</v>
          </cell>
          <cell r="HC333">
            <v>0</v>
          </cell>
          <cell r="HD333">
            <v>0</v>
          </cell>
          <cell r="HE333">
            <v>0</v>
          </cell>
          <cell r="HF333">
            <v>0</v>
          </cell>
          <cell r="HG333">
            <v>0</v>
          </cell>
          <cell r="HH333">
            <v>0</v>
          </cell>
          <cell r="HI333">
            <v>0</v>
          </cell>
          <cell r="HJ333">
            <v>0</v>
          </cell>
          <cell r="HK333">
            <v>0</v>
          </cell>
          <cell r="HL333">
            <v>0</v>
          </cell>
          <cell r="HM333">
            <v>0</v>
          </cell>
          <cell r="HN333">
            <v>0</v>
          </cell>
          <cell r="HO333">
            <v>0</v>
          </cell>
          <cell r="HP333">
            <v>0</v>
          </cell>
          <cell r="HQ333">
            <v>0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0</v>
          </cell>
          <cell r="IA333">
            <v>0</v>
          </cell>
          <cell r="IB333">
            <v>0</v>
          </cell>
          <cell r="IC333">
            <v>0</v>
          </cell>
          <cell r="ID333">
            <v>0</v>
          </cell>
          <cell r="IE333">
            <v>0</v>
          </cell>
          <cell r="IF333">
            <v>0</v>
          </cell>
          <cell r="IG333">
            <v>0</v>
          </cell>
          <cell r="IH333">
            <v>0</v>
          </cell>
          <cell r="II333">
            <v>0</v>
          </cell>
          <cell r="IJ333">
            <v>0</v>
          </cell>
          <cell r="IK333">
            <v>0</v>
          </cell>
          <cell r="IL333">
            <v>0</v>
          </cell>
          <cell r="IM333">
            <v>0</v>
          </cell>
          <cell r="IN333">
            <v>0</v>
          </cell>
          <cell r="IO333">
            <v>0</v>
          </cell>
          <cell r="IP333">
            <v>0</v>
          </cell>
          <cell r="IQ333">
            <v>0</v>
          </cell>
          <cell r="IR333">
            <v>0</v>
          </cell>
          <cell r="IS333">
            <v>0</v>
          </cell>
          <cell r="IT333">
            <v>0</v>
          </cell>
          <cell r="IU333">
            <v>0</v>
          </cell>
          <cell r="IV333">
            <v>0</v>
          </cell>
          <cell r="IW333">
            <v>0</v>
          </cell>
          <cell r="IX333">
            <v>0</v>
          </cell>
          <cell r="IY333">
            <v>0</v>
          </cell>
          <cell r="IZ333">
            <v>0</v>
          </cell>
          <cell r="JA333">
            <v>0</v>
          </cell>
          <cell r="JB333">
            <v>0</v>
          </cell>
          <cell r="JC333">
            <v>0</v>
          </cell>
          <cell r="JD333">
            <v>0</v>
          </cell>
          <cell r="JE333">
            <v>0</v>
          </cell>
        </row>
        <row r="334">
          <cell r="F334">
            <v>-1.4912782100005018E-3</v>
          </cell>
          <cell r="G334">
            <v>7.1741953499997457E-3</v>
          </cell>
          <cell r="H334">
            <v>-8.6547555000004994E-4</v>
          </cell>
          <cell r="I334">
            <v>2.9042451960000104E-2</v>
          </cell>
          <cell r="J334">
            <v>-3.8428940199999762E-2</v>
          </cell>
          <cell r="K334">
            <v>0.30311819631000003</v>
          </cell>
          <cell r="L334">
            <v>4.9645316099997672E-3</v>
          </cell>
          <cell r="M334">
            <v>-1.9883709200003707E-3</v>
          </cell>
          <cell r="N334">
            <v>-8.3761537000004438E-4</v>
          </cell>
          <cell r="O334">
            <v>-3.2150083479999925E-2</v>
          </cell>
          <cell r="P334">
            <v>2.7478259600002275E-3</v>
          </cell>
          <cell r="Q334">
            <v>-1.4912782000005009E-3</v>
          </cell>
          <cell r="R334">
            <v>0.26319888301999939</v>
          </cell>
          <cell r="S334">
            <v>-9.4709567999995414E-4</v>
          </cell>
          <cell r="T334">
            <v>-2.0329738400004516E-3</v>
          </cell>
          <cell r="U334">
            <v>-1.7951826600000054E-3</v>
          </cell>
          <cell r="V334">
            <v>-9.7304740800003842E-3</v>
          </cell>
          <cell r="W334">
            <v>1.5411448430000085E-2</v>
          </cell>
          <cell r="X334">
            <v>-1.7995149100000774E-3</v>
          </cell>
          <cell r="Y334">
            <v>5.2396089089999265E-2</v>
          </cell>
          <cell r="Z334">
            <v>5.6610133000001284E-3</v>
          </cell>
          <cell r="AA334">
            <v>0.14757958865999998</v>
          </cell>
          <cell r="AB334">
            <v>3.6226711569999681E-2</v>
          </cell>
          <cell r="AC334">
            <v>3.0261730769999939E-2</v>
          </cell>
          <cell r="AD334">
            <v>-8.0324576299997119E-3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  <cell r="ET334">
            <v>0</v>
          </cell>
          <cell r="EU334">
            <v>0</v>
          </cell>
          <cell r="EV334">
            <v>0</v>
          </cell>
          <cell r="EW334">
            <v>0</v>
          </cell>
          <cell r="EX334">
            <v>0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0</v>
          </cell>
          <cell r="FD334">
            <v>0</v>
          </cell>
          <cell r="FE334">
            <v>0</v>
          </cell>
          <cell r="FF334">
            <v>0</v>
          </cell>
          <cell r="FG334">
            <v>0</v>
          </cell>
          <cell r="FH334">
            <v>0</v>
          </cell>
          <cell r="FI334">
            <v>0</v>
          </cell>
          <cell r="FJ334">
            <v>0</v>
          </cell>
          <cell r="FK334">
            <v>0</v>
          </cell>
          <cell r="FL334">
            <v>0</v>
          </cell>
          <cell r="FM334">
            <v>0</v>
          </cell>
          <cell r="FN334">
            <v>0</v>
          </cell>
          <cell r="FO334">
            <v>0</v>
          </cell>
          <cell r="FP334">
            <v>0</v>
          </cell>
          <cell r="FQ334">
            <v>0</v>
          </cell>
          <cell r="FR334">
            <v>0</v>
          </cell>
          <cell r="FS334">
            <v>0</v>
          </cell>
          <cell r="FT334">
            <v>0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0</v>
          </cell>
          <cell r="FZ334">
            <v>0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M334">
            <v>0</v>
          </cell>
          <cell r="GN334">
            <v>0</v>
          </cell>
          <cell r="GO334">
            <v>0</v>
          </cell>
          <cell r="GP334">
            <v>0</v>
          </cell>
          <cell r="GQ334">
            <v>0</v>
          </cell>
          <cell r="GR334">
            <v>0</v>
          </cell>
          <cell r="GS334">
            <v>0</v>
          </cell>
          <cell r="GT334">
            <v>0</v>
          </cell>
          <cell r="GU334">
            <v>0</v>
          </cell>
          <cell r="GV334">
            <v>0</v>
          </cell>
          <cell r="GW334">
            <v>0</v>
          </cell>
          <cell r="GX334">
            <v>0</v>
          </cell>
          <cell r="GY334">
            <v>0</v>
          </cell>
          <cell r="GZ334">
            <v>0</v>
          </cell>
          <cell r="HA334">
            <v>0</v>
          </cell>
          <cell r="HB334">
            <v>0</v>
          </cell>
          <cell r="HC334">
            <v>0</v>
          </cell>
          <cell r="HD334">
            <v>0</v>
          </cell>
          <cell r="HE334">
            <v>0</v>
          </cell>
          <cell r="HF334">
            <v>0</v>
          </cell>
          <cell r="HG334">
            <v>0</v>
          </cell>
          <cell r="HH334">
            <v>0</v>
          </cell>
          <cell r="HI334">
            <v>0</v>
          </cell>
          <cell r="HJ334">
            <v>0</v>
          </cell>
          <cell r="HK334">
            <v>0</v>
          </cell>
          <cell r="HL334">
            <v>0</v>
          </cell>
          <cell r="HM334">
            <v>0</v>
          </cell>
          <cell r="HN334">
            <v>0</v>
          </cell>
          <cell r="HO334">
            <v>0</v>
          </cell>
          <cell r="HP334">
            <v>0</v>
          </cell>
          <cell r="HQ334">
            <v>0</v>
          </cell>
          <cell r="HR334">
            <v>0</v>
          </cell>
          <cell r="HS334">
            <v>0</v>
          </cell>
          <cell r="HT334">
            <v>0</v>
          </cell>
          <cell r="HU334">
            <v>0</v>
          </cell>
          <cell r="HV334">
            <v>0</v>
          </cell>
          <cell r="HW334">
            <v>0</v>
          </cell>
          <cell r="HX334">
            <v>0</v>
          </cell>
          <cell r="HY334">
            <v>0</v>
          </cell>
          <cell r="HZ334">
            <v>0</v>
          </cell>
          <cell r="IA334">
            <v>0</v>
          </cell>
          <cell r="IB334">
            <v>0</v>
          </cell>
          <cell r="IC334">
            <v>0</v>
          </cell>
          <cell r="ID334">
            <v>0</v>
          </cell>
          <cell r="IE334">
            <v>0</v>
          </cell>
          <cell r="IF334">
            <v>0</v>
          </cell>
          <cell r="IG334">
            <v>0</v>
          </cell>
          <cell r="IH334">
            <v>0</v>
          </cell>
          <cell r="II334">
            <v>0</v>
          </cell>
          <cell r="IJ334">
            <v>0</v>
          </cell>
          <cell r="IK334">
            <v>0</v>
          </cell>
          <cell r="IL334">
            <v>0</v>
          </cell>
          <cell r="IM334">
            <v>0</v>
          </cell>
          <cell r="IN334">
            <v>0</v>
          </cell>
          <cell r="IO334">
            <v>0</v>
          </cell>
          <cell r="IP334">
            <v>0</v>
          </cell>
          <cell r="IQ334">
            <v>0</v>
          </cell>
          <cell r="IR334">
            <v>0</v>
          </cell>
          <cell r="IS334">
            <v>0</v>
          </cell>
          <cell r="IT334">
            <v>0</v>
          </cell>
          <cell r="IU334">
            <v>0</v>
          </cell>
          <cell r="IV334">
            <v>0</v>
          </cell>
          <cell r="IW334">
            <v>0</v>
          </cell>
          <cell r="IX334">
            <v>0</v>
          </cell>
          <cell r="IY334">
            <v>0</v>
          </cell>
          <cell r="IZ334">
            <v>0</v>
          </cell>
          <cell r="JA334">
            <v>0</v>
          </cell>
          <cell r="JB334">
            <v>0</v>
          </cell>
          <cell r="JC334">
            <v>0</v>
          </cell>
          <cell r="JD334">
            <v>0</v>
          </cell>
          <cell r="JE334">
            <v>0</v>
          </cell>
        </row>
        <row r="335">
          <cell r="F335">
            <v>2.5366335847920709</v>
          </cell>
          <cell r="G335">
            <v>-12.399879611921278</v>
          </cell>
          <cell r="H335">
            <v>9.1527090451618278</v>
          </cell>
          <cell r="I335">
            <v>-2.6144328039663378E-2</v>
          </cell>
          <cell r="J335">
            <v>0.78483575842983555</v>
          </cell>
          <cell r="K335">
            <v>-1.7760950380197755</v>
          </cell>
          <cell r="L335">
            <v>-0.55078939111808722</v>
          </cell>
          <cell r="M335">
            <v>2.3768664228555281E-2</v>
          </cell>
          <cell r="N335">
            <v>2.0777664544621075</v>
          </cell>
          <cell r="O335">
            <v>-0.30090077783916058</v>
          </cell>
          <cell r="P335">
            <v>2.0147423020225688</v>
          </cell>
          <cell r="Q335">
            <v>-2.1531311175476731</v>
          </cell>
          <cell r="R335">
            <v>-10.612992812923039</v>
          </cell>
          <cell r="S335">
            <v>7.3655587981902499</v>
          </cell>
          <cell r="T335">
            <v>31.560565623838556</v>
          </cell>
          <cell r="U335">
            <v>-17.765992652699424</v>
          </cell>
          <cell r="V335">
            <v>-12.139509434748106</v>
          </cell>
          <cell r="W335">
            <v>-17.200590684460167</v>
          </cell>
          <cell r="X335">
            <v>19.365216683148901</v>
          </cell>
          <cell r="Y335">
            <v>2.5895411433903064</v>
          </cell>
          <cell r="Z335">
            <v>-23.901707784829341</v>
          </cell>
          <cell r="AA335">
            <v>-25.483685318240532</v>
          </cell>
          <cell r="AB335">
            <v>2.1138180829093471</v>
          </cell>
          <cell r="AC335">
            <v>19.188212317167199</v>
          </cell>
          <cell r="AD335">
            <v>3.6955804134086065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P335">
            <v>0</v>
          </cell>
          <cell r="FQ335">
            <v>0</v>
          </cell>
          <cell r="FR335">
            <v>0</v>
          </cell>
          <cell r="FS335">
            <v>0</v>
          </cell>
          <cell r="FT335">
            <v>0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M335">
            <v>0</v>
          </cell>
          <cell r="GN335">
            <v>0</v>
          </cell>
          <cell r="GO335">
            <v>0</v>
          </cell>
          <cell r="GP335">
            <v>0</v>
          </cell>
          <cell r="GQ335">
            <v>0</v>
          </cell>
          <cell r="GR335">
            <v>0</v>
          </cell>
          <cell r="GS335">
            <v>0</v>
          </cell>
          <cell r="GT335">
            <v>0</v>
          </cell>
          <cell r="GU335">
            <v>0</v>
          </cell>
          <cell r="GV335">
            <v>0</v>
          </cell>
          <cell r="GW335">
            <v>0</v>
          </cell>
          <cell r="GX335">
            <v>0</v>
          </cell>
          <cell r="GY335">
            <v>0</v>
          </cell>
          <cell r="GZ335">
            <v>0</v>
          </cell>
          <cell r="HA335">
            <v>0</v>
          </cell>
          <cell r="HB335">
            <v>0</v>
          </cell>
          <cell r="HC335">
            <v>0</v>
          </cell>
          <cell r="HD335">
            <v>0</v>
          </cell>
          <cell r="HE335">
            <v>0</v>
          </cell>
          <cell r="HF335">
            <v>0</v>
          </cell>
          <cell r="HG335">
            <v>0</v>
          </cell>
          <cell r="HH335">
            <v>0</v>
          </cell>
          <cell r="HI335">
            <v>0</v>
          </cell>
          <cell r="HJ335">
            <v>0</v>
          </cell>
          <cell r="HK335">
            <v>0</v>
          </cell>
          <cell r="HL335">
            <v>0</v>
          </cell>
          <cell r="HM335">
            <v>0</v>
          </cell>
          <cell r="HN335">
            <v>0</v>
          </cell>
          <cell r="HO335">
            <v>0</v>
          </cell>
          <cell r="HP335">
            <v>0</v>
          </cell>
          <cell r="HQ335">
            <v>0</v>
          </cell>
          <cell r="HR335">
            <v>0</v>
          </cell>
          <cell r="HS335">
            <v>0</v>
          </cell>
          <cell r="HT335">
            <v>0</v>
          </cell>
          <cell r="HU335">
            <v>0</v>
          </cell>
          <cell r="HV335">
            <v>0</v>
          </cell>
          <cell r="HW335">
            <v>0</v>
          </cell>
          <cell r="HX335">
            <v>0</v>
          </cell>
          <cell r="HY335">
            <v>0</v>
          </cell>
          <cell r="HZ335">
            <v>0</v>
          </cell>
          <cell r="IA335">
            <v>0</v>
          </cell>
          <cell r="IB335">
            <v>0</v>
          </cell>
          <cell r="IC335">
            <v>0</v>
          </cell>
          <cell r="ID335">
            <v>0</v>
          </cell>
          <cell r="IE335">
            <v>0</v>
          </cell>
          <cell r="IF335">
            <v>0</v>
          </cell>
          <cell r="IG335">
            <v>0</v>
          </cell>
          <cell r="IH335">
            <v>0</v>
          </cell>
          <cell r="II335">
            <v>0</v>
          </cell>
          <cell r="IJ335">
            <v>0</v>
          </cell>
          <cell r="IK335">
            <v>0</v>
          </cell>
          <cell r="IL335">
            <v>0</v>
          </cell>
          <cell r="IM335">
            <v>0</v>
          </cell>
          <cell r="IN335">
            <v>0</v>
          </cell>
          <cell r="IO335">
            <v>0</v>
          </cell>
          <cell r="IP335">
            <v>0</v>
          </cell>
          <cell r="IQ335">
            <v>0</v>
          </cell>
          <cell r="IR335">
            <v>0</v>
          </cell>
          <cell r="IS335">
            <v>0</v>
          </cell>
          <cell r="IT335">
            <v>0</v>
          </cell>
          <cell r="IU335">
            <v>0</v>
          </cell>
          <cell r="IV335">
            <v>0</v>
          </cell>
          <cell r="IW335">
            <v>0</v>
          </cell>
          <cell r="IX335">
            <v>0</v>
          </cell>
          <cell r="IY335">
            <v>0</v>
          </cell>
          <cell r="IZ335">
            <v>0</v>
          </cell>
          <cell r="JA335">
            <v>0</v>
          </cell>
          <cell r="JB335">
            <v>0</v>
          </cell>
          <cell r="JC335">
            <v>0</v>
          </cell>
          <cell r="JD335">
            <v>0</v>
          </cell>
          <cell r="JE335">
            <v>0</v>
          </cell>
        </row>
        <row r="336">
          <cell r="F336">
            <v>-1.0572058410000196E-2</v>
          </cell>
          <cell r="G336">
            <v>5.2031187999990181E-4</v>
          </cell>
          <cell r="H336">
            <v>-2.1059606700002398E-3</v>
          </cell>
          <cell r="I336">
            <v>-6.4426184999999414E-4</v>
          </cell>
          <cell r="J336">
            <v>-9.6996936000004474E-4</v>
          </cell>
          <cell r="K336">
            <v>-1.0308307229999869E-2</v>
          </cell>
          <cell r="L336">
            <v>-2.1895582400000002E-3</v>
          </cell>
          <cell r="M336">
            <v>-1.246068241999998E-2</v>
          </cell>
          <cell r="N336">
            <v>-4.9688328899999412E-3</v>
          </cell>
          <cell r="O336">
            <v>1.0704392590000111E-2</v>
          </cell>
          <cell r="P336">
            <v>-6.5534484899996137E-3</v>
          </cell>
          <cell r="Q336">
            <v>-2.0329676000008234E-4</v>
          </cell>
          <cell r="R336">
            <v>-7.6633770889998232E-2</v>
          </cell>
          <cell r="S336">
            <v>2.8502475200005151E-3</v>
          </cell>
          <cell r="T336">
            <v>-2.5400607239999928E-2</v>
          </cell>
          <cell r="U336">
            <v>-1.4111824440000031E-2</v>
          </cell>
          <cell r="V336">
            <v>7.5685084699999017E-3</v>
          </cell>
          <cell r="W336">
            <v>2.6532074299999708E-3</v>
          </cell>
          <cell r="X336">
            <v>-7.3459672260000053E-2</v>
          </cell>
          <cell r="Y336">
            <v>3.1506021499998482E-3</v>
          </cell>
          <cell r="Z336">
            <v>3.5276830209999943E-2</v>
          </cell>
          <cell r="AA336">
            <v>-6.3289467599998428E-3</v>
          </cell>
          <cell r="AB336">
            <v>2.3792017300000134E-2</v>
          </cell>
          <cell r="AC336">
            <v>-8.7220186499998853E-3</v>
          </cell>
          <cell r="AD336">
            <v>-2.3902114619999804E-2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P336">
            <v>0</v>
          </cell>
          <cell r="FQ336">
            <v>0</v>
          </cell>
          <cell r="FR336">
            <v>0</v>
          </cell>
          <cell r="FS336">
            <v>0</v>
          </cell>
          <cell r="FT336">
            <v>0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M336">
            <v>0</v>
          </cell>
          <cell r="GN336">
            <v>0</v>
          </cell>
          <cell r="GO336">
            <v>0</v>
          </cell>
          <cell r="GP336">
            <v>0</v>
          </cell>
          <cell r="GQ336">
            <v>0</v>
          </cell>
          <cell r="GR336">
            <v>0</v>
          </cell>
          <cell r="GS336">
            <v>0</v>
          </cell>
          <cell r="GT336">
            <v>0</v>
          </cell>
          <cell r="GU336">
            <v>0</v>
          </cell>
          <cell r="GV336">
            <v>0</v>
          </cell>
          <cell r="GW336">
            <v>0</v>
          </cell>
          <cell r="GX336">
            <v>0</v>
          </cell>
          <cell r="GY336">
            <v>0</v>
          </cell>
          <cell r="GZ336">
            <v>0</v>
          </cell>
          <cell r="HA336">
            <v>0</v>
          </cell>
          <cell r="HB336">
            <v>0</v>
          </cell>
          <cell r="HC336">
            <v>0</v>
          </cell>
          <cell r="HD336">
            <v>0</v>
          </cell>
          <cell r="HE336">
            <v>0</v>
          </cell>
          <cell r="HF336">
            <v>0</v>
          </cell>
          <cell r="HG336">
            <v>0</v>
          </cell>
          <cell r="HH336">
            <v>0</v>
          </cell>
          <cell r="HI336">
            <v>0</v>
          </cell>
          <cell r="HJ336">
            <v>0</v>
          </cell>
          <cell r="HK336">
            <v>0</v>
          </cell>
          <cell r="HL336">
            <v>0</v>
          </cell>
          <cell r="HM336">
            <v>0</v>
          </cell>
          <cell r="HN336">
            <v>0</v>
          </cell>
          <cell r="HO336">
            <v>0</v>
          </cell>
          <cell r="HP336">
            <v>0</v>
          </cell>
          <cell r="HQ336">
            <v>0</v>
          </cell>
          <cell r="HR336">
            <v>0</v>
          </cell>
          <cell r="HS336">
            <v>0</v>
          </cell>
          <cell r="HT336">
            <v>0</v>
          </cell>
          <cell r="HU336">
            <v>0</v>
          </cell>
          <cell r="HV336">
            <v>0</v>
          </cell>
          <cell r="HW336">
            <v>0</v>
          </cell>
          <cell r="HX336">
            <v>0</v>
          </cell>
          <cell r="HY336">
            <v>0</v>
          </cell>
          <cell r="HZ336">
            <v>0</v>
          </cell>
          <cell r="IA336">
            <v>0</v>
          </cell>
          <cell r="IB336">
            <v>0</v>
          </cell>
          <cell r="IC336">
            <v>0</v>
          </cell>
          <cell r="ID336">
            <v>0</v>
          </cell>
          <cell r="IE336">
            <v>0</v>
          </cell>
          <cell r="IF336">
            <v>0</v>
          </cell>
          <cell r="IG336">
            <v>0</v>
          </cell>
          <cell r="IH336">
            <v>0</v>
          </cell>
          <cell r="II336">
            <v>0</v>
          </cell>
          <cell r="IJ336">
            <v>0</v>
          </cell>
          <cell r="IK336">
            <v>0</v>
          </cell>
          <cell r="IL336">
            <v>0</v>
          </cell>
          <cell r="IM336">
            <v>0</v>
          </cell>
          <cell r="IN336">
            <v>0</v>
          </cell>
          <cell r="IO336">
            <v>0</v>
          </cell>
          <cell r="IP336">
            <v>0</v>
          </cell>
          <cell r="IQ336">
            <v>0</v>
          </cell>
          <cell r="IR336">
            <v>0</v>
          </cell>
          <cell r="IS336">
            <v>0</v>
          </cell>
          <cell r="IT336">
            <v>0</v>
          </cell>
          <cell r="IU336">
            <v>0</v>
          </cell>
          <cell r="IV336">
            <v>0</v>
          </cell>
          <cell r="IW336">
            <v>0</v>
          </cell>
          <cell r="IX336">
            <v>0</v>
          </cell>
          <cell r="IY336">
            <v>0</v>
          </cell>
          <cell r="IZ336">
            <v>0</v>
          </cell>
          <cell r="JA336">
            <v>0</v>
          </cell>
          <cell r="JB336">
            <v>0</v>
          </cell>
          <cell r="JC336">
            <v>0</v>
          </cell>
          <cell r="JD336">
            <v>0</v>
          </cell>
          <cell r="JE336">
            <v>0</v>
          </cell>
        </row>
        <row r="337">
          <cell r="F337">
            <v>-2.1306796477801981E-2</v>
          </cell>
          <cell r="G337">
            <v>9.5611757725400821</v>
          </cell>
          <cell r="H337">
            <v>-8.3885629776095811</v>
          </cell>
          <cell r="I337">
            <v>-3.1908808310790846</v>
          </cell>
          <cell r="J337">
            <v>0.41780193175964087</v>
          </cell>
          <cell r="K337">
            <v>-0.2886075474007157</v>
          </cell>
          <cell r="L337">
            <v>6.1694740559687489E-2</v>
          </cell>
          <cell r="M337">
            <v>-1.9863683974108426E-4</v>
          </cell>
          <cell r="N337">
            <v>-4.3323569820131524E-2</v>
          </cell>
          <cell r="O337">
            <v>-1.8246068245716742</v>
          </cell>
          <cell r="P337">
            <v>2.7969526295582909</v>
          </cell>
          <cell r="Q337">
            <v>-2.4489887187282875</v>
          </cell>
          <cell r="R337">
            <v>9.0817576256813481</v>
          </cell>
          <cell r="S337">
            <v>-0.67800851958054409</v>
          </cell>
          <cell r="T337">
            <v>-1.4348249005315665</v>
          </cell>
          <cell r="U337">
            <v>-13.289260806001948</v>
          </cell>
          <cell r="V337">
            <v>-5.2436180603363027</v>
          </cell>
          <cell r="W337">
            <v>16.363375346377325</v>
          </cell>
          <cell r="X337">
            <v>-2.9037665231289793</v>
          </cell>
          <cell r="Y337">
            <v>12.230328295490835</v>
          </cell>
          <cell r="Z337">
            <v>-18.584350989629911</v>
          </cell>
          <cell r="AA337">
            <v>17.575331180949433</v>
          </cell>
          <cell r="AB337">
            <v>8.7837928396902498</v>
          </cell>
          <cell r="AC337">
            <v>-0.92406396164551552</v>
          </cell>
          <cell r="AD337">
            <v>-2.8131762759712728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P337">
            <v>0</v>
          </cell>
          <cell r="FQ337">
            <v>0</v>
          </cell>
          <cell r="FR337">
            <v>0</v>
          </cell>
          <cell r="FS337">
            <v>0</v>
          </cell>
          <cell r="FT337">
            <v>0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M337">
            <v>0</v>
          </cell>
          <cell r="GN337">
            <v>0</v>
          </cell>
          <cell r="GO337">
            <v>0</v>
          </cell>
          <cell r="GP337">
            <v>0</v>
          </cell>
          <cell r="GQ337">
            <v>0</v>
          </cell>
          <cell r="GR337">
            <v>0</v>
          </cell>
          <cell r="GS337">
            <v>0</v>
          </cell>
          <cell r="GT337">
            <v>0</v>
          </cell>
          <cell r="GU337">
            <v>0</v>
          </cell>
          <cell r="GV337">
            <v>0</v>
          </cell>
          <cell r="GW337">
            <v>0</v>
          </cell>
          <cell r="GX337">
            <v>0</v>
          </cell>
          <cell r="GY337">
            <v>0</v>
          </cell>
          <cell r="GZ337">
            <v>0</v>
          </cell>
          <cell r="HA337">
            <v>0</v>
          </cell>
          <cell r="HB337">
            <v>0</v>
          </cell>
          <cell r="HC337">
            <v>0</v>
          </cell>
          <cell r="HD337">
            <v>0</v>
          </cell>
          <cell r="HE337">
            <v>0</v>
          </cell>
          <cell r="HF337">
            <v>0</v>
          </cell>
          <cell r="HG337">
            <v>0</v>
          </cell>
          <cell r="HH337">
            <v>0</v>
          </cell>
          <cell r="HI337">
            <v>0</v>
          </cell>
          <cell r="HJ337">
            <v>0</v>
          </cell>
          <cell r="HK337">
            <v>0</v>
          </cell>
          <cell r="HL337">
            <v>0</v>
          </cell>
          <cell r="HM337">
            <v>0</v>
          </cell>
          <cell r="HN337">
            <v>0</v>
          </cell>
          <cell r="HO337">
            <v>0</v>
          </cell>
          <cell r="HP337">
            <v>0</v>
          </cell>
          <cell r="HQ337">
            <v>0</v>
          </cell>
          <cell r="HR337">
            <v>0</v>
          </cell>
          <cell r="HS337">
            <v>0</v>
          </cell>
          <cell r="HT337">
            <v>0</v>
          </cell>
          <cell r="HU337">
            <v>0</v>
          </cell>
          <cell r="HV337">
            <v>0</v>
          </cell>
          <cell r="HW337">
            <v>0</v>
          </cell>
          <cell r="HX337">
            <v>0</v>
          </cell>
          <cell r="HY337">
            <v>0</v>
          </cell>
          <cell r="HZ337">
            <v>0</v>
          </cell>
          <cell r="IA337">
            <v>0</v>
          </cell>
          <cell r="IB337">
            <v>0</v>
          </cell>
          <cell r="IC337">
            <v>0</v>
          </cell>
          <cell r="ID337">
            <v>0</v>
          </cell>
          <cell r="IE337">
            <v>0</v>
          </cell>
          <cell r="IF337">
            <v>0</v>
          </cell>
          <cell r="IG337">
            <v>0</v>
          </cell>
          <cell r="IH337">
            <v>0</v>
          </cell>
          <cell r="II337">
            <v>0</v>
          </cell>
          <cell r="IJ337">
            <v>0</v>
          </cell>
          <cell r="IK337">
            <v>0</v>
          </cell>
          <cell r="IL337">
            <v>0</v>
          </cell>
          <cell r="IM337">
            <v>0</v>
          </cell>
          <cell r="IN337">
            <v>0</v>
          </cell>
          <cell r="IO337">
            <v>0</v>
          </cell>
          <cell r="IP337">
            <v>0</v>
          </cell>
          <cell r="IQ337">
            <v>0</v>
          </cell>
          <cell r="IR337">
            <v>0</v>
          </cell>
          <cell r="IS337">
            <v>0</v>
          </cell>
          <cell r="IT337">
            <v>0</v>
          </cell>
          <cell r="IU337">
            <v>0</v>
          </cell>
          <cell r="IV337">
            <v>0</v>
          </cell>
          <cell r="IW337">
            <v>0</v>
          </cell>
          <cell r="IX337">
            <v>0</v>
          </cell>
          <cell r="IY337">
            <v>0</v>
          </cell>
          <cell r="IZ337">
            <v>0</v>
          </cell>
          <cell r="JA337">
            <v>0</v>
          </cell>
          <cell r="JB337">
            <v>0</v>
          </cell>
          <cell r="JC337">
            <v>0</v>
          </cell>
          <cell r="JD337">
            <v>0</v>
          </cell>
          <cell r="JE337">
            <v>0</v>
          </cell>
        </row>
        <row r="338">
          <cell r="F338">
            <v>-5.8449574399999094E-3</v>
          </cell>
          <cell r="G338">
            <v>1.2414801899998107E-3</v>
          </cell>
          <cell r="H338">
            <v>2.5822787900000588E-3</v>
          </cell>
          <cell r="I338">
            <v>-2.8362158000005966E-4</v>
          </cell>
          <cell r="J338">
            <v>-5.7142244000019105E-4</v>
          </cell>
          <cell r="K338">
            <v>7.9711331999987589E-4</v>
          </cell>
          <cell r="L338">
            <v>-1.787731469999887E-3</v>
          </cell>
          <cell r="M338">
            <v>1.9863682999998744E-4</v>
          </cell>
          <cell r="N338">
            <v>3.4597698100002905E-3</v>
          </cell>
          <cell r="O338">
            <v>3.1220796870000234E-2</v>
          </cell>
          <cell r="P338">
            <v>5.5460929999862074E-5</v>
          </cell>
          <cell r="Q338">
            <v>6.5550153900000296E-3</v>
          </cell>
          <cell r="R338">
            <v>-5.3861247349997754E-2</v>
          </cell>
          <cell r="S338">
            <v>3.1571479999881191E-5</v>
          </cell>
          <cell r="T338">
            <v>-1.5012377409999722E-2</v>
          </cell>
          <cell r="U338">
            <v>2.3456566400001932E-3</v>
          </cell>
          <cell r="V338">
            <v>-2.51760038999993E-3</v>
          </cell>
          <cell r="W338">
            <v>1.4540855320000157E-2</v>
          </cell>
          <cell r="X338">
            <v>2.1067282100000195E-3</v>
          </cell>
          <cell r="Y338">
            <v>1.8344896339999028E-2</v>
          </cell>
          <cell r="Z338">
            <v>0</v>
          </cell>
          <cell r="AA338">
            <v>-1.258139824999982E-2</v>
          </cell>
          <cell r="AB338">
            <v>-4.6155854620000047E-2</v>
          </cell>
          <cell r="AC338">
            <v>-1.1906131549999754E-2</v>
          </cell>
          <cell r="AD338">
            <v>-3.0575931200000905E-3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  <cell r="ET338">
            <v>0</v>
          </cell>
          <cell r="EU338">
            <v>0</v>
          </cell>
          <cell r="EV338">
            <v>0</v>
          </cell>
          <cell r="EW338">
            <v>0</v>
          </cell>
          <cell r="EX338">
            <v>0</v>
          </cell>
          <cell r="EY338">
            <v>0</v>
          </cell>
          <cell r="EZ338">
            <v>0</v>
          </cell>
          <cell r="FA338">
            <v>0</v>
          </cell>
          <cell r="FB338">
            <v>0</v>
          </cell>
          <cell r="FC338">
            <v>0</v>
          </cell>
          <cell r="FD338">
            <v>0</v>
          </cell>
          <cell r="FE338">
            <v>0</v>
          </cell>
          <cell r="FF338">
            <v>0</v>
          </cell>
          <cell r="FG338">
            <v>0</v>
          </cell>
          <cell r="FH338">
            <v>0</v>
          </cell>
          <cell r="FI338">
            <v>0</v>
          </cell>
          <cell r="FJ338">
            <v>0</v>
          </cell>
          <cell r="FK338">
            <v>0</v>
          </cell>
          <cell r="FL338">
            <v>0</v>
          </cell>
          <cell r="FM338">
            <v>0</v>
          </cell>
          <cell r="FN338">
            <v>0</v>
          </cell>
          <cell r="FO338">
            <v>0</v>
          </cell>
          <cell r="FP338">
            <v>0</v>
          </cell>
          <cell r="FQ338">
            <v>0</v>
          </cell>
          <cell r="FR338">
            <v>0</v>
          </cell>
          <cell r="FS338">
            <v>0</v>
          </cell>
          <cell r="FT338">
            <v>0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0</v>
          </cell>
          <cell r="FZ338">
            <v>0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M338">
            <v>0</v>
          </cell>
          <cell r="GN338">
            <v>0</v>
          </cell>
          <cell r="GO338">
            <v>0</v>
          </cell>
          <cell r="GP338">
            <v>0</v>
          </cell>
          <cell r="GQ338">
            <v>0</v>
          </cell>
          <cell r="GR338">
            <v>0</v>
          </cell>
          <cell r="GS338">
            <v>0</v>
          </cell>
          <cell r="GT338">
            <v>0</v>
          </cell>
          <cell r="GU338">
            <v>0</v>
          </cell>
          <cell r="GV338">
            <v>0</v>
          </cell>
          <cell r="GW338">
            <v>0</v>
          </cell>
          <cell r="GX338">
            <v>0</v>
          </cell>
          <cell r="GY338">
            <v>0</v>
          </cell>
          <cell r="GZ338">
            <v>0</v>
          </cell>
          <cell r="HA338">
            <v>0</v>
          </cell>
          <cell r="HB338">
            <v>0</v>
          </cell>
          <cell r="HC338">
            <v>0</v>
          </cell>
          <cell r="HD338">
            <v>0</v>
          </cell>
          <cell r="HE338">
            <v>0</v>
          </cell>
          <cell r="HF338">
            <v>0</v>
          </cell>
          <cell r="HG338">
            <v>0</v>
          </cell>
          <cell r="HH338">
            <v>0</v>
          </cell>
          <cell r="HI338">
            <v>0</v>
          </cell>
          <cell r="HJ338">
            <v>0</v>
          </cell>
          <cell r="HK338">
            <v>0</v>
          </cell>
          <cell r="HL338">
            <v>0</v>
          </cell>
          <cell r="HM338">
            <v>0</v>
          </cell>
          <cell r="HN338">
            <v>0</v>
          </cell>
          <cell r="HO338">
            <v>0</v>
          </cell>
          <cell r="HP338">
            <v>0</v>
          </cell>
          <cell r="HQ338">
            <v>0</v>
          </cell>
          <cell r="HR338">
            <v>0</v>
          </cell>
          <cell r="HS338">
            <v>0</v>
          </cell>
          <cell r="HT338">
            <v>0</v>
          </cell>
          <cell r="HU338">
            <v>0</v>
          </cell>
          <cell r="HV338">
            <v>0</v>
          </cell>
          <cell r="HW338">
            <v>0</v>
          </cell>
          <cell r="HX338">
            <v>0</v>
          </cell>
          <cell r="HY338">
            <v>0</v>
          </cell>
          <cell r="HZ338">
            <v>0</v>
          </cell>
          <cell r="IA338">
            <v>0</v>
          </cell>
          <cell r="IB338">
            <v>0</v>
          </cell>
          <cell r="IC338">
            <v>0</v>
          </cell>
          <cell r="ID338">
            <v>0</v>
          </cell>
          <cell r="IE338">
            <v>0</v>
          </cell>
          <cell r="IF338">
            <v>0</v>
          </cell>
          <cell r="IG338">
            <v>0</v>
          </cell>
          <cell r="IH338">
            <v>0</v>
          </cell>
          <cell r="II338">
            <v>0</v>
          </cell>
          <cell r="IJ338">
            <v>0</v>
          </cell>
          <cell r="IK338">
            <v>0</v>
          </cell>
          <cell r="IL338">
            <v>0</v>
          </cell>
          <cell r="IM338">
            <v>0</v>
          </cell>
          <cell r="IN338">
            <v>0</v>
          </cell>
          <cell r="IO338">
            <v>0</v>
          </cell>
          <cell r="IP338">
            <v>0</v>
          </cell>
          <cell r="IQ338">
            <v>0</v>
          </cell>
          <cell r="IR338">
            <v>0</v>
          </cell>
          <cell r="IS338">
            <v>0</v>
          </cell>
          <cell r="IT338">
            <v>0</v>
          </cell>
          <cell r="IU338">
            <v>0</v>
          </cell>
          <cell r="IV338">
            <v>0</v>
          </cell>
          <cell r="IW338">
            <v>0</v>
          </cell>
          <cell r="IX338">
            <v>0</v>
          </cell>
          <cell r="IY338">
            <v>0</v>
          </cell>
          <cell r="IZ338">
            <v>0</v>
          </cell>
          <cell r="JA338">
            <v>0</v>
          </cell>
          <cell r="JB338">
            <v>0</v>
          </cell>
          <cell r="JC338">
            <v>0</v>
          </cell>
          <cell r="JD338">
            <v>0</v>
          </cell>
          <cell r="JE338">
            <v>0</v>
          </cell>
        </row>
        <row r="339">
          <cell r="F339">
            <v>-3.1926467216617311</v>
          </cell>
          <cell r="G339">
            <v>2.3130324795711203</v>
          </cell>
          <cell r="H339">
            <v>-4.4645797970588319E-4</v>
          </cell>
          <cell r="I339">
            <v>-1.2889246997301598</v>
          </cell>
          <cell r="J339">
            <v>-1.8668188232595639</v>
          </cell>
          <cell r="K339">
            <v>3.1249273551111401E-2</v>
          </cell>
          <cell r="L339">
            <v>5.5694101520202821E-3</v>
          </cell>
          <cell r="M339">
            <v>0.44810957398112805</v>
          </cell>
          <cell r="N339">
            <v>0.25773634079996555</v>
          </cell>
          <cell r="O339">
            <v>-2.1635197960404184</v>
          </cell>
          <cell r="P339">
            <v>0.35078330322903639</v>
          </cell>
          <cell r="Q339">
            <v>-2.6930360989354085E-2</v>
          </cell>
          <cell r="R339">
            <v>-5.8305721504002577</v>
          </cell>
          <cell r="S339">
            <v>8.234758038959626</v>
          </cell>
          <cell r="T339">
            <v>-12.375064689739702</v>
          </cell>
          <cell r="U339">
            <v>18.945997163887114</v>
          </cell>
          <cell r="V339">
            <v>7.1444396633896758</v>
          </cell>
          <cell r="W339">
            <v>-6.6668330665397662</v>
          </cell>
          <cell r="X339">
            <v>-2.16535853500136</v>
          </cell>
          <cell r="Y339">
            <v>-13.757891156690675</v>
          </cell>
          <cell r="Z339">
            <v>17.573469838036544</v>
          </cell>
          <cell r="AA339">
            <v>-18.829353218869073</v>
          </cell>
          <cell r="AB339">
            <v>-1.6912724929297838</v>
          </cell>
          <cell r="AC339">
            <v>-3.1381686226704915</v>
          </cell>
          <cell r="AD339">
            <v>0.8947049277885526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0</v>
          </cell>
          <cell r="FB339">
            <v>0</v>
          </cell>
          <cell r="FC339">
            <v>0</v>
          </cell>
          <cell r="FD339">
            <v>0</v>
          </cell>
          <cell r="FE339">
            <v>0</v>
          </cell>
          <cell r="FF339">
            <v>0</v>
          </cell>
          <cell r="FG339">
            <v>0</v>
          </cell>
          <cell r="FH339">
            <v>0</v>
          </cell>
          <cell r="FI339">
            <v>0</v>
          </cell>
          <cell r="FJ339">
            <v>0</v>
          </cell>
          <cell r="FK339">
            <v>0</v>
          </cell>
          <cell r="FL339">
            <v>0</v>
          </cell>
          <cell r="FM339">
            <v>0</v>
          </cell>
          <cell r="FN339">
            <v>0</v>
          </cell>
          <cell r="FO339">
            <v>0</v>
          </cell>
          <cell r="FP339">
            <v>0</v>
          </cell>
          <cell r="FQ339">
            <v>0</v>
          </cell>
          <cell r="FR339">
            <v>0</v>
          </cell>
          <cell r="FS339">
            <v>0</v>
          </cell>
          <cell r="FT339">
            <v>0</v>
          </cell>
          <cell r="FU339">
            <v>0</v>
          </cell>
          <cell r="FV339">
            <v>0</v>
          </cell>
          <cell r="FW339">
            <v>0</v>
          </cell>
          <cell r="FX339">
            <v>0</v>
          </cell>
          <cell r="FY339">
            <v>0</v>
          </cell>
          <cell r="FZ339">
            <v>0</v>
          </cell>
          <cell r="GA339">
            <v>0</v>
          </cell>
          <cell r="GB339">
            <v>0</v>
          </cell>
          <cell r="GC339">
            <v>0</v>
          </cell>
          <cell r="GD339">
            <v>0</v>
          </cell>
          <cell r="GE339">
            <v>0</v>
          </cell>
          <cell r="GF339">
            <v>0</v>
          </cell>
          <cell r="GG339">
            <v>0</v>
          </cell>
          <cell r="GH339">
            <v>0</v>
          </cell>
          <cell r="GI339">
            <v>0</v>
          </cell>
          <cell r="GJ339">
            <v>0</v>
          </cell>
          <cell r="GK339">
            <v>0</v>
          </cell>
          <cell r="GL339">
            <v>0</v>
          </cell>
          <cell r="GM339">
            <v>0</v>
          </cell>
          <cell r="GN339">
            <v>0</v>
          </cell>
          <cell r="GO339">
            <v>0</v>
          </cell>
          <cell r="GP339">
            <v>0</v>
          </cell>
          <cell r="GQ339">
            <v>0</v>
          </cell>
          <cell r="GR339">
            <v>0</v>
          </cell>
          <cell r="GS339">
            <v>0</v>
          </cell>
          <cell r="GT339">
            <v>0</v>
          </cell>
          <cell r="GU339">
            <v>0</v>
          </cell>
          <cell r="GV339">
            <v>0</v>
          </cell>
          <cell r="GW339">
            <v>0</v>
          </cell>
          <cell r="GX339">
            <v>0</v>
          </cell>
          <cell r="GY339">
            <v>0</v>
          </cell>
          <cell r="GZ339">
            <v>0</v>
          </cell>
          <cell r="HA339">
            <v>0</v>
          </cell>
          <cell r="HB339">
            <v>0</v>
          </cell>
          <cell r="HC339">
            <v>0</v>
          </cell>
          <cell r="HD339">
            <v>0</v>
          </cell>
          <cell r="HE339">
            <v>0</v>
          </cell>
          <cell r="HF339">
            <v>0</v>
          </cell>
          <cell r="HG339">
            <v>0</v>
          </cell>
          <cell r="HH339">
            <v>0</v>
          </cell>
          <cell r="HI339">
            <v>0</v>
          </cell>
          <cell r="HJ339">
            <v>0</v>
          </cell>
          <cell r="HK339">
            <v>0</v>
          </cell>
          <cell r="HL339">
            <v>0</v>
          </cell>
          <cell r="HM339">
            <v>0</v>
          </cell>
          <cell r="HN339">
            <v>0</v>
          </cell>
          <cell r="HO339">
            <v>0</v>
          </cell>
          <cell r="HP339">
            <v>0</v>
          </cell>
          <cell r="HQ339">
            <v>0</v>
          </cell>
          <cell r="HR339">
            <v>0</v>
          </cell>
          <cell r="HS339">
            <v>0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0</v>
          </cell>
          <cell r="IA339">
            <v>0</v>
          </cell>
          <cell r="IB339">
            <v>0</v>
          </cell>
          <cell r="IC339">
            <v>0</v>
          </cell>
          <cell r="ID339">
            <v>0</v>
          </cell>
          <cell r="IE339">
            <v>0</v>
          </cell>
          <cell r="IF339">
            <v>0</v>
          </cell>
          <cell r="IG339">
            <v>0</v>
          </cell>
          <cell r="IH339">
            <v>0</v>
          </cell>
          <cell r="II339">
            <v>0</v>
          </cell>
          <cell r="IJ339">
            <v>0</v>
          </cell>
          <cell r="IK339">
            <v>0</v>
          </cell>
          <cell r="IL339">
            <v>0</v>
          </cell>
          <cell r="IM339">
            <v>0</v>
          </cell>
          <cell r="IN339">
            <v>0</v>
          </cell>
          <cell r="IO339">
            <v>0</v>
          </cell>
          <cell r="IP339">
            <v>0</v>
          </cell>
          <cell r="IQ339">
            <v>0</v>
          </cell>
          <cell r="IR339">
            <v>0</v>
          </cell>
          <cell r="IS339">
            <v>0</v>
          </cell>
          <cell r="IT339">
            <v>0</v>
          </cell>
          <cell r="IU339">
            <v>0</v>
          </cell>
          <cell r="IV339">
            <v>0</v>
          </cell>
          <cell r="IW339">
            <v>0</v>
          </cell>
          <cell r="IX339">
            <v>0</v>
          </cell>
          <cell r="IY339">
            <v>0</v>
          </cell>
          <cell r="IZ339">
            <v>0</v>
          </cell>
          <cell r="JA339">
            <v>0</v>
          </cell>
          <cell r="JB339">
            <v>0</v>
          </cell>
          <cell r="JC339">
            <v>0</v>
          </cell>
          <cell r="JD339">
            <v>0</v>
          </cell>
          <cell r="JE339">
            <v>0</v>
          </cell>
        </row>
        <row r="340">
          <cell r="F340">
            <v>-1.0936774060000154E-2</v>
          </cell>
          <cell r="G340">
            <v>3.4423143000001932E-3</v>
          </cell>
          <cell r="H340">
            <v>4.3089071999991013E-4</v>
          </cell>
          <cell r="I340">
            <v>-4.5124525199999876E-3</v>
          </cell>
          <cell r="J340">
            <v>-1.3941802799999348E-3</v>
          </cell>
          <cell r="K340">
            <v>-2.4715822200001014E-3</v>
          </cell>
          <cell r="L340">
            <v>-5.4933035899997762E-3</v>
          </cell>
          <cell r="M340">
            <v>-1.4309295399999922E-2</v>
          </cell>
          <cell r="N340">
            <v>1.8261110100001865E-3</v>
          </cell>
          <cell r="O340">
            <v>-3.3308040840000053E-2</v>
          </cell>
          <cell r="P340">
            <v>4.1033528000000707E-3</v>
          </cell>
          <cell r="Q340">
            <v>8.1275374199998307E-3</v>
          </cell>
          <cell r="R340">
            <v>-8.8823406850000453E-2</v>
          </cell>
          <cell r="S340">
            <v>8.8902738599996312E-3</v>
          </cell>
          <cell r="T340">
            <v>2.5152593000021817E-4</v>
          </cell>
          <cell r="U340">
            <v>-8.9576879999998527E-3</v>
          </cell>
          <cell r="V340">
            <v>1.4420859679999953E-2</v>
          </cell>
          <cell r="W340">
            <v>-5.0063523699999113E-3</v>
          </cell>
          <cell r="X340">
            <v>2.8048148600000045E-3</v>
          </cell>
          <cell r="Y340">
            <v>-2.9750648140000058E-2</v>
          </cell>
          <cell r="Z340">
            <v>-9.2422338100002221E-3</v>
          </cell>
          <cell r="AA340">
            <v>-8.9212722399998334E-3</v>
          </cell>
          <cell r="AB340">
            <v>-5.0794657950000155E-2</v>
          </cell>
          <cell r="AC340">
            <v>2.8251820000000372E-3</v>
          </cell>
          <cell r="AD340">
            <v>-5.343210669999543E-3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0</v>
          </cell>
          <cell r="FB340">
            <v>0</v>
          </cell>
          <cell r="FC340">
            <v>0</v>
          </cell>
          <cell r="FD340">
            <v>0</v>
          </cell>
          <cell r="FE340">
            <v>0</v>
          </cell>
          <cell r="FF340">
            <v>0</v>
          </cell>
          <cell r="FG340">
            <v>0</v>
          </cell>
          <cell r="FH340">
            <v>0</v>
          </cell>
          <cell r="FI340">
            <v>0</v>
          </cell>
          <cell r="FJ340">
            <v>0</v>
          </cell>
          <cell r="FK340">
            <v>0</v>
          </cell>
          <cell r="FL340">
            <v>0</v>
          </cell>
          <cell r="FM340">
            <v>0</v>
          </cell>
          <cell r="FN340">
            <v>0</v>
          </cell>
          <cell r="FO340">
            <v>0</v>
          </cell>
          <cell r="FP340">
            <v>0</v>
          </cell>
          <cell r="FQ340">
            <v>0</v>
          </cell>
          <cell r="FR340">
            <v>0</v>
          </cell>
          <cell r="FS340">
            <v>0</v>
          </cell>
          <cell r="FT340">
            <v>0</v>
          </cell>
          <cell r="FU340">
            <v>0</v>
          </cell>
          <cell r="FV340">
            <v>0</v>
          </cell>
          <cell r="FW340">
            <v>0</v>
          </cell>
          <cell r="FX340">
            <v>0</v>
          </cell>
          <cell r="FY340">
            <v>0</v>
          </cell>
          <cell r="FZ340">
            <v>0</v>
          </cell>
          <cell r="GA340">
            <v>0</v>
          </cell>
          <cell r="GB340">
            <v>0</v>
          </cell>
          <cell r="GC340">
            <v>0</v>
          </cell>
          <cell r="GD340">
            <v>0</v>
          </cell>
          <cell r="GE340">
            <v>0</v>
          </cell>
          <cell r="GF340">
            <v>0</v>
          </cell>
          <cell r="GG340">
            <v>0</v>
          </cell>
          <cell r="GH340">
            <v>0</v>
          </cell>
          <cell r="GI340">
            <v>0</v>
          </cell>
          <cell r="GJ340">
            <v>0</v>
          </cell>
          <cell r="GK340">
            <v>0</v>
          </cell>
          <cell r="GL340">
            <v>0</v>
          </cell>
          <cell r="GM340">
            <v>0</v>
          </cell>
          <cell r="GN340">
            <v>0</v>
          </cell>
          <cell r="GO340">
            <v>0</v>
          </cell>
          <cell r="GP340">
            <v>0</v>
          </cell>
          <cell r="GQ340">
            <v>0</v>
          </cell>
          <cell r="GR340">
            <v>0</v>
          </cell>
          <cell r="GS340">
            <v>0</v>
          </cell>
          <cell r="GT340">
            <v>0</v>
          </cell>
          <cell r="GU340">
            <v>0</v>
          </cell>
          <cell r="GV340">
            <v>0</v>
          </cell>
          <cell r="GW340">
            <v>0</v>
          </cell>
          <cell r="GX340">
            <v>0</v>
          </cell>
          <cell r="GY340">
            <v>0</v>
          </cell>
          <cell r="GZ340">
            <v>0</v>
          </cell>
          <cell r="HA340">
            <v>0</v>
          </cell>
          <cell r="HB340">
            <v>0</v>
          </cell>
          <cell r="HC340">
            <v>0</v>
          </cell>
          <cell r="HD340">
            <v>0</v>
          </cell>
          <cell r="HE340">
            <v>0</v>
          </cell>
          <cell r="HF340">
            <v>0</v>
          </cell>
          <cell r="HG340">
            <v>0</v>
          </cell>
          <cell r="HH340">
            <v>0</v>
          </cell>
          <cell r="HI340">
            <v>0</v>
          </cell>
          <cell r="HJ340">
            <v>0</v>
          </cell>
          <cell r="HK340">
            <v>0</v>
          </cell>
          <cell r="HL340">
            <v>0</v>
          </cell>
          <cell r="HM340">
            <v>0</v>
          </cell>
          <cell r="HN340">
            <v>0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0</v>
          </cell>
          <cell r="IE340">
            <v>0</v>
          </cell>
          <cell r="IF340">
            <v>0</v>
          </cell>
          <cell r="IG340">
            <v>0</v>
          </cell>
          <cell r="IH340">
            <v>0</v>
          </cell>
          <cell r="II340">
            <v>0</v>
          </cell>
          <cell r="IJ340">
            <v>0</v>
          </cell>
          <cell r="IK340">
            <v>0</v>
          </cell>
          <cell r="IL340">
            <v>0</v>
          </cell>
          <cell r="IM340">
            <v>0</v>
          </cell>
          <cell r="IN340">
            <v>0</v>
          </cell>
          <cell r="IO340">
            <v>0</v>
          </cell>
          <cell r="IP340">
            <v>0</v>
          </cell>
          <cell r="IQ340">
            <v>0</v>
          </cell>
          <cell r="IR340">
            <v>0</v>
          </cell>
          <cell r="IS340">
            <v>0</v>
          </cell>
          <cell r="IT340">
            <v>0</v>
          </cell>
          <cell r="IU340">
            <v>0</v>
          </cell>
          <cell r="IV340">
            <v>0</v>
          </cell>
          <cell r="IW340">
            <v>0</v>
          </cell>
          <cell r="IX340">
            <v>0</v>
          </cell>
          <cell r="IY340">
            <v>0</v>
          </cell>
          <cell r="IZ340">
            <v>0</v>
          </cell>
          <cell r="JA340">
            <v>0</v>
          </cell>
          <cell r="JB340">
            <v>0</v>
          </cell>
          <cell r="JC340">
            <v>0</v>
          </cell>
          <cell r="JD340">
            <v>0</v>
          </cell>
          <cell r="JE340">
            <v>0</v>
          </cell>
        </row>
        <row r="341">
          <cell r="F341">
            <v>-3.9112818709895691E-2</v>
          </cell>
          <cell r="G341">
            <v>2.6393729854135017E-5</v>
          </cell>
          <cell r="H341">
            <v>0</v>
          </cell>
          <cell r="I341">
            <v>1.1094005003542406E-7</v>
          </cell>
          <cell r="J341">
            <v>-1.1502500001370208E-5</v>
          </cell>
          <cell r="K341">
            <v>-8.8976154700048937E-3</v>
          </cell>
          <cell r="L341">
            <v>0</v>
          </cell>
          <cell r="M341">
            <v>0</v>
          </cell>
          <cell r="N341">
            <v>0</v>
          </cell>
          <cell r="O341">
            <v>9.7982158100649031E-3</v>
          </cell>
          <cell r="P341">
            <v>-1.8899299902841449E-9</v>
          </cell>
          <cell r="Q341">
            <v>3.1103176800115762E-3</v>
          </cell>
          <cell r="R341">
            <v>-8.196844817191959</v>
          </cell>
          <cell r="S341">
            <v>1.5491986541102278</v>
          </cell>
          <cell r="T341">
            <v>-1.3342084970499855</v>
          </cell>
          <cell r="U341">
            <v>-1.2409755804300175</v>
          </cell>
          <cell r="V341">
            <v>-0.56542175113997928</v>
          </cell>
          <cell r="W341">
            <v>-1.7652713085500409</v>
          </cell>
          <cell r="X341">
            <v>4.098879377988851E-2</v>
          </cell>
          <cell r="Y341">
            <v>0</v>
          </cell>
          <cell r="Z341">
            <v>0</v>
          </cell>
          <cell r="AA341">
            <v>0.1135556408399907</v>
          </cell>
          <cell r="AB341">
            <v>-2.7765107056799252</v>
          </cell>
          <cell r="AC341">
            <v>-0.34879106206005872</v>
          </cell>
          <cell r="AD341">
            <v>-1.8694090010100126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0</v>
          </cell>
          <cell r="FD341">
            <v>0</v>
          </cell>
          <cell r="FE341">
            <v>0</v>
          </cell>
          <cell r="FF341">
            <v>0</v>
          </cell>
          <cell r="FG341">
            <v>0</v>
          </cell>
          <cell r="FH341">
            <v>0</v>
          </cell>
          <cell r="FI341">
            <v>0</v>
          </cell>
          <cell r="FJ341">
            <v>0</v>
          </cell>
          <cell r="FK341">
            <v>0</v>
          </cell>
          <cell r="FL341">
            <v>0</v>
          </cell>
          <cell r="FM341">
            <v>0</v>
          </cell>
          <cell r="FN341">
            <v>0</v>
          </cell>
          <cell r="FO341">
            <v>0</v>
          </cell>
          <cell r="FP341">
            <v>0</v>
          </cell>
          <cell r="FQ341">
            <v>0</v>
          </cell>
          <cell r="FR341">
            <v>0</v>
          </cell>
          <cell r="FS341">
            <v>0</v>
          </cell>
          <cell r="FT341">
            <v>0</v>
          </cell>
          <cell r="FU341">
            <v>0</v>
          </cell>
          <cell r="FV341">
            <v>0</v>
          </cell>
          <cell r="FW341">
            <v>0</v>
          </cell>
          <cell r="FX341">
            <v>0</v>
          </cell>
          <cell r="FY341">
            <v>0</v>
          </cell>
          <cell r="FZ341">
            <v>0</v>
          </cell>
          <cell r="GA341">
            <v>0</v>
          </cell>
          <cell r="GB341">
            <v>0</v>
          </cell>
          <cell r="GC341">
            <v>0</v>
          </cell>
          <cell r="GD341">
            <v>0</v>
          </cell>
          <cell r="GE341">
            <v>0</v>
          </cell>
          <cell r="GF341">
            <v>0</v>
          </cell>
          <cell r="GG341">
            <v>0</v>
          </cell>
          <cell r="GH341">
            <v>0</v>
          </cell>
          <cell r="GI341">
            <v>0</v>
          </cell>
          <cell r="GJ341">
            <v>0</v>
          </cell>
          <cell r="GK341">
            <v>0</v>
          </cell>
          <cell r="GL341">
            <v>0</v>
          </cell>
          <cell r="GM341">
            <v>0</v>
          </cell>
          <cell r="GN341">
            <v>0</v>
          </cell>
          <cell r="GO341">
            <v>0</v>
          </cell>
          <cell r="GP341">
            <v>0</v>
          </cell>
          <cell r="GQ341">
            <v>0</v>
          </cell>
          <cell r="GR341">
            <v>0</v>
          </cell>
          <cell r="GS341">
            <v>0</v>
          </cell>
          <cell r="GT341">
            <v>0</v>
          </cell>
          <cell r="GU341">
            <v>0</v>
          </cell>
          <cell r="GV341">
            <v>0</v>
          </cell>
          <cell r="GW341">
            <v>0</v>
          </cell>
          <cell r="GX341">
            <v>0</v>
          </cell>
          <cell r="GY341">
            <v>0</v>
          </cell>
          <cell r="GZ341">
            <v>0</v>
          </cell>
          <cell r="HA341">
            <v>0</v>
          </cell>
          <cell r="HB341">
            <v>0</v>
          </cell>
          <cell r="HC341">
            <v>0</v>
          </cell>
          <cell r="HD341">
            <v>0</v>
          </cell>
          <cell r="HE341">
            <v>0</v>
          </cell>
          <cell r="HF341">
            <v>0</v>
          </cell>
          <cell r="HG341">
            <v>0</v>
          </cell>
          <cell r="HH341">
            <v>0</v>
          </cell>
          <cell r="HI341">
            <v>0</v>
          </cell>
          <cell r="HJ341">
            <v>0</v>
          </cell>
          <cell r="HK341">
            <v>0</v>
          </cell>
          <cell r="HL341">
            <v>0</v>
          </cell>
          <cell r="HM341">
            <v>0</v>
          </cell>
          <cell r="HN341">
            <v>0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0</v>
          </cell>
          <cell r="IE341">
            <v>0</v>
          </cell>
          <cell r="IF341">
            <v>0</v>
          </cell>
          <cell r="IG341">
            <v>0</v>
          </cell>
          <cell r="IH341">
            <v>0</v>
          </cell>
          <cell r="II341">
            <v>0</v>
          </cell>
          <cell r="IJ341">
            <v>0</v>
          </cell>
          <cell r="IK341">
            <v>0</v>
          </cell>
          <cell r="IL341">
            <v>0</v>
          </cell>
          <cell r="IM341">
            <v>0</v>
          </cell>
          <cell r="IN341">
            <v>0</v>
          </cell>
          <cell r="IO341">
            <v>0</v>
          </cell>
          <cell r="IP341">
            <v>0</v>
          </cell>
          <cell r="IQ341">
            <v>0</v>
          </cell>
          <cell r="IR341">
            <v>0</v>
          </cell>
          <cell r="IS341">
            <v>0</v>
          </cell>
          <cell r="IT341">
            <v>0</v>
          </cell>
          <cell r="IU341">
            <v>0</v>
          </cell>
          <cell r="IV341">
            <v>0</v>
          </cell>
          <cell r="IW341">
            <v>0</v>
          </cell>
          <cell r="IX341">
            <v>0</v>
          </cell>
          <cell r="IY341">
            <v>0</v>
          </cell>
          <cell r="IZ341">
            <v>0</v>
          </cell>
          <cell r="JA341">
            <v>0</v>
          </cell>
          <cell r="JB341">
            <v>0</v>
          </cell>
          <cell r="JC341">
            <v>0</v>
          </cell>
          <cell r="JD341">
            <v>0</v>
          </cell>
          <cell r="JE341">
            <v>0</v>
          </cell>
        </row>
        <row r="342">
          <cell r="F342">
            <v>-3.6872595599106717E-3</v>
          </cell>
          <cell r="G342">
            <v>7.1769539999877452E-5</v>
          </cell>
          <cell r="H342">
            <v>0</v>
          </cell>
          <cell r="I342">
            <v>0</v>
          </cell>
          <cell r="J342">
            <v>-3.0922517004228212E-4</v>
          </cell>
          <cell r="K342">
            <v>-1.1586557299096967E-3</v>
          </cell>
          <cell r="L342">
            <v>0</v>
          </cell>
          <cell r="M342">
            <v>0</v>
          </cell>
          <cell r="N342">
            <v>-0.11771616072007873</v>
          </cell>
          <cell r="O342">
            <v>0.2369824024300442</v>
          </cell>
          <cell r="P342">
            <v>0</v>
          </cell>
          <cell r="Q342">
            <v>-1.1100041774625424E-8</v>
          </cell>
          <cell r="R342">
            <v>-20.681604571398566</v>
          </cell>
          <cell r="S342">
            <v>-13.251958199169962</v>
          </cell>
          <cell r="T342">
            <v>-1.3162597856700131</v>
          </cell>
          <cell r="U342">
            <v>-2.6745870414001729</v>
          </cell>
          <cell r="V342">
            <v>-0.49917005957996707</v>
          </cell>
          <cell r="W342">
            <v>-6.0954815499940196E-2</v>
          </cell>
          <cell r="X342">
            <v>-0.68033269501006544</v>
          </cell>
          <cell r="Y342">
            <v>0</v>
          </cell>
          <cell r="Z342">
            <v>0</v>
          </cell>
          <cell r="AA342">
            <v>0.79994642798010318</v>
          </cell>
          <cell r="AB342">
            <v>-1.4223656452801379</v>
          </cell>
          <cell r="AC342">
            <v>5.3378607939862377E-2</v>
          </cell>
          <cell r="AD342">
            <v>-1.6293013657099209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0</v>
          </cell>
          <cell r="FD342">
            <v>0</v>
          </cell>
          <cell r="FE342">
            <v>0</v>
          </cell>
          <cell r="FF342">
            <v>0</v>
          </cell>
          <cell r="FG342">
            <v>0</v>
          </cell>
          <cell r="FH342">
            <v>0</v>
          </cell>
          <cell r="FI342">
            <v>0</v>
          </cell>
          <cell r="FJ342">
            <v>0</v>
          </cell>
          <cell r="FK342">
            <v>0</v>
          </cell>
          <cell r="FL342">
            <v>0</v>
          </cell>
          <cell r="FM342">
            <v>0</v>
          </cell>
          <cell r="FN342">
            <v>0</v>
          </cell>
          <cell r="FO342">
            <v>0</v>
          </cell>
          <cell r="FP342">
            <v>0</v>
          </cell>
          <cell r="FQ342">
            <v>0</v>
          </cell>
          <cell r="FR342">
            <v>0</v>
          </cell>
          <cell r="FS342">
            <v>0</v>
          </cell>
          <cell r="FT342">
            <v>0</v>
          </cell>
          <cell r="FU342">
            <v>0</v>
          </cell>
          <cell r="FV342">
            <v>0</v>
          </cell>
          <cell r="FW342">
            <v>0</v>
          </cell>
          <cell r="FX342">
            <v>0</v>
          </cell>
          <cell r="FY342">
            <v>0</v>
          </cell>
          <cell r="FZ342">
            <v>0</v>
          </cell>
          <cell r="GA342">
            <v>0</v>
          </cell>
          <cell r="GB342">
            <v>0</v>
          </cell>
          <cell r="GC342">
            <v>0</v>
          </cell>
          <cell r="GD342">
            <v>0</v>
          </cell>
          <cell r="GE342">
            <v>0</v>
          </cell>
          <cell r="GF342">
            <v>0</v>
          </cell>
          <cell r="GG342">
            <v>0</v>
          </cell>
          <cell r="GH342">
            <v>0</v>
          </cell>
          <cell r="GI342">
            <v>0</v>
          </cell>
          <cell r="GJ342">
            <v>0</v>
          </cell>
          <cell r="GK342">
            <v>0</v>
          </cell>
          <cell r="GL342">
            <v>0</v>
          </cell>
          <cell r="GM342">
            <v>0</v>
          </cell>
          <cell r="GN342">
            <v>0</v>
          </cell>
          <cell r="GO342">
            <v>0</v>
          </cell>
          <cell r="GP342">
            <v>0</v>
          </cell>
          <cell r="GQ342">
            <v>0</v>
          </cell>
          <cell r="GR342">
            <v>0</v>
          </cell>
          <cell r="GS342">
            <v>0</v>
          </cell>
          <cell r="GT342">
            <v>0</v>
          </cell>
          <cell r="GU342">
            <v>0</v>
          </cell>
          <cell r="GV342">
            <v>0</v>
          </cell>
          <cell r="GW342">
            <v>0</v>
          </cell>
          <cell r="GX342">
            <v>0</v>
          </cell>
          <cell r="GY342">
            <v>0</v>
          </cell>
          <cell r="GZ342">
            <v>0</v>
          </cell>
          <cell r="HA342">
            <v>0</v>
          </cell>
          <cell r="HB342">
            <v>0</v>
          </cell>
          <cell r="HC342">
            <v>0</v>
          </cell>
          <cell r="HD342">
            <v>0</v>
          </cell>
          <cell r="HE342">
            <v>0</v>
          </cell>
          <cell r="HF342">
            <v>0</v>
          </cell>
          <cell r="HG342">
            <v>0</v>
          </cell>
          <cell r="HH342">
            <v>0</v>
          </cell>
          <cell r="HI342">
            <v>0</v>
          </cell>
          <cell r="HJ342">
            <v>0</v>
          </cell>
          <cell r="HK342">
            <v>0</v>
          </cell>
          <cell r="HL342">
            <v>0</v>
          </cell>
          <cell r="HM342">
            <v>0</v>
          </cell>
          <cell r="HN342">
            <v>0</v>
          </cell>
          <cell r="HO342">
            <v>0</v>
          </cell>
          <cell r="HP342">
            <v>0</v>
          </cell>
          <cell r="HQ342">
            <v>0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0</v>
          </cell>
          <cell r="IE342">
            <v>0</v>
          </cell>
          <cell r="IF342">
            <v>0</v>
          </cell>
          <cell r="IG342">
            <v>0</v>
          </cell>
          <cell r="IH342">
            <v>0</v>
          </cell>
          <cell r="II342">
            <v>0</v>
          </cell>
          <cell r="IJ342">
            <v>0</v>
          </cell>
          <cell r="IK342">
            <v>0</v>
          </cell>
          <cell r="IL342">
            <v>0</v>
          </cell>
          <cell r="IM342">
            <v>0</v>
          </cell>
          <cell r="IN342">
            <v>0</v>
          </cell>
          <cell r="IO342">
            <v>0</v>
          </cell>
          <cell r="IP342">
            <v>0</v>
          </cell>
          <cell r="IQ342">
            <v>0</v>
          </cell>
          <cell r="IR342">
            <v>0</v>
          </cell>
          <cell r="IS342">
            <v>0</v>
          </cell>
          <cell r="IT342">
            <v>0</v>
          </cell>
          <cell r="IU342">
            <v>0</v>
          </cell>
          <cell r="IV342">
            <v>0</v>
          </cell>
          <cell r="IW342">
            <v>0</v>
          </cell>
          <cell r="IX342">
            <v>0</v>
          </cell>
          <cell r="IY342">
            <v>0</v>
          </cell>
          <cell r="IZ342">
            <v>0</v>
          </cell>
          <cell r="JA342">
            <v>0</v>
          </cell>
          <cell r="JB342">
            <v>0</v>
          </cell>
          <cell r="JC342">
            <v>0</v>
          </cell>
          <cell r="JD342">
            <v>0</v>
          </cell>
          <cell r="JE342">
            <v>0</v>
          </cell>
        </row>
        <row r="343">
          <cell r="F343">
            <v>2.6906093200068426E-2</v>
          </cell>
          <cell r="G343">
            <v>-3.6100118450121954E-9</v>
          </cell>
          <cell r="H343">
            <v>1.0004441719502211E-11</v>
          </cell>
          <cell r="I343">
            <v>6.4794512991284137E-4</v>
          </cell>
          <cell r="J343">
            <v>0.20973448966992692</v>
          </cell>
          <cell r="K343">
            <v>0.83673889658030021</v>
          </cell>
          <cell r="L343">
            <v>0.28544616034969295</v>
          </cell>
          <cell r="M343">
            <v>0</v>
          </cell>
          <cell r="N343">
            <v>-1.5006662579253316E-10</v>
          </cell>
          <cell r="O343">
            <v>2.7452090630049497E-2</v>
          </cell>
          <cell r="P343">
            <v>1.5006662579253316E-10</v>
          </cell>
          <cell r="Q343">
            <v>0</v>
          </cell>
          <cell r="R343">
            <v>-53.750890736311703</v>
          </cell>
          <cell r="S343">
            <v>-6.2377791860099023</v>
          </cell>
          <cell r="T343">
            <v>-3.5112557696897966</v>
          </cell>
          <cell r="U343">
            <v>-2.3214316944404345</v>
          </cell>
          <cell r="V343">
            <v>-1.5511534543002199</v>
          </cell>
          <cell r="W343">
            <v>-1.8774663337901529</v>
          </cell>
          <cell r="X343">
            <v>-4.4746812348098501</v>
          </cell>
          <cell r="Y343">
            <v>-1.6636133296299249</v>
          </cell>
          <cell r="Z343">
            <v>0</v>
          </cell>
          <cell r="AA343">
            <v>0.82652055180005846</v>
          </cell>
          <cell r="AB343">
            <v>-5.0854634067700317</v>
          </cell>
          <cell r="AC343">
            <v>-6.2517749164499037</v>
          </cell>
          <cell r="AD343">
            <v>-21.602791962219726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0</v>
          </cell>
          <cell r="FD343">
            <v>0</v>
          </cell>
          <cell r="FE343">
            <v>0</v>
          </cell>
          <cell r="FF343">
            <v>0</v>
          </cell>
          <cell r="FG343">
            <v>0</v>
          </cell>
          <cell r="FH343">
            <v>0</v>
          </cell>
          <cell r="FI343">
            <v>0</v>
          </cell>
          <cell r="FJ343">
            <v>0</v>
          </cell>
          <cell r="FK343">
            <v>0</v>
          </cell>
          <cell r="FL343">
            <v>0</v>
          </cell>
          <cell r="FM343">
            <v>0</v>
          </cell>
          <cell r="FN343">
            <v>0</v>
          </cell>
          <cell r="FO343">
            <v>0</v>
          </cell>
          <cell r="FP343">
            <v>0</v>
          </cell>
          <cell r="FQ343">
            <v>0</v>
          </cell>
          <cell r="FR343">
            <v>0</v>
          </cell>
          <cell r="FS343">
            <v>0</v>
          </cell>
          <cell r="FT343">
            <v>0</v>
          </cell>
          <cell r="FU343">
            <v>0</v>
          </cell>
          <cell r="FV343">
            <v>0</v>
          </cell>
          <cell r="FW343">
            <v>0</v>
          </cell>
          <cell r="FX343">
            <v>0</v>
          </cell>
          <cell r="FY343">
            <v>0</v>
          </cell>
          <cell r="FZ343">
            <v>0</v>
          </cell>
          <cell r="GA343">
            <v>0</v>
          </cell>
          <cell r="GB343">
            <v>0</v>
          </cell>
          <cell r="GC343">
            <v>0</v>
          </cell>
          <cell r="GD343">
            <v>0</v>
          </cell>
          <cell r="GE343">
            <v>0</v>
          </cell>
          <cell r="GF343">
            <v>0</v>
          </cell>
          <cell r="GG343">
            <v>0</v>
          </cell>
          <cell r="GH343">
            <v>0</v>
          </cell>
          <cell r="GI343">
            <v>0</v>
          </cell>
          <cell r="GJ343">
            <v>0</v>
          </cell>
          <cell r="GK343">
            <v>0</v>
          </cell>
          <cell r="GL343">
            <v>0</v>
          </cell>
          <cell r="GM343">
            <v>0</v>
          </cell>
          <cell r="GN343">
            <v>0</v>
          </cell>
          <cell r="GO343">
            <v>0</v>
          </cell>
          <cell r="GP343">
            <v>0</v>
          </cell>
          <cell r="GQ343">
            <v>0</v>
          </cell>
          <cell r="GR343">
            <v>0</v>
          </cell>
          <cell r="GS343">
            <v>0</v>
          </cell>
          <cell r="GT343">
            <v>0</v>
          </cell>
          <cell r="GU343">
            <v>0</v>
          </cell>
          <cell r="GV343">
            <v>0</v>
          </cell>
          <cell r="GW343">
            <v>0</v>
          </cell>
          <cell r="GX343">
            <v>0</v>
          </cell>
          <cell r="GY343">
            <v>0</v>
          </cell>
          <cell r="GZ343">
            <v>0</v>
          </cell>
          <cell r="HA343">
            <v>0</v>
          </cell>
          <cell r="HB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G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0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0</v>
          </cell>
          <cell r="IE343">
            <v>0</v>
          </cell>
          <cell r="IF343">
            <v>0</v>
          </cell>
          <cell r="IG343">
            <v>0</v>
          </cell>
          <cell r="IH343">
            <v>0</v>
          </cell>
          <cell r="II343">
            <v>0</v>
          </cell>
          <cell r="IJ343">
            <v>0</v>
          </cell>
          <cell r="IK343">
            <v>0</v>
          </cell>
          <cell r="IL343">
            <v>0</v>
          </cell>
          <cell r="IM343">
            <v>0</v>
          </cell>
          <cell r="IN343">
            <v>0</v>
          </cell>
          <cell r="IO343">
            <v>0</v>
          </cell>
          <cell r="IP343">
            <v>0</v>
          </cell>
          <cell r="IQ343">
            <v>0</v>
          </cell>
          <cell r="IR343">
            <v>0</v>
          </cell>
          <cell r="IS343">
            <v>0</v>
          </cell>
          <cell r="IT343">
            <v>0</v>
          </cell>
          <cell r="IU343">
            <v>0</v>
          </cell>
          <cell r="IV343">
            <v>0</v>
          </cell>
          <cell r="IW343">
            <v>0</v>
          </cell>
          <cell r="IX343">
            <v>0</v>
          </cell>
          <cell r="IY343">
            <v>0</v>
          </cell>
          <cell r="IZ343">
            <v>0</v>
          </cell>
          <cell r="JA343">
            <v>0</v>
          </cell>
          <cell r="JB343">
            <v>0</v>
          </cell>
          <cell r="JC343">
            <v>0</v>
          </cell>
          <cell r="JD343">
            <v>0</v>
          </cell>
          <cell r="JE343">
            <v>0</v>
          </cell>
        </row>
        <row r="344">
          <cell r="F344">
            <v>-0.35080235460964104</v>
          </cell>
          <cell r="G344">
            <v>-1.2084295799468237E-3</v>
          </cell>
          <cell r="H344">
            <v>7.7882600180601003E-5</v>
          </cell>
          <cell r="I344">
            <v>4.9867320740304422E-5</v>
          </cell>
          <cell r="J344">
            <v>0.22343191353002112</v>
          </cell>
          <cell r="K344">
            <v>2.9953167629173549E-2</v>
          </cell>
          <cell r="L344">
            <v>0</v>
          </cell>
          <cell r="M344">
            <v>-7.7882480127300369E-5</v>
          </cell>
          <cell r="N344">
            <v>0</v>
          </cell>
          <cell r="O344">
            <v>1.4796220299558627E-2</v>
          </cell>
          <cell r="P344">
            <v>-2.0969789170067088E-2</v>
          </cell>
          <cell r="Q344">
            <v>7.7888360465294681E-5</v>
          </cell>
          <cell r="R344">
            <v>-28.495873038340505</v>
          </cell>
          <cell r="S344">
            <v>-4.7681216348801172</v>
          </cell>
          <cell r="T344">
            <v>-2.2544145691899757</v>
          </cell>
          <cell r="U344">
            <v>-2.3520162179197541</v>
          </cell>
          <cell r="V344">
            <v>-1.0598033185401619</v>
          </cell>
          <cell r="W344">
            <v>-5.9310222479098229</v>
          </cell>
          <cell r="X344">
            <v>-3.5645784925300177</v>
          </cell>
          <cell r="Y344">
            <v>0.41888563989004979</v>
          </cell>
          <cell r="Z344">
            <v>0</v>
          </cell>
          <cell r="AA344">
            <v>0.18271936948030998</v>
          </cell>
          <cell r="AB344">
            <v>-4.7380878582498553</v>
          </cell>
          <cell r="AC344">
            <v>-1.1758772945700002</v>
          </cell>
          <cell r="AD344">
            <v>-3.2535564139202506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0</v>
          </cell>
          <cell r="FB344">
            <v>0</v>
          </cell>
          <cell r="FC344">
            <v>0</v>
          </cell>
          <cell r="FD344">
            <v>0</v>
          </cell>
          <cell r="FE344">
            <v>0</v>
          </cell>
          <cell r="FF344">
            <v>0</v>
          </cell>
          <cell r="FG344">
            <v>0</v>
          </cell>
          <cell r="FH344">
            <v>0</v>
          </cell>
          <cell r="FI344">
            <v>0</v>
          </cell>
          <cell r="FJ344">
            <v>0</v>
          </cell>
          <cell r="FK344">
            <v>0</v>
          </cell>
          <cell r="FL344">
            <v>0</v>
          </cell>
          <cell r="FM344">
            <v>0</v>
          </cell>
          <cell r="FN344">
            <v>0</v>
          </cell>
          <cell r="FO344">
            <v>0</v>
          </cell>
          <cell r="FP344">
            <v>0</v>
          </cell>
          <cell r="FQ344">
            <v>0</v>
          </cell>
          <cell r="FR344">
            <v>0</v>
          </cell>
          <cell r="FS344">
            <v>0</v>
          </cell>
          <cell r="FT344">
            <v>0</v>
          </cell>
          <cell r="FU344">
            <v>0</v>
          </cell>
          <cell r="FV344">
            <v>0</v>
          </cell>
          <cell r="FW344">
            <v>0</v>
          </cell>
          <cell r="FX344">
            <v>0</v>
          </cell>
          <cell r="FY344">
            <v>0</v>
          </cell>
          <cell r="FZ344">
            <v>0</v>
          </cell>
          <cell r="GA344">
            <v>0</v>
          </cell>
          <cell r="GB344">
            <v>0</v>
          </cell>
          <cell r="GC344">
            <v>0</v>
          </cell>
          <cell r="GD344">
            <v>0</v>
          </cell>
          <cell r="GE344">
            <v>0</v>
          </cell>
          <cell r="GF344">
            <v>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M344">
            <v>0</v>
          </cell>
          <cell r="GN344">
            <v>0</v>
          </cell>
          <cell r="GO344">
            <v>0</v>
          </cell>
          <cell r="GP344">
            <v>0</v>
          </cell>
          <cell r="GQ344">
            <v>0</v>
          </cell>
          <cell r="GR344">
            <v>0</v>
          </cell>
          <cell r="GS344">
            <v>0</v>
          </cell>
          <cell r="GT344">
            <v>0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0</v>
          </cell>
          <cell r="GZ344">
            <v>0</v>
          </cell>
          <cell r="HA344">
            <v>0</v>
          </cell>
          <cell r="HB344">
            <v>0</v>
          </cell>
          <cell r="HC344">
            <v>0</v>
          </cell>
          <cell r="HD344">
            <v>0</v>
          </cell>
          <cell r="HE344">
            <v>0</v>
          </cell>
          <cell r="HF344">
            <v>0</v>
          </cell>
          <cell r="HG344">
            <v>0</v>
          </cell>
          <cell r="HH344">
            <v>0</v>
          </cell>
          <cell r="HI344">
            <v>0</v>
          </cell>
          <cell r="HJ344">
            <v>0</v>
          </cell>
          <cell r="HK344">
            <v>0</v>
          </cell>
          <cell r="HL344">
            <v>0</v>
          </cell>
          <cell r="HM344">
            <v>0</v>
          </cell>
          <cell r="HN344">
            <v>0</v>
          </cell>
          <cell r="HO344">
            <v>0</v>
          </cell>
          <cell r="HP344">
            <v>0</v>
          </cell>
          <cell r="HQ344">
            <v>0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0</v>
          </cell>
          <cell r="IA344">
            <v>0</v>
          </cell>
          <cell r="IB344">
            <v>0</v>
          </cell>
          <cell r="IC344">
            <v>0</v>
          </cell>
          <cell r="ID344">
            <v>0</v>
          </cell>
          <cell r="IE344">
            <v>0</v>
          </cell>
          <cell r="IF344">
            <v>0</v>
          </cell>
          <cell r="IG344">
            <v>0</v>
          </cell>
          <cell r="IH344">
            <v>0</v>
          </cell>
          <cell r="II344">
            <v>0</v>
          </cell>
          <cell r="IJ344">
            <v>0</v>
          </cell>
          <cell r="IK344">
            <v>0</v>
          </cell>
          <cell r="IL344">
            <v>0</v>
          </cell>
          <cell r="IM344">
            <v>0</v>
          </cell>
          <cell r="IN344">
            <v>0</v>
          </cell>
          <cell r="IO344">
            <v>0</v>
          </cell>
          <cell r="IP344">
            <v>0</v>
          </cell>
          <cell r="IQ344">
            <v>0</v>
          </cell>
          <cell r="IR344">
            <v>0</v>
          </cell>
          <cell r="IS344">
            <v>0</v>
          </cell>
          <cell r="IT344">
            <v>0</v>
          </cell>
          <cell r="IU344">
            <v>0</v>
          </cell>
          <cell r="IV344">
            <v>0</v>
          </cell>
          <cell r="IW344">
            <v>0</v>
          </cell>
          <cell r="IX344">
            <v>0</v>
          </cell>
          <cell r="IY344">
            <v>0</v>
          </cell>
          <cell r="IZ344">
            <v>0</v>
          </cell>
          <cell r="JA344">
            <v>0</v>
          </cell>
          <cell r="JB344">
            <v>0</v>
          </cell>
          <cell r="JC344">
            <v>0</v>
          </cell>
          <cell r="JD344">
            <v>0</v>
          </cell>
          <cell r="JE344">
            <v>0</v>
          </cell>
        </row>
        <row r="345">
          <cell r="F345">
            <v>-3.1004710000059887E-5</v>
          </cell>
          <cell r="G345">
            <v>1.2084295700000025E-3</v>
          </cell>
          <cell r="H345">
            <v>-7.7882479999999421E-5</v>
          </cell>
          <cell r="I345">
            <v>-5.9435699999998981E-5</v>
          </cell>
          <cell r="J345">
            <v>0</v>
          </cell>
          <cell r="K345">
            <v>1.1477559399999948E-3</v>
          </cell>
          <cell r="L345">
            <v>0</v>
          </cell>
          <cell r="M345">
            <v>7.7882480000013299E-5</v>
          </cell>
          <cell r="N345">
            <v>0</v>
          </cell>
          <cell r="O345">
            <v>-8.1161742000002146E-4</v>
          </cell>
          <cell r="P345">
            <v>6.7225583999999672E-4</v>
          </cell>
          <cell r="Q345">
            <v>-7.7882480000013299E-5</v>
          </cell>
          <cell r="R345">
            <v>-5.5375376979999835E-2</v>
          </cell>
          <cell r="S345">
            <v>-5.3713863000004469E-4</v>
          </cell>
          <cell r="T345">
            <v>1.3500124999999974E-3</v>
          </cell>
          <cell r="U345">
            <v>-2.9837483849999957E-2</v>
          </cell>
          <cell r="V345">
            <v>-1.1153043700000698E-3</v>
          </cell>
          <cell r="W345">
            <v>0</v>
          </cell>
          <cell r="X345">
            <v>0</v>
          </cell>
          <cell r="Y345">
            <v>4.7955953000000662E-4</v>
          </cell>
          <cell r="Z345">
            <v>-2.7824434410000043E-2</v>
          </cell>
          <cell r="AA345">
            <v>3.1970636000000496E-4</v>
          </cell>
          <cell r="AB345">
            <v>3.0605346700001146E-3</v>
          </cell>
          <cell r="AC345">
            <v>0</v>
          </cell>
          <cell r="AD345">
            <v>-1.2708287800000106E-3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  <cell r="ET345">
            <v>0</v>
          </cell>
          <cell r="EU345">
            <v>0</v>
          </cell>
          <cell r="EV345">
            <v>0</v>
          </cell>
          <cell r="EW345">
            <v>0</v>
          </cell>
          <cell r="EX345">
            <v>0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0</v>
          </cell>
          <cell r="FD345">
            <v>0</v>
          </cell>
          <cell r="FE345">
            <v>0</v>
          </cell>
          <cell r="FF345">
            <v>0</v>
          </cell>
          <cell r="FG345">
            <v>0</v>
          </cell>
          <cell r="FH345">
            <v>0</v>
          </cell>
          <cell r="FI345">
            <v>0</v>
          </cell>
          <cell r="FJ345">
            <v>0</v>
          </cell>
          <cell r="FK345">
            <v>0</v>
          </cell>
          <cell r="FL345">
            <v>0</v>
          </cell>
          <cell r="FM345">
            <v>0</v>
          </cell>
          <cell r="FN345">
            <v>0</v>
          </cell>
          <cell r="FO345">
            <v>0</v>
          </cell>
          <cell r="FP345">
            <v>0</v>
          </cell>
          <cell r="FQ345">
            <v>0</v>
          </cell>
          <cell r="FR345">
            <v>0</v>
          </cell>
          <cell r="FS345">
            <v>0</v>
          </cell>
          <cell r="FT345">
            <v>0</v>
          </cell>
          <cell r="FU345">
            <v>0</v>
          </cell>
          <cell r="FV345">
            <v>0</v>
          </cell>
          <cell r="FW345">
            <v>0</v>
          </cell>
          <cell r="FX345">
            <v>0</v>
          </cell>
          <cell r="FY345">
            <v>0</v>
          </cell>
          <cell r="FZ345">
            <v>0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0</v>
          </cell>
          <cell r="GK345">
            <v>0</v>
          </cell>
          <cell r="GL345">
            <v>0</v>
          </cell>
          <cell r="GM345">
            <v>0</v>
          </cell>
          <cell r="GN345">
            <v>0</v>
          </cell>
          <cell r="GO345">
            <v>0</v>
          </cell>
          <cell r="GP345">
            <v>0</v>
          </cell>
          <cell r="GQ345">
            <v>0</v>
          </cell>
          <cell r="GR345">
            <v>0</v>
          </cell>
          <cell r="GS345">
            <v>0</v>
          </cell>
          <cell r="GT345">
            <v>0</v>
          </cell>
          <cell r="GU345">
            <v>0</v>
          </cell>
          <cell r="GV345">
            <v>0</v>
          </cell>
          <cell r="GW345">
            <v>0</v>
          </cell>
          <cell r="GX345">
            <v>0</v>
          </cell>
          <cell r="GY345">
            <v>0</v>
          </cell>
          <cell r="GZ345">
            <v>0</v>
          </cell>
          <cell r="HA345">
            <v>0</v>
          </cell>
          <cell r="HB345">
            <v>0</v>
          </cell>
          <cell r="HC345">
            <v>0</v>
          </cell>
          <cell r="HD345">
            <v>0</v>
          </cell>
          <cell r="HE345">
            <v>0</v>
          </cell>
          <cell r="HF345">
            <v>0</v>
          </cell>
          <cell r="HG345">
            <v>0</v>
          </cell>
          <cell r="HH345">
            <v>0</v>
          </cell>
          <cell r="HI345">
            <v>0</v>
          </cell>
          <cell r="HJ345">
            <v>0</v>
          </cell>
          <cell r="HK345">
            <v>0</v>
          </cell>
          <cell r="HL345">
            <v>0</v>
          </cell>
          <cell r="HM345">
            <v>0</v>
          </cell>
          <cell r="HN345">
            <v>0</v>
          </cell>
          <cell r="HO345">
            <v>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0</v>
          </cell>
          <cell r="HU345">
            <v>0</v>
          </cell>
          <cell r="HV345">
            <v>0</v>
          </cell>
          <cell r="HW345">
            <v>0</v>
          </cell>
          <cell r="HX345">
            <v>0</v>
          </cell>
          <cell r="HY345">
            <v>0</v>
          </cell>
          <cell r="HZ345">
            <v>0</v>
          </cell>
          <cell r="IA345">
            <v>0</v>
          </cell>
          <cell r="IB345">
            <v>0</v>
          </cell>
          <cell r="IC345">
            <v>0</v>
          </cell>
          <cell r="ID345">
            <v>0</v>
          </cell>
          <cell r="IE345">
            <v>0</v>
          </cell>
          <cell r="IF345">
            <v>0</v>
          </cell>
          <cell r="IG345">
            <v>0</v>
          </cell>
          <cell r="IH345">
            <v>0</v>
          </cell>
          <cell r="II345">
            <v>0</v>
          </cell>
          <cell r="IJ345">
            <v>0</v>
          </cell>
          <cell r="IK345">
            <v>0</v>
          </cell>
          <cell r="IL345">
            <v>0</v>
          </cell>
          <cell r="IM345">
            <v>0</v>
          </cell>
          <cell r="IN345">
            <v>0</v>
          </cell>
          <cell r="IO345">
            <v>0</v>
          </cell>
          <cell r="IP345">
            <v>0</v>
          </cell>
          <cell r="IQ345">
            <v>0</v>
          </cell>
          <cell r="IR345">
            <v>0</v>
          </cell>
          <cell r="IS345">
            <v>0</v>
          </cell>
          <cell r="IT345">
            <v>0</v>
          </cell>
          <cell r="IU345">
            <v>0</v>
          </cell>
          <cell r="IV345">
            <v>0</v>
          </cell>
          <cell r="IW345">
            <v>0</v>
          </cell>
          <cell r="IX345">
            <v>0</v>
          </cell>
          <cell r="IY345">
            <v>0</v>
          </cell>
          <cell r="IZ345">
            <v>0</v>
          </cell>
          <cell r="JA345">
            <v>0</v>
          </cell>
          <cell r="JB345">
            <v>0</v>
          </cell>
          <cell r="JC345">
            <v>0</v>
          </cell>
          <cell r="JD345">
            <v>0</v>
          </cell>
          <cell r="JE345">
            <v>0</v>
          </cell>
        </row>
        <row r="346">
          <cell r="F346">
            <v>-3.2346729649361805E-2</v>
          </cell>
          <cell r="G346">
            <v>-0.66789420394002263</v>
          </cell>
          <cell r="H346">
            <v>0.66794695815997329</v>
          </cell>
          <cell r="I346">
            <v>-5.8359105280032963E-2</v>
          </cell>
          <cell r="J346">
            <v>7.7568153340052959E-2</v>
          </cell>
          <cell r="K346">
            <v>0</v>
          </cell>
          <cell r="L346">
            <v>1.5006662579253316E-10</v>
          </cell>
          <cell r="M346">
            <v>0</v>
          </cell>
          <cell r="N346">
            <v>0</v>
          </cell>
          <cell r="O346">
            <v>-0.20303822015011974</v>
          </cell>
          <cell r="P346">
            <v>0.23883957516000009</v>
          </cell>
          <cell r="Q346">
            <v>1.0004441719502211E-11</v>
          </cell>
          <cell r="R346">
            <v>-71.858668753207894</v>
          </cell>
          <cell r="S346">
            <v>-20.039238273759565</v>
          </cell>
          <cell r="T346">
            <v>-5.3748249450295589</v>
          </cell>
          <cell r="U346">
            <v>-1.492249010570049</v>
          </cell>
          <cell r="V346">
            <v>-9.3296807761703349</v>
          </cell>
          <cell r="W346">
            <v>-2.7558037895205416</v>
          </cell>
          <cell r="X346">
            <v>-5.9272734804999345</v>
          </cell>
          <cell r="Y346">
            <v>-5.32064759126024</v>
          </cell>
          <cell r="Z346">
            <v>0</v>
          </cell>
          <cell r="AA346">
            <v>0.39686556175001897</v>
          </cell>
          <cell r="AB346">
            <v>-4.2272291546601082</v>
          </cell>
          <cell r="AC346">
            <v>-4.203950601089673</v>
          </cell>
          <cell r="AD346">
            <v>-13.584636692400181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  <cell r="ET346">
            <v>0</v>
          </cell>
          <cell r="EU346">
            <v>0</v>
          </cell>
          <cell r="EV346">
            <v>0</v>
          </cell>
          <cell r="EW346">
            <v>0</v>
          </cell>
          <cell r="EX346">
            <v>0</v>
          </cell>
          <cell r="EY346">
            <v>0</v>
          </cell>
          <cell r="EZ346">
            <v>0</v>
          </cell>
          <cell r="FA346">
            <v>0</v>
          </cell>
          <cell r="FB346">
            <v>0</v>
          </cell>
          <cell r="FC346">
            <v>0</v>
          </cell>
          <cell r="FD346">
            <v>0</v>
          </cell>
          <cell r="FE346">
            <v>0</v>
          </cell>
          <cell r="FF346">
            <v>0</v>
          </cell>
          <cell r="FG346">
            <v>0</v>
          </cell>
          <cell r="FH346">
            <v>0</v>
          </cell>
          <cell r="FI346">
            <v>0</v>
          </cell>
          <cell r="FJ346">
            <v>0</v>
          </cell>
          <cell r="FK346">
            <v>0</v>
          </cell>
          <cell r="FL346">
            <v>0</v>
          </cell>
          <cell r="FM346">
            <v>0</v>
          </cell>
          <cell r="FN346">
            <v>0</v>
          </cell>
          <cell r="FO346">
            <v>0</v>
          </cell>
          <cell r="FP346">
            <v>0</v>
          </cell>
          <cell r="FQ346">
            <v>0</v>
          </cell>
          <cell r="FR346">
            <v>0</v>
          </cell>
          <cell r="FS346">
            <v>0</v>
          </cell>
          <cell r="FT346">
            <v>0</v>
          </cell>
          <cell r="FU346">
            <v>0</v>
          </cell>
          <cell r="FV346">
            <v>0</v>
          </cell>
          <cell r="FW346">
            <v>0</v>
          </cell>
          <cell r="FX346">
            <v>0</v>
          </cell>
          <cell r="FY346">
            <v>0</v>
          </cell>
          <cell r="FZ346">
            <v>0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M346">
            <v>0</v>
          </cell>
          <cell r="GN346">
            <v>0</v>
          </cell>
          <cell r="GO346">
            <v>0</v>
          </cell>
          <cell r="GP346">
            <v>0</v>
          </cell>
          <cell r="GQ346">
            <v>0</v>
          </cell>
          <cell r="GR346">
            <v>0</v>
          </cell>
          <cell r="GS346">
            <v>0</v>
          </cell>
          <cell r="GT346">
            <v>0</v>
          </cell>
          <cell r="GU346">
            <v>0</v>
          </cell>
          <cell r="GV346">
            <v>0</v>
          </cell>
          <cell r="GW346">
            <v>0</v>
          </cell>
          <cell r="GX346">
            <v>0</v>
          </cell>
          <cell r="GY346">
            <v>0</v>
          </cell>
          <cell r="GZ346">
            <v>0</v>
          </cell>
          <cell r="HA346">
            <v>0</v>
          </cell>
          <cell r="HB346">
            <v>0</v>
          </cell>
          <cell r="HC346">
            <v>0</v>
          </cell>
          <cell r="HD346">
            <v>0</v>
          </cell>
          <cell r="HE346">
            <v>0</v>
          </cell>
          <cell r="HF346">
            <v>0</v>
          </cell>
          <cell r="HG346">
            <v>0</v>
          </cell>
          <cell r="HH346">
            <v>0</v>
          </cell>
          <cell r="HI346">
            <v>0</v>
          </cell>
          <cell r="HJ346">
            <v>0</v>
          </cell>
          <cell r="HK346">
            <v>0</v>
          </cell>
          <cell r="HL346">
            <v>0</v>
          </cell>
          <cell r="HM346">
            <v>0</v>
          </cell>
          <cell r="HN346">
            <v>0</v>
          </cell>
          <cell r="HO346">
            <v>0</v>
          </cell>
          <cell r="HP346">
            <v>0</v>
          </cell>
          <cell r="HQ346">
            <v>0</v>
          </cell>
          <cell r="HR346">
            <v>0</v>
          </cell>
          <cell r="HS346">
            <v>0</v>
          </cell>
          <cell r="HT346">
            <v>0</v>
          </cell>
          <cell r="HU346">
            <v>0</v>
          </cell>
          <cell r="HV346">
            <v>0</v>
          </cell>
          <cell r="HW346">
            <v>0</v>
          </cell>
          <cell r="HX346">
            <v>0</v>
          </cell>
          <cell r="HY346">
            <v>0</v>
          </cell>
          <cell r="HZ346">
            <v>0</v>
          </cell>
          <cell r="IA346">
            <v>0</v>
          </cell>
          <cell r="IB346">
            <v>0</v>
          </cell>
          <cell r="IC346">
            <v>0</v>
          </cell>
          <cell r="ID346">
            <v>0</v>
          </cell>
          <cell r="IE346">
            <v>0</v>
          </cell>
          <cell r="IF346">
            <v>0</v>
          </cell>
          <cell r="IG346">
            <v>0</v>
          </cell>
          <cell r="IH346">
            <v>0</v>
          </cell>
          <cell r="II346">
            <v>0</v>
          </cell>
          <cell r="IJ346">
            <v>0</v>
          </cell>
          <cell r="IK346">
            <v>0</v>
          </cell>
          <cell r="IL346">
            <v>0</v>
          </cell>
          <cell r="IM346">
            <v>0</v>
          </cell>
          <cell r="IN346">
            <v>0</v>
          </cell>
          <cell r="IO346">
            <v>0</v>
          </cell>
          <cell r="IP346">
            <v>0</v>
          </cell>
          <cell r="IQ346">
            <v>0</v>
          </cell>
          <cell r="IR346">
            <v>0</v>
          </cell>
          <cell r="IS346">
            <v>0</v>
          </cell>
          <cell r="IT346">
            <v>0</v>
          </cell>
          <cell r="IU346">
            <v>0</v>
          </cell>
          <cell r="IV346">
            <v>0</v>
          </cell>
          <cell r="IW346">
            <v>0</v>
          </cell>
          <cell r="IX346">
            <v>0</v>
          </cell>
          <cell r="IY346">
            <v>0</v>
          </cell>
          <cell r="IZ346">
            <v>0</v>
          </cell>
          <cell r="JA346">
            <v>0</v>
          </cell>
          <cell r="JB346">
            <v>0</v>
          </cell>
          <cell r="JC346">
            <v>0</v>
          </cell>
          <cell r="JD346">
            <v>0</v>
          </cell>
          <cell r="JE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-1.6160984039998993E-2</v>
          </cell>
          <cell r="S347">
            <v>-1.182144181E-2</v>
          </cell>
          <cell r="T347">
            <v>-2.4466261000000156E-4</v>
          </cell>
          <cell r="U347">
            <v>0</v>
          </cell>
          <cell r="V347">
            <v>-1.7319538099999088E-3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-2.1182631899999693E-3</v>
          </cell>
          <cell r="AC347">
            <v>0</v>
          </cell>
          <cell r="AD347">
            <v>-2.4466262000000238E-4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  <cell r="ET347">
            <v>0</v>
          </cell>
          <cell r="EU347">
            <v>0</v>
          </cell>
          <cell r="EV347">
            <v>0</v>
          </cell>
          <cell r="EW347">
            <v>0</v>
          </cell>
          <cell r="EX347">
            <v>0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0</v>
          </cell>
          <cell r="FD347">
            <v>0</v>
          </cell>
          <cell r="FE347">
            <v>0</v>
          </cell>
          <cell r="FF347">
            <v>0</v>
          </cell>
          <cell r="FG347">
            <v>0</v>
          </cell>
          <cell r="FH347">
            <v>0</v>
          </cell>
          <cell r="FI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0</v>
          </cell>
          <cell r="FO347">
            <v>0</v>
          </cell>
          <cell r="FP347">
            <v>0</v>
          </cell>
          <cell r="FQ347">
            <v>0</v>
          </cell>
          <cell r="FR347">
            <v>0</v>
          </cell>
          <cell r="FS347">
            <v>0</v>
          </cell>
          <cell r="FT347">
            <v>0</v>
          </cell>
          <cell r="FU347">
            <v>0</v>
          </cell>
          <cell r="FV347">
            <v>0</v>
          </cell>
          <cell r="FW347">
            <v>0</v>
          </cell>
          <cell r="FX347">
            <v>0</v>
          </cell>
          <cell r="FY347">
            <v>0</v>
          </cell>
          <cell r="FZ347">
            <v>0</v>
          </cell>
          <cell r="GA347">
            <v>0</v>
          </cell>
          <cell r="GB347">
            <v>0</v>
          </cell>
          <cell r="GC347">
            <v>0</v>
          </cell>
          <cell r="GD347">
            <v>0</v>
          </cell>
          <cell r="GE347">
            <v>0</v>
          </cell>
          <cell r="GF347">
            <v>0</v>
          </cell>
          <cell r="GG347">
            <v>0</v>
          </cell>
          <cell r="GH347">
            <v>0</v>
          </cell>
          <cell r="GI347">
            <v>0</v>
          </cell>
          <cell r="GJ347">
            <v>0</v>
          </cell>
          <cell r="GK347">
            <v>0</v>
          </cell>
          <cell r="GL347">
            <v>0</v>
          </cell>
          <cell r="GM347">
            <v>0</v>
          </cell>
          <cell r="GN347">
            <v>0</v>
          </cell>
          <cell r="GO347">
            <v>0</v>
          </cell>
          <cell r="GP347">
            <v>0</v>
          </cell>
          <cell r="GQ347">
            <v>0</v>
          </cell>
          <cell r="GR347">
            <v>0</v>
          </cell>
          <cell r="GS347">
            <v>0</v>
          </cell>
          <cell r="GT347">
            <v>0</v>
          </cell>
          <cell r="GU347">
            <v>0</v>
          </cell>
          <cell r="GV347">
            <v>0</v>
          </cell>
          <cell r="GW347">
            <v>0</v>
          </cell>
          <cell r="GX347">
            <v>0</v>
          </cell>
          <cell r="GY347">
            <v>0</v>
          </cell>
          <cell r="GZ347">
            <v>0</v>
          </cell>
          <cell r="HA347">
            <v>0</v>
          </cell>
          <cell r="HB347">
            <v>0</v>
          </cell>
          <cell r="HC347">
            <v>0</v>
          </cell>
          <cell r="HD347">
            <v>0</v>
          </cell>
          <cell r="HE347">
            <v>0</v>
          </cell>
          <cell r="HF347">
            <v>0</v>
          </cell>
          <cell r="HG347">
            <v>0</v>
          </cell>
          <cell r="HH347">
            <v>0</v>
          </cell>
          <cell r="HI347">
            <v>0</v>
          </cell>
          <cell r="HJ347">
            <v>0</v>
          </cell>
          <cell r="HK347">
            <v>0</v>
          </cell>
          <cell r="HL347">
            <v>0</v>
          </cell>
          <cell r="HM347">
            <v>0</v>
          </cell>
          <cell r="HN347">
            <v>0</v>
          </cell>
          <cell r="HO347">
            <v>0</v>
          </cell>
          <cell r="HP347">
            <v>0</v>
          </cell>
          <cell r="HQ347">
            <v>0</v>
          </cell>
          <cell r="HR347">
            <v>0</v>
          </cell>
          <cell r="HS347">
            <v>0</v>
          </cell>
          <cell r="HT347">
            <v>0</v>
          </cell>
          <cell r="HU347">
            <v>0</v>
          </cell>
          <cell r="HV347">
            <v>0</v>
          </cell>
          <cell r="HW347">
            <v>0</v>
          </cell>
          <cell r="HX347">
            <v>0</v>
          </cell>
          <cell r="HY347">
            <v>0</v>
          </cell>
          <cell r="HZ347">
            <v>0</v>
          </cell>
          <cell r="IA347">
            <v>0</v>
          </cell>
          <cell r="IB347">
            <v>0</v>
          </cell>
          <cell r="IC347">
            <v>0</v>
          </cell>
          <cell r="ID347">
            <v>0</v>
          </cell>
          <cell r="IE347">
            <v>0</v>
          </cell>
          <cell r="IF347">
            <v>0</v>
          </cell>
          <cell r="IG347">
            <v>0</v>
          </cell>
          <cell r="IH347">
            <v>0</v>
          </cell>
          <cell r="II347">
            <v>0</v>
          </cell>
          <cell r="IJ347">
            <v>0</v>
          </cell>
          <cell r="IK347">
            <v>0</v>
          </cell>
          <cell r="IL347">
            <v>0</v>
          </cell>
          <cell r="IM347">
            <v>0</v>
          </cell>
          <cell r="IN347">
            <v>0</v>
          </cell>
          <cell r="IO347">
            <v>0</v>
          </cell>
          <cell r="IP347">
            <v>0</v>
          </cell>
          <cell r="IQ347">
            <v>0</v>
          </cell>
          <cell r="IR347">
            <v>0</v>
          </cell>
          <cell r="IS347">
            <v>0</v>
          </cell>
          <cell r="IT347">
            <v>0</v>
          </cell>
          <cell r="IU347">
            <v>0</v>
          </cell>
          <cell r="IV347">
            <v>0</v>
          </cell>
          <cell r="IW347">
            <v>0</v>
          </cell>
          <cell r="IX347">
            <v>0</v>
          </cell>
          <cell r="IY347">
            <v>0</v>
          </cell>
          <cell r="IZ347">
            <v>0</v>
          </cell>
          <cell r="JA347">
            <v>0</v>
          </cell>
          <cell r="JB347">
            <v>0</v>
          </cell>
          <cell r="JC347">
            <v>0</v>
          </cell>
          <cell r="JD347">
            <v>0</v>
          </cell>
          <cell r="JE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H348">
            <v>0</v>
          </cell>
          <cell r="FI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0</v>
          </cell>
          <cell r="FO348">
            <v>0</v>
          </cell>
          <cell r="FP348">
            <v>0</v>
          </cell>
          <cell r="FQ348">
            <v>0</v>
          </cell>
          <cell r="FR348">
            <v>0</v>
          </cell>
          <cell r="FS348">
            <v>0</v>
          </cell>
          <cell r="FT348">
            <v>0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M348">
            <v>0</v>
          </cell>
          <cell r="GN348">
            <v>0</v>
          </cell>
          <cell r="GO348">
            <v>0</v>
          </cell>
          <cell r="GP348">
            <v>0</v>
          </cell>
          <cell r="GQ348">
            <v>0</v>
          </cell>
          <cell r="GR348">
            <v>0</v>
          </cell>
          <cell r="GS348">
            <v>0</v>
          </cell>
          <cell r="GT348">
            <v>0</v>
          </cell>
          <cell r="GU348">
            <v>0</v>
          </cell>
          <cell r="GV348">
            <v>0</v>
          </cell>
          <cell r="GW348">
            <v>0</v>
          </cell>
          <cell r="GX348">
            <v>0</v>
          </cell>
          <cell r="GY348">
            <v>0</v>
          </cell>
          <cell r="GZ348">
            <v>0</v>
          </cell>
          <cell r="HA348">
            <v>0</v>
          </cell>
          <cell r="HB348">
            <v>0</v>
          </cell>
          <cell r="HC348">
            <v>0</v>
          </cell>
          <cell r="HD348">
            <v>0</v>
          </cell>
          <cell r="HE348">
            <v>0</v>
          </cell>
          <cell r="HF348">
            <v>0</v>
          </cell>
          <cell r="HG348">
            <v>0</v>
          </cell>
          <cell r="HH348">
            <v>0</v>
          </cell>
          <cell r="HI348">
            <v>0</v>
          </cell>
          <cell r="HJ348">
            <v>0</v>
          </cell>
          <cell r="HK348">
            <v>0</v>
          </cell>
          <cell r="HL348">
            <v>0</v>
          </cell>
          <cell r="HM348">
            <v>0</v>
          </cell>
          <cell r="HN348">
            <v>0</v>
          </cell>
          <cell r="HO348">
            <v>0</v>
          </cell>
          <cell r="HP348">
            <v>0</v>
          </cell>
          <cell r="HQ348">
            <v>0</v>
          </cell>
          <cell r="HR348">
            <v>0</v>
          </cell>
          <cell r="HS348">
            <v>0</v>
          </cell>
          <cell r="HT348">
            <v>0</v>
          </cell>
          <cell r="HU348">
            <v>0</v>
          </cell>
          <cell r="HV348">
            <v>0</v>
          </cell>
          <cell r="HW348">
            <v>0</v>
          </cell>
          <cell r="HX348">
            <v>0</v>
          </cell>
          <cell r="HY348">
            <v>0</v>
          </cell>
          <cell r="HZ348">
            <v>0</v>
          </cell>
          <cell r="IA348">
            <v>0</v>
          </cell>
          <cell r="IB348">
            <v>0</v>
          </cell>
          <cell r="IC348">
            <v>0</v>
          </cell>
          <cell r="ID348">
            <v>0</v>
          </cell>
          <cell r="IE348">
            <v>0</v>
          </cell>
          <cell r="IF348">
            <v>0</v>
          </cell>
          <cell r="IG348">
            <v>0</v>
          </cell>
          <cell r="IH348">
            <v>0</v>
          </cell>
          <cell r="II348">
            <v>0</v>
          </cell>
          <cell r="IJ348">
            <v>0</v>
          </cell>
          <cell r="IK348">
            <v>0</v>
          </cell>
          <cell r="IL348">
            <v>0</v>
          </cell>
          <cell r="IM348">
            <v>0</v>
          </cell>
          <cell r="IN348">
            <v>0</v>
          </cell>
          <cell r="IO348">
            <v>0</v>
          </cell>
          <cell r="IP348">
            <v>0</v>
          </cell>
          <cell r="IQ348">
            <v>0</v>
          </cell>
          <cell r="IR348">
            <v>0</v>
          </cell>
          <cell r="IS348">
            <v>0</v>
          </cell>
          <cell r="IT348">
            <v>0</v>
          </cell>
          <cell r="IU348">
            <v>0</v>
          </cell>
          <cell r="IV348">
            <v>0</v>
          </cell>
          <cell r="IW348">
            <v>0</v>
          </cell>
          <cell r="IX348">
            <v>0</v>
          </cell>
          <cell r="IY348">
            <v>0</v>
          </cell>
          <cell r="IZ348">
            <v>0</v>
          </cell>
          <cell r="JA348">
            <v>0</v>
          </cell>
          <cell r="JB348">
            <v>0</v>
          </cell>
          <cell r="JC348">
            <v>0</v>
          </cell>
          <cell r="JD348">
            <v>0</v>
          </cell>
          <cell r="JE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ET349">
            <v>0</v>
          </cell>
          <cell r="EU349">
            <v>0</v>
          </cell>
          <cell r="EV349">
            <v>0</v>
          </cell>
          <cell r="EW349">
            <v>0</v>
          </cell>
          <cell r="EX349">
            <v>0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P349">
            <v>0</v>
          </cell>
          <cell r="FQ349">
            <v>0</v>
          </cell>
          <cell r="FR349">
            <v>0</v>
          </cell>
          <cell r="FS349">
            <v>0</v>
          </cell>
          <cell r="FT349">
            <v>0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M349">
            <v>0</v>
          </cell>
          <cell r="GN349">
            <v>0</v>
          </cell>
          <cell r="GO349">
            <v>0</v>
          </cell>
          <cell r="GP349">
            <v>0</v>
          </cell>
          <cell r="GQ349">
            <v>0</v>
          </cell>
          <cell r="GR349">
            <v>0</v>
          </cell>
          <cell r="GS349">
            <v>0</v>
          </cell>
          <cell r="GT349">
            <v>0</v>
          </cell>
          <cell r="GU349">
            <v>0</v>
          </cell>
          <cell r="GV349">
            <v>0</v>
          </cell>
          <cell r="GW349">
            <v>0</v>
          </cell>
          <cell r="GX349">
            <v>0</v>
          </cell>
          <cell r="GY349">
            <v>0</v>
          </cell>
          <cell r="GZ349">
            <v>0</v>
          </cell>
          <cell r="HA349">
            <v>0</v>
          </cell>
          <cell r="HB349">
            <v>0</v>
          </cell>
          <cell r="HC349">
            <v>0</v>
          </cell>
          <cell r="HD349">
            <v>0</v>
          </cell>
          <cell r="HE349">
            <v>0</v>
          </cell>
          <cell r="HF349">
            <v>0</v>
          </cell>
          <cell r="HG349">
            <v>0</v>
          </cell>
          <cell r="HH349">
            <v>0</v>
          </cell>
          <cell r="HI349">
            <v>0</v>
          </cell>
          <cell r="HJ349">
            <v>0</v>
          </cell>
          <cell r="HK349">
            <v>0</v>
          </cell>
          <cell r="HL349">
            <v>0</v>
          </cell>
          <cell r="HM349">
            <v>0</v>
          </cell>
          <cell r="HN349">
            <v>0</v>
          </cell>
          <cell r="HO349">
            <v>0</v>
          </cell>
          <cell r="HP349">
            <v>0</v>
          </cell>
          <cell r="HQ349">
            <v>0</v>
          </cell>
          <cell r="HR349">
            <v>0</v>
          </cell>
          <cell r="HS349">
            <v>0</v>
          </cell>
          <cell r="HT349">
            <v>0</v>
          </cell>
          <cell r="HU349">
            <v>0</v>
          </cell>
          <cell r="HV349">
            <v>0</v>
          </cell>
          <cell r="HW349">
            <v>0</v>
          </cell>
          <cell r="HX349">
            <v>0</v>
          </cell>
          <cell r="HY349">
            <v>0</v>
          </cell>
          <cell r="HZ349">
            <v>0</v>
          </cell>
          <cell r="IA349">
            <v>0</v>
          </cell>
          <cell r="IB349">
            <v>0</v>
          </cell>
          <cell r="IC349">
            <v>0</v>
          </cell>
          <cell r="ID349">
            <v>0</v>
          </cell>
          <cell r="IE349">
            <v>0</v>
          </cell>
          <cell r="IF349">
            <v>0</v>
          </cell>
          <cell r="IG349">
            <v>0</v>
          </cell>
          <cell r="IH349">
            <v>0</v>
          </cell>
          <cell r="II349">
            <v>0</v>
          </cell>
          <cell r="IJ349">
            <v>0</v>
          </cell>
          <cell r="IK349">
            <v>0</v>
          </cell>
          <cell r="IL349">
            <v>0</v>
          </cell>
          <cell r="IM349">
            <v>0</v>
          </cell>
          <cell r="IN349">
            <v>0</v>
          </cell>
          <cell r="IO349">
            <v>0</v>
          </cell>
          <cell r="IP349">
            <v>0</v>
          </cell>
          <cell r="IQ349">
            <v>0</v>
          </cell>
          <cell r="IR349">
            <v>0</v>
          </cell>
          <cell r="IS349">
            <v>0</v>
          </cell>
          <cell r="IT349">
            <v>0</v>
          </cell>
          <cell r="IU349">
            <v>0</v>
          </cell>
          <cell r="IV349">
            <v>0</v>
          </cell>
          <cell r="IW349">
            <v>0</v>
          </cell>
          <cell r="IX349">
            <v>0</v>
          </cell>
          <cell r="IY349">
            <v>0</v>
          </cell>
          <cell r="IZ349">
            <v>0</v>
          </cell>
          <cell r="JA349">
            <v>0</v>
          </cell>
          <cell r="JB349">
            <v>0</v>
          </cell>
          <cell r="JC349">
            <v>0</v>
          </cell>
          <cell r="JD349">
            <v>0</v>
          </cell>
          <cell r="JE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  <cell r="ES350">
            <v>0</v>
          </cell>
          <cell r="ET350">
            <v>0</v>
          </cell>
          <cell r="EU350">
            <v>0</v>
          </cell>
          <cell r="EV350">
            <v>0</v>
          </cell>
          <cell r="EW350">
            <v>0</v>
          </cell>
          <cell r="EX350">
            <v>0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P350">
            <v>0</v>
          </cell>
          <cell r="FQ350">
            <v>0</v>
          </cell>
          <cell r="FR350">
            <v>0</v>
          </cell>
          <cell r="FS350">
            <v>0</v>
          </cell>
          <cell r="FT350">
            <v>0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M350">
            <v>0</v>
          </cell>
          <cell r="GN350">
            <v>0</v>
          </cell>
          <cell r="GO350">
            <v>0</v>
          </cell>
          <cell r="GP350">
            <v>0</v>
          </cell>
          <cell r="GQ350">
            <v>0</v>
          </cell>
          <cell r="GR350">
            <v>0</v>
          </cell>
          <cell r="GS350">
            <v>0</v>
          </cell>
          <cell r="GT350">
            <v>0</v>
          </cell>
          <cell r="GU350">
            <v>0</v>
          </cell>
          <cell r="GV350">
            <v>0</v>
          </cell>
          <cell r="GW350">
            <v>0</v>
          </cell>
          <cell r="GX350">
            <v>0</v>
          </cell>
          <cell r="GY350">
            <v>0</v>
          </cell>
          <cell r="GZ350">
            <v>0</v>
          </cell>
          <cell r="HA350">
            <v>0</v>
          </cell>
          <cell r="HB350">
            <v>0</v>
          </cell>
          <cell r="HC350">
            <v>0</v>
          </cell>
          <cell r="HD350">
            <v>0</v>
          </cell>
          <cell r="HE350">
            <v>0</v>
          </cell>
          <cell r="HF350">
            <v>0</v>
          </cell>
          <cell r="HG350">
            <v>0</v>
          </cell>
          <cell r="HH350">
            <v>0</v>
          </cell>
          <cell r="HI350">
            <v>0</v>
          </cell>
          <cell r="HJ350">
            <v>0</v>
          </cell>
          <cell r="HK350">
            <v>0</v>
          </cell>
          <cell r="HL350">
            <v>0</v>
          </cell>
          <cell r="HM350">
            <v>0</v>
          </cell>
          <cell r="HN350">
            <v>0</v>
          </cell>
          <cell r="HO350">
            <v>0</v>
          </cell>
          <cell r="HP350">
            <v>0</v>
          </cell>
          <cell r="HQ350">
            <v>0</v>
          </cell>
          <cell r="HR350">
            <v>0</v>
          </cell>
          <cell r="HS350">
            <v>0</v>
          </cell>
          <cell r="HT350">
            <v>0</v>
          </cell>
          <cell r="HU350">
            <v>0</v>
          </cell>
          <cell r="HV350">
            <v>0</v>
          </cell>
          <cell r="HW350">
            <v>0</v>
          </cell>
          <cell r="HX350">
            <v>0</v>
          </cell>
          <cell r="HY350">
            <v>0</v>
          </cell>
          <cell r="HZ350">
            <v>0</v>
          </cell>
          <cell r="IA350">
            <v>0</v>
          </cell>
          <cell r="IB350">
            <v>0</v>
          </cell>
          <cell r="IC350">
            <v>0</v>
          </cell>
          <cell r="ID350">
            <v>0</v>
          </cell>
          <cell r="IE350">
            <v>0</v>
          </cell>
          <cell r="IF350">
            <v>0</v>
          </cell>
          <cell r="IG350">
            <v>0</v>
          </cell>
          <cell r="IH350">
            <v>0</v>
          </cell>
          <cell r="II350">
            <v>0</v>
          </cell>
          <cell r="IJ350">
            <v>0</v>
          </cell>
          <cell r="IK350">
            <v>0</v>
          </cell>
          <cell r="IL350">
            <v>0</v>
          </cell>
          <cell r="IM350">
            <v>0</v>
          </cell>
          <cell r="IN350">
            <v>0</v>
          </cell>
          <cell r="IO350">
            <v>0</v>
          </cell>
          <cell r="IP350">
            <v>0</v>
          </cell>
          <cell r="IQ350">
            <v>0</v>
          </cell>
          <cell r="IR350">
            <v>0</v>
          </cell>
          <cell r="IS350">
            <v>0</v>
          </cell>
          <cell r="IT350">
            <v>0</v>
          </cell>
          <cell r="IU350">
            <v>0</v>
          </cell>
          <cell r="IV350">
            <v>0</v>
          </cell>
          <cell r="IW350">
            <v>0</v>
          </cell>
          <cell r="IX350">
            <v>0</v>
          </cell>
          <cell r="IY350">
            <v>0</v>
          </cell>
          <cell r="IZ350">
            <v>0</v>
          </cell>
          <cell r="JA350">
            <v>0</v>
          </cell>
          <cell r="JB350">
            <v>0</v>
          </cell>
          <cell r="JC350">
            <v>0</v>
          </cell>
          <cell r="JD350">
            <v>0</v>
          </cell>
          <cell r="JE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P351">
            <v>0</v>
          </cell>
          <cell r="FQ351">
            <v>0</v>
          </cell>
          <cell r="FR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M351">
            <v>0</v>
          </cell>
          <cell r="GN351">
            <v>0</v>
          </cell>
          <cell r="GO351">
            <v>0</v>
          </cell>
          <cell r="GP351">
            <v>0</v>
          </cell>
          <cell r="GQ351">
            <v>0</v>
          </cell>
          <cell r="GR351">
            <v>0</v>
          </cell>
          <cell r="GS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B351">
            <v>0</v>
          </cell>
          <cell r="HC351">
            <v>0</v>
          </cell>
          <cell r="HD351">
            <v>0</v>
          </cell>
          <cell r="HE351">
            <v>0</v>
          </cell>
          <cell r="HF351">
            <v>0</v>
          </cell>
          <cell r="HG351">
            <v>0</v>
          </cell>
          <cell r="HH351">
            <v>0</v>
          </cell>
          <cell r="HI351">
            <v>0</v>
          </cell>
          <cell r="HJ351">
            <v>0</v>
          </cell>
          <cell r="HK351">
            <v>0</v>
          </cell>
          <cell r="HL351">
            <v>0</v>
          </cell>
          <cell r="HM351">
            <v>0</v>
          </cell>
          <cell r="HN351">
            <v>0</v>
          </cell>
          <cell r="HO351">
            <v>0</v>
          </cell>
          <cell r="HP351">
            <v>0</v>
          </cell>
          <cell r="HQ351">
            <v>0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0</v>
          </cell>
          <cell r="IE351">
            <v>0</v>
          </cell>
          <cell r="IF351">
            <v>0</v>
          </cell>
          <cell r="IG351">
            <v>0</v>
          </cell>
          <cell r="IH351">
            <v>0</v>
          </cell>
          <cell r="II351">
            <v>0</v>
          </cell>
          <cell r="IJ351">
            <v>0</v>
          </cell>
          <cell r="IK351">
            <v>0</v>
          </cell>
          <cell r="IL351">
            <v>0</v>
          </cell>
          <cell r="IM351">
            <v>0</v>
          </cell>
          <cell r="IN351">
            <v>0</v>
          </cell>
          <cell r="IO351">
            <v>0</v>
          </cell>
          <cell r="IP351">
            <v>0</v>
          </cell>
          <cell r="IQ351">
            <v>0</v>
          </cell>
          <cell r="IR351">
            <v>0</v>
          </cell>
          <cell r="IS351">
            <v>0</v>
          </cell>
          <cell r="IT351">
            <v>0</v>
          </cell>
          <cell r="IU351">
            <v>0</v>
          </cell>
          <cell r="IV351">
            <v>0</v>
          </cell>
          <cell r="IW351">
            <v>0</v>
          </cell>
          <cell r="IX351">
            <v>0</v>
          </cell>
          <cell r="IY351">
            <v>0</v>
          </cell>
          <cell r="IZ351">
            <v>0</v>
          </cell>
          <cell r="JA351">
            <v>0</v>
          </cell>
          <cell r="JB351">
            <v>0</v>
          </cell>
          <cell r="JC351">
            <v>0</v>
          </cell>
          <cell r="JD351">
            <v>0</v>
          </cell>
          <cell r="JE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P352">
            <v>0</v>
          </cell>
          <cell r="FQ352">
            <v>0</v>
          </cell>
          <cell r="FR352">
            <v>0</v>
          </cell>
          <cell r="FS352">
            <v>0</v>
          </cell>
          <cell r="FT352">
            <v>0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M352">
            <v>0</v>
          </cell>
          <cell r="GN352">
            <v>0</v>
          </cell>
          <cell r="GO352">
            <v>0</v>
          </cell>
          <cell r="GP352">
            <v>0</v>
          </cell>
          <cell r="GQ352">
            <v>0</v>
          </cell>
          <cell r="GR352">
            <v>0</v>
          </cell>
          <cell r="GS352">
            <v>0</v>
          </cell>
          <cell r="GT352">
            <v>0</v>
          </cell>
          <cell r="GU352">
            <v>0</v>
          </cell>
          <cell r="GV352">
            <v>0</v>
          </cell>
          <cell r="GW352">
            <v>0</v>
          </cell>
          <cell r="GX352">
            <v>0</v>
          </cell>
          <cell r="GY352">
            <v>0</v>
          </cell>
          <cell r="GZ352">
            <v>0</v>
          </cell>
          <cell r="HA352">
            <v>0</v>
          </cell>
          <cell r="HB352">
            <v>0</v>
          </cell>
          <cell r="HC352">
            <v>0</v>
          </cell>
          <cell r="HD352">
            <v>0</v>
          </cell>
          <cell r="HE352">
            <v>0</v>
          </cell>
          <cell r="HF352">
            <v>0</v>
          </cell>
          <cell r="HG352">
            <v>0</v>
          </cell>
          <cell r="HH352">
            <v>0</v>
          </cell>
          <cell r="HI352">
            <v>0</v>
          </cell>
          <cell r="HJ352">
            <v>0</v>
          </cell>
          <cell r="HK352">
            <v>0</v>
          </cell>
          <cell r="HL352">
            <v>0</v>
          </cell>
          <cell r="HM352">
            <v>0</v>
          </cell>
          <cell r="HN352">
            <v>0</v>
          </cell>
          <cell r="HO352">
            <v>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0</v>
          </cell>
          <cell r="HU352">
            <v>0</v>
          </cell>
          <cell r="HV352">
            <v>0</v>
          </cell>
          <cell r="HW352">
            <v>0</v>
          </cell>
          <cell r="HX352">
            <v>0</v>
          </cell>
          <cell r="HY352">
            <v>0</v>
          </cell>
          <cell r="HZ352">
            <v>0</v>
          </cell>
          <cell r="IA352">
            <v>0</v>
          </cell>
          <cell r="IB352">
            <v>0</v>
          </cell>
          <cell r="IC352">
            <v>0</v>
          </cell>
          <cell r="ID352">
            <v>0</v>
          </cell>
          <cell r="IE352">
            <v>0</v>
          </cell>
          <cell r="IF352">
            <v>0</v>
          </cell>
          <cell r="IG352">
            <v>0</v>
          </cell>
          <cell r="IH352">
            <v>0</v>
          </cell>
          <cell r="II352">
            <v>0</v>
          </cell>
          <cell r="IJ352">
            <v>0</v>
          </cell>
          <cell r="IK352">
            <v>0</v>
          </cell>
          <cell r="IL352">
            <v>0</v>
          </cell>
          <cell r="IM352">
            <v>0</v>
          </cell>
          <cell r="IN352">
            <v>0</v>
          </cell>
          <cell r="IO352">
            <v>0</v>
          </cell>
          <cell r="IP352">
            <v>0</v>
          </cell>
          <cell r="IQ352">
            <v>0</v>
          </cell>
          <cell r="IR352">
            <v>0</v>
          </cell>
          <cell r="IS352">
            <v>0</v>
          </cell>
          <cell r="IT352">
            <v>0</v>
          </cell>
          <cell r="IU352">
            <v>0</v>
          </cell>
          <cell r="IV352">
            <v>0</v>
          </cell>
          <cell r="IW352">
            <v>0</v>
          </cell>
          <cell r="IX352">
            <v>0</v>
          </cell>
          <cell r="IY352">
            <v>0</v>
          </cell>
          <cell r="IZ352">
            <v>0</v>
          </cell>
          <cell r="JA352">
            <v>0</v>
          </cell>
          <cell r="JB352">
            <v>0</v>
          </cell>
          <cell r="JC352">
            <v>0</v>
          </cell>
          <cell r="JD352">
            <v>0</v>
          </cell>
          <cell r="JE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  <cell r="ET353">
            <v>0</v>
          </cell>
          <cell r="EU353">
            <v>0</v>
          </cell>
          <cell r="EV353">
            <v>0</v>
          </cell>
          <cell r="EW353">
            <v>0</v>
          </cell>
          <cell r="EX353">
            <v>0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0</v>
          </cell>
          <cell r="FD353">
            <v>0</v>
          </cell>
          <cell r="FE353">
            <v>0</v>
          </cell>
          <cell r="FF353">
            <v>0</v>
          </cell>
          <cell r="FG353">
            <v>0</v>
          </cell>
          <cell r="FH353">
            <v>0</v>
          </cell>
          <cell r="FI353">
            <v>0</v>
          </cell>
          <cell r="FJ353">
            <v>0</v>
          </cell>
          <cell r="FK353">
            <v>0</v>
          </cell>
          <cell r="FL353">
            <v>0</v>
          </cell>
          <cell r="FM353">
            <v>0</v>
          </cell>
          <cell r="FN353">
            <v>0</v>
          </cell>
          <cell r="FO353">
            <v>0</v>
          </cell>
          <cell r="FP353">
            <v>0</v>
          </cell>
          <cell r="FQ353">
            <v>0</v>
          </cell>
          <cell r="FR353">
            <v>0</v>
          </cell>
          <cell r="FS353">
            <v>0</v>
          </cell>
          <cell r="FT353">
            <v>0</v>
          </cell>
          <cell r="FU353">
            <v>0</v>
          </cell>
          <cell r="FV353">
            <v>0</v>
          </cell>
          <cell r="FW353">
            <v>0</v>
          </cell>
          <cell r="FX353">
            <v>0</v>
          </cell>
          <cell r="FY353">
            <v>0</v>
          </cell>
          <cell r="FZ353">
            <v>0</v>
          </cell>
          <cell r="GA353">
            <v>0</v>
          </cell>
          <cell r="GB353">
            <v>0</v>
          </cell>
          <cell r="GC353">
            <v>0</v>
          </cell>
          <cell r="GD353">
            <v>0</v>
          </cell>
          <cell r="GE353">
            <v>0</v>
          </cell>
          <cell r="GF353">
            <v>0</v>
          </cell>
          <cell r="GG353">
            <v>0</v>
          </cell>
          <cell r="GH353">
            <v>0</v>
          </cell>
          <cell r="GI353">
            <v>0</v>
          </cell>
          <cell r="GJ353">
            <v>0</v>
          </cell>
          <cell r="GK353">
            <v>0</v>
          </cell>
          <cell r="GL353">
            <v>0</v>
          </cell>
          <cell r="GM353">
            <v>0</v>
          </cell>
          <cell r="GN353">
            <v>0</v>
          </cell>
          <cell r="GO353">
            <v>0</v>
          </cell>
          <cell r="GP353">
            <v>0</v>
          </cell>
          <cell r="GQ353">
            <v>0</v>
          </cell>
          <cell r="GR353">
            <v>0</v>
          </cell>
          <cell r="GS353">
            <v>0</v>
          </cell>
          <cell r="GT353">
            <v>0</v>
          </cell>
          <cell r="GU353">
            <v>0</v>
          </cell>
          <cell r="GV353">
            <v>0</v>
          </cell>
          <cell r="GW353">
            <v>0</v>
          </cell>
          <cell r="GX353">
            <v>0</v>
          </cell>
          <cell r="GY353">
            <v>0</v>
          </cell>
          <cell r="GZ353">
            <v>0</v>
          </cell>
          <cell r="HA353">
            <v>0</v>
          </cell>
          <cell r="HB353">
            <v>0</v>
          </cell>
          <cell r="HC353">
            <v>0</v>
          </cell>
          <cell r="HD353">
            <v>0</v>
          </cell>
          <cell r="HE353">
            <v>0</v>
          </cell>
          <cell r="HF353">
            <v>0</v>
          </cell>
          <cell r="HG353">
            <v>0</v>
          </cell>
          <cell r="HH353">
            <v>0</v>
          </cell>
          <cell r="HI353">
            <v>0</v>
          </cell>
          <cell r="HJ353">
            <v>0</v>
          </cell>
          <cell r="HK353">
            <v>0</v>
          </cell>
          <cell r="HL353">
            <v>0</v>
          </cell>
          <cell r="HM353">
            <v>0</v>
          </cell>
          <cell r="HN353">
            <v>0</v>
          </cell>
          <cell r="HO353">
            <v>0</v>
          </cell>
          <cell r="HP353">
            <v>0</v>
          </cell>
          <cell r="HQ353">
            <v>0</v>
          </cell>
          <cell r="HR353">
            <v>0</v>
          </cell>
          <cell r="HS353">
            <v>0</v>
          </cell>
          <cell r="HT353">
            <v>0</v>
          </cell>
          <cell r="HU353">
            <v>0</v>
          </cell>
          <cell r="HV353">
            <v>0</v>
          </cell>
          <cell r="HW353">
            <v>0</v>
          </cell>
          <cell r="HX353">
            <v>0</v>
          </cell>
          <cell r="HY353">
            <v>0</v>
          </cell>
          <cell r="HZ353">
            <v>0</v>
          </cell>
          <cell r="IA353">
            <v>0</v>
          </cell>
          <cell r="IB353">
            <v>0</v>
          </cell>
          <cell r="IC353">
            <v>0</v>
          </cell>
          <cell r="ID353">
            <v>0</v>
          </cell>
          <cell r="IE353">
            <v>0</v>
          </cell>
          <cell r="IF353">
            <v>0</v>
          </cell>
          <cell r="IG353">
            <v>0</v>
          </cell>
          <cell r="IH353">
            <v>0</v>
          </cell>
          <cell r="II353">
            <v>0</v>
          </cell>
          <cell r="IJ353">
            <v>0</v>
          </cell>
          <cell r="IK353">
            <v>0</v>
          </cell>
          <cell r="IL353">
            <v>0</v>
          </cell>
          <cell r="IM353">
            <v>0</v>
          </cell>
          <cell r="IN353">
            <v>0</v>
          </cell>
          <cell r="IO353">
            <v>0</v>
          </cell>
          <cell r="IP353">
            <v>0</v>
          </cell>
          <cell r="IQ353">
            <v>0</v>
          </cell>
          <cell r="IR353">
            <v>0</v>
          </cell>
          <cell r="IS353">
            <v>0</v>
          </cell>
          <cell r="IT353">
            <v>0</v>
          </cell>
          <cell r="IU353">
            <v>0</v>
          </cell>
          <cell r="IV353">
            <v>0</v>
          </cell>
          <cell r="IW353">
            <v>0</v>
          </cell>
          <cell r="IX353">
            <v>0</v>
          </cell>
          <cell r="IY353">
            <v>0</v>
          </cell>
          <cell r="IZ353">
            <v>0</v>
          </cell>
          <cell r="JA353">
            <v>0</v>
          </cell>
          <cell r="JB353">
            <v>0</v>
          </cell>
          <cell r="JC353">
            <v>0</v>
          </cell>
          <cell r="JD353">
            <v>0</v>
          </cell>
          <cell r="JE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H354">
            <v>0</v>
          </cell>
          <cell r="FI354">
            <v>0</v>
          </cell>
          <cell r="FJ354">
            <v>0</v>
          </cell>
          <cell r="FK354">
            <v>0</v>
          </cell>
          <cell r="FL354">
            <v>0</v>
          </cell>
          <cell r="FM354">
            <v>0</v>
          </cell>
          <cell r="FN354">
            <v>0</v>
          </cell>
          <cell r="FO354">
            <v>0</v>
          </cell>
          <cell r="FP354">
            <v>0</v>
          </cell>
          <cell r="FQ354">
            <v>0</v>
          </cell>
          <cell r="FR354">
            <v>0</v>
          </cell>
          <cell r="FS354">
            <v>0</v>
          </cell>
          <cell r="FT354">
            <v>0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M354">
            <v>0</v>
          </cell>
          <cell r="GN354">
            <v>0</v>
          </cell>
          <cell r="GO354">
            <v>0</v>
          </cell>
          <cell r="GP354">
            <v>0</v>
          </cell>
          <cell r="GQ354">
            <v>0</v>
          </cell>
          <cell r="GR354">
            <v>0</v>
          </cell>
          <cell r="GS354">
            <v>0</v>
          </cell>
          <cell r="GT354">
            <v>0</v>
          </cell>
          <cell r="GU354">
            <v>0</v>
          </cell>
          <cell r="GV354">
            <v>0</v>
          </cell>
          <cell r="GW354">
            <v>0</v>
          </cell>
          <cell r="GX354">
            <v>0</v>
          </cell>
          <cell r="GY354">
            <v>0</v>
          </cell>
          <cell r="GZ354">
            <v>0</v>
          </cell>
          <cell r="HA354">
            <v>0</v>
          </cell>
          <cell r="HB354">
            <v>0</v>
          </cell>
          <cell r="HC354">
            <v>0</v>
          </cell>
          <cell r="HD354">
            <v>0</v>
          </cell>
          <cell r="HE354">
            <v>0</v>
          </cell>
          <cell r="HF354">
            <v>0</v>
          </cell>
          <cell r="HG354">
            <v>0</v>
          </cell>
          <cell r="HH354">
            <v>0</v>
          </cell>
          <cell r="HI354">
            <v>0</v>
          </cell>
          <cell r="HJ354">
            <v>0</v>
          </cell>
          <cell r="HK354">
            <v>0</v>
          </cell>
          <cell r="HL354">
            <v>0</v>
          </cell>
          <cell r="HM354">
            <v>0</v>
          </cell>
          <cell r="HN354">
            <v>0</v>
          </cell>
          <cell r="HO354">
            <v>0</v>
          </cell>
          <cell r="HP354">
            <v>0</v>
          </cell>
          <cell r="HQ354">
            <v>0</v>
          </cell>
          <cell r="HR354">
            <v>0</v>
          </cell>
          <cell r="HS354">
            <v>0</v>
          </cell>
          <cell r="HT354">
            <v>0</v>
          </cell>
          <cell r="HU354">
            <v>0</v>
          </cell>
          <cell r="HV354">
            <v>0</v>
          </cell>
          <cell r="HW354">
            <v>0</v>
          </cell>
          <cell r="HX354">
            <v>0</v>
          </cell>
          <cell r="HY354">
            <v>0</v>
          </cell>
          <cell r="HZ354">
            <v>0</v>
          </cell>
          <cell r="IA354">
            <v>0</v>
          </cell>
          <cell r="IB354">
            <v>0</v>
          </cell>
          <cell r="IC354">
            <v>0</v>
          </cell>
          <cell r="ID354">
            <v>0</v>
          </cell>
          <cell r="IE354">
            <v>0</v>
          </cell>
          <cell r="IF354">
            <v>0</v>
          </cell>
          <cell r="IG354">
            <v>0</v>
          </cell>
          <cell r="IH354">
            <v>0</v>
          </cell>
          <cell r="II354">
            <v>0</v>
          </cell>
          <cell r="IJ354">
            <v>0</v>
          </cell>
          <cell r="IK354">
            <v>0</v>
          </cell>
          <cell r="IL354">
            <v>0</v>
          </cell>
          <cell r="IM354">
            <v>0</v>
          </cell>
          <cell r="IN354">
            <v>0</v>
          </cell>
          <cell r="IO354">
            <v>0</v>
          </cell>
          <cell r="IP354">
            <v>0</v>
          </cell>
          <cell r="IQ354">
            <v>0</v>
          </cell>
          <cell r="IR354">
            <v>0</v>
          </cell>
          <cell r="IS354">
            <v>0</v>
          </cell>
          <cell r="IT354">
            <v>0</v>
          </cell>
          <cell r="IU354">
            <v>0</v>
          </cell>
          <cell r="IV354">
            <v>0</v>
          </cell>
          <cell r="IW354">
            <v>0</v>
          </cell>
          <cell r="IX354">
            <v>0</v>
          </cell>
          <cell r="IY354">
            <v>0</v>
          </cell>
          <cell r="IZ354">
            <v>0</v>
          </cell>
          <cell r="JA354">
            <v>0</v>
          </cell>
          <cell r="JB354">
            <v>0</v>
          </cell>
          <cell r="JC354">
            <v>0</v>
          </cell>
          <cell r="JD354">
            <v>0</v>
          </cell>
          <cell r="JE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P355">
            <v>0</v>
          </cell>
          <cell r="FQ355">
            <v>0</v>
          </cell>
          <cell r="FR355">
            <v>0</v>
          </cell>
          <cell r="FS355">
            <v>0</v>
          </cell>
          <cell r="FT355">
            <v>0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M355">
            <v>0</v>
          </cell>
          <cell r="GN355">
            <v>0</v>
          </cell>
          <cell r="GO355">
            <v>0</v>
          </cell>
          <cell r="GP355">
            <v>0</v>
          </cell>
          <cell r="GQ355">
            <v>0</v>
          </cell>
          <cell r="GR355">
            <v>0</v>
          </cell>
          <cell r="GS355">
            <v>0</v>
          </cell>
          <cell r="GT355">
            <v>0</v>
          </cell>
          <cell r="GU355">
            <v>0</v>
          </cell>
          <cell r="GV355">
            <v>0</v>
          </cell>
          <cell r="GW355">
            <v>0</v>
          </cell>
          <cell r="GX355">
            <v>0</v>
          </cell>
          <cell r="GY355">
            <v>0</v>
          </cell>
          <cell r="GZ355">
            <v>0</v>
          </cell>
          <cell r="HA355">
            <v>0</v>
          </cell>
          <cell r="HB355">
            <v>0</v>
          </cell>
          <cell r="HC355">
            <v>0</v>
          </cell>
          <cell r="HD355">
            <v>0</v>
          </cell>
          <cell r="HE355">
            <v>0</v>
          </cell>
          <cell r="HF355">
            <v>0</v>
          </cell>
          <cell r="HG355">
            <v>0</v>
          </cell>
          <cell r="HH355">
            <v>0</v>
          </cell>
          <cell r="HI355">
            <v>0</v>
          </cell>
          <cell r="HJ355">
            <v>0</v>
          </cell>
          <cell r="HK355">
            <v>0</v>
          </cell>
          <cell r="HL355">
            <v>0</v>
          </cell>
          <cell r="HM355">
            <v>0</v>
          </cell>
          <cell r="HN355">
            <v>0</v>
          </cell>
          <cell r="HO355">
            <v>0</v>
          </cell>
          <cell r="HP355">
            <v>0</v>
          </cell>
          <cell r="HQ355">
            <v>0</v>
          </cell>
          <cell r="HR355">
            <v>0</v>
          </cell>
          <cell r="HS355">
            <v>0</v>
          </cell>
          <cell r="HT355">
            <v>0</v>
          </cell>
          <cell r="HU355">
            <v>0</v>
          </cell>
          <cell r="HV355">
            <v>0</v>
          </cell>
          <cell r="HW355">
            <v>0</v>
          </cell>
          <cell r="HX355">
            <v>0</v>
          </cell>
          <cell r="HY355">
            <v>0</v>
          </cell>
          <cell r="HZ355">
            <v>0</v>
          </cell>
          <cell r="IA355">
            <v>0</v>
          </cell>
          <cell r="IB355">
            <v>0</v>
          </cell>
          <cell r="IC355">
            <v>0</v>
          </cell>
          <cell r="ID355">
            <v>0</v>
          </cell>
          <cell r="IE355">
            <v>0</v>
          </cell>
          <cell r="IF355">
            <v>0</v>
          </cell>
          <cell r="IG355">
            <v>0</v>
          </cell>
          <cell r="IH355">
            <v>0</v>
          </cell>
          <cell r="II355">
            <v>0</v>
          </cell>
          <cell r="IJ355">
            <v>0</v>
          </cell>
          <cell r="IK355">
            <v>0</v>
          </cell>
          <cell r="IL355">
            <v>0</v>
          </cell>
          <cell r="IM355">
            <v>0</v>
          </cell>
          <cell r="IN355">
            <v>0</v>
          </cell>
          <cell r="IO355">
            <v>0</v>
          </cell>
          <cell r="IP355">
            <v>0</v>
          </cell>
          <cell r="IQ355">
            <v>0</v>
          </cell>
          <cell r="IR355">
            <v>0</v>
          </cell>
          <cell r="IS355">
            <v>0</v>
          </cell>
          <cell r="IT355">
            <v>0</v>
          </cell>
          <cell r="IU355">
            <v>0</v>
          </cell>
          <cell r="IV355">
            <v>0</v>
          </cell>
          <cell r="IW355">
            <v>0</v>
          </cell>
          <cell r="IX355">
            <v>0</v>
          </cell>
          <cell r="IY355">
            <v>0</v>
          </cell>
          <cell r="IZ355">
            <v>0</v>
          </cell>
          <cell r="JA355">
            <v>0</v>
          </cell>
          <cell r="JB355">
            <v>0</v>
          </cell>
          <cell r="JC355">
            <v>0</v>
          </cell>
          <cell r="JD355">
            <v>0</v>
          </cell>
          <cell r="JE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0</v>
          </cell>
          <cell r="FR356">
            <v>0</v>
          </cell>
          <cell r="FS356">
            <v>0</v>
          </cell>
          <cell r="FT356">
            <v>0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M356">
            <v>0</v>
          </cell>
          <cell r="GN356">
            <v>0</v>
          </cell>
          <cell r="GO356">
            <v>0</v>
          </cell>
          <cell r="GP356">
            <v>0</v>
          </cell>
          <cell r="GQ356">
            <v>0</v>
          </cell>
          <cell r="GR356">
            <v>0</v>
          </cell>
          <cell r="GS356">
            <v>0</v>
          </cell>
          <cell r="GT356">
            <v>0</v>
          </cell>
          <cell r="GU356">
            <v>0</v>
          </cell>
          <cell r="GV356">
            <v>0</v>
          </cell>
          <cell r="GW356">
            <v>0</v>
          </cell>
          <cell r="GX356">
            <v>0</v>
          </cell>
          <cell r="GY356">
            <v>0</v>
          </cell>
          <cell r="GZ356">
            <v>0</v>
          </cell>
          <cell r="HA356">
            <v>0</v>
          </cell>
          <cell r="HB356">
            <v>0</v>
          </cell>
          <cell r="HC356">
            <v>0</v>
          </cell>
          <cell r="HD356">
            <v>0</v>
          </cell>
          <cell r="HE356">
            <v>0</v>
          </cell>
          <cell r="HF356">
            <v>0</v>
          </cell>
          <cell r="HG356">
            <v>0</v>
          </cell>
          <cell r="HH356">
            <v>0</v>
          </cell>
          <cell r="HI356">
            <v>0</v>
          </cell>
          <cell r="HJ356">
            <v>0</v>
          </cell>
          <cell r="HK356">
            <v>0</v>
          </cell>
          <cell r="HL356">
            <v>0</v>
          </cell>
          <cell r="HM356">
            <v>0</v>
          </cell>
          <cell r="HN356">
            <v>0</v>
          </cell>
          <cell r="HO356">
            <v>0</v>
          </cell>
          <cell r="HP356">
            <v>0</v>
          </cell>
          <cell r="HQ356">
            <v>0</v>
          </cell>
          <cell r="HR356">
            <v>0</v>
          </cell>
          <cell r="HS356">
            <v>0</v>
          </cell>
          <cell r="HT356">
            <v>0</v>
          </cell>
          <cell r="HU356">
            <v>0</v>
          </cell>
          <cell r="HV356">
            <v>0</v>
          </cell>
          <cell r="HW356">
            <v>0</v>
          </cell>
          <cell r="HX356">
            <v>0</v>
          </cell>
          <cell r="HY356">
            <v>0</v>
          </cell>
          <cell r="HZ356">
            <v>0</v>
          </cell>
          <cell r="IA356">
            <v>0</v>
          </cell>
          <cell r="IB356">
            <v>0</v>
          </cell>
          <cell r="IC356">
            <v>0</v>
          </cell>
          <cell r="ID356">
            <v>0</v>
          </cell>
          <cell r="IE356">
            <v>0</v>
          </cell>
          <cell r="IF356">
            <v>0</v>
          </cell>
          <cell r="IG356">
            <v>0</v>
          </cell>
          <cell r="IH356">
            <v>0</v>
          </cell>
          <cell r="II356">
            <v>0</v>
          </cell>
          <cell r="IJ356">
            <v>0</v>
          </cell>
          <cell r="IK356">
            <v>0</v>
          </cell>
          <cell r="IL356">
            <v>0</v>
          </cell>
          <cell r="IM356">
            <v>0</v>
          </cell>
          <cell r="IN356">
            <v>0</v>
          </cell>
          <cell r="IO356">
            <v>0</v>
          </cell>
          <cell r="IP356">
            <v>0</v>
          </cell>
          <cell r="IQ356">
            <v>0</v>
          </cell>
          <cell r="IR356">
            <v>0</v>
          </cell>
          <cell r="IS356">
            <v>0</v>
          </cell>
          <cell r="IT356">
            <v>0</v>
          </cell>
          <cell r="IU356">
            <v>0</v>
          </cell>
          <cell r="IV356">
            <v>0</v>
          </cell>
          <cell r="IW356">
            <v>0</v>
          </cell>
          <cell r="IX356">
            <v>0</v>
          </cell>
          <cell r="IY356">
            <v>0</v>
          </cell>
          <cell r="IZ356">
            <v>0</v>
          </cell>
          <cell r="JA356">
            <v>0</v>
          </cell>
          <cell r="JB356">
            <v>0</v>
          </cell>
          <cell r="JC356">
            <v>0</v>
          </cell>
          <cell r="JD356">
            <v>0</v>
          </cell>
          <cell r="JE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P357">
            <v>0</v>
          </cell>
          <cell r="FQ357">
            <v>0</v>
          </cell>
          <cell r="FR357">
            <v>0</v>
          </cell>
          <cell r="FS357">
            <v>0</v>
          </cell>
          <cell r="FT357">
            <v>0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M357">
            <v>0</v>
          </cell>
          <cell r="GN357">
            <v>0</v>
          </cell>
          <cell r="GO357">
            <v>0</v>
          </cell>
          <cell r="GP357">
            <v>0</v>
          </cell>
          <cell r="GQ357">
            <v>0</v>
          </cell>
          <cell r="GR357">
            <v>0</v>
          </cell>
          <cell r="GS357">
            <v>0</v>
          </cell>
          <cell r="GT357">
            <v>0</v>
          </cell>
          <cell r="GU357">
            <v>0</v>
          </cell>
          <cell r="GV357">
            <v>0</v>
          </cell>
          <cell r="GW357">
            <v>0</v>
          </cell>
          <cell r="GX357">
            <v>0</v>
          </cell>
          <cell r="GY357">
            <v>0</v>
          </cell>
          <cell r="GZ357">
            <v>0</v>
          </cell>
          <cell r="HA357">
            <v>0</v>
          </cell>
          <cell r="HB357">
            <v>0</v>
          </cell>
          <cell r="HC357">
            <v>0</v>
          </cell>
          <cell r="HD357">
            <v>0</v>
          </cell>
          <cell r="HE357">
            <v>0</v>
          </cell>
          <cell r="HF357">
            <v>0</v>
          </cell>
          <cell r="HG357">
            <v>0</v>
          </cell>
          <cell r="HH357">
            <v>0</v>
          </cell>
          <cell r="HI357">
            <v>0</v>
          </cell>
          <cell r="HJ357">
            <v>0</v>
          </cell>
          <cell r="HK357">
            <v>0</v>
          </cell>
          <cell r="HL357">
            <v>0</v>
          </cell>
          <cell r="HM357">
            <v>0</v>
          </cell>
          <cell r="HN357">
            <v>0</v>
          </cell>
          <cell r="HO357">
            <v>0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U357">
            <v>0</v>
          </cell>
          <cell r="HV357">
            <v>0</v>
          </cell>
          <cell r="HW357">
            <v>0</v>
          </cell>
          <cell r="HX357">
            <v>0</v>
          </cell>
          <cell r="HY357">
            <v>0</v>
          </cell>
          <cell r="HZ357">
            <v>0</v>
          </cell>
          <cell r="IA357">
            <v>0</v>
          </cell>
          <cell r="IB357">
            <v>0</v>
          </cell>
          <cell r="IC357">
            <v>0</v>
          </cell>
          <cell r="ID357">
            <v>0</v>
          </cell>
          <cell r="IE357">
            <v>0</v>
          </cell>
          <cell r="IF357">
            <v>0</v>
          </cell>
          <cell r="IG357">
            <v>0</v>
          </cell>
          <cell r="IH357">
            <v>0</v>
          </cell>
          <cell r="II357">
            <v>0</v>
          </cell>
          <cell r="IJ357">
            <v>0</v>
          </cell>
          <cell r="IK357">
            <v>0</v>
          </cell>
          <cell r="IL357">
            <v>0</v>
          </cell>
          <cell r="IM357">
            <v>0</v>
          </cell>
          <cell r="IN357">
            <v>0</v>
          </cell>
          <cell r="IO357">
            <v>0</v>
          </cell>
          <cell r="IP357">
            <v>0</v>
          </cell>
          <cell r="IQ357">
            <v>0</v>
          </cell>
          <cell r="IR357">
            <v>0</v>
          </cell>
          <cell r="IS357">
            <v>0</v>
          </cell>
          <cell r="IT357">
            <v>0</v>
          </cell>
          <cell r="IU357">
            <v>0</v>
          </cell>
          <cell r="IV357">
            <v>0</v>
          </cell>
          <cell r="IW357">
            <v>0</v>
          </cell>
          <cell r="IX357">
            <v>0</v>
          </cell>
          <cell r="IY357">
            <v>0</v>
          </cell>
          <cell r="IZ357">
            <v>0</v>
          </cell>
          <cell r="JA357">
            <v>0</v>
          </cell>
          <cell r="JB357">
            <v>0</v>
          </cell>
          <cell r="JC357">
            <v>0</v>
          </cell>
          <cell r="JD357">
            <v>0</v>
          </cell>
          <cell r="JE357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P358">
            <v>0</v>
          </cell>
          <cell r="FQ358">
            <v>0</v>
          </cell>
          <cell r="FR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M358">
            <v>0</v>
          </cell>
          <cell r="GN358">
            <v>0</v>
          </cell>
          <cell r="GO358">
            <v>0</v>
          </cell>
          <cell r="GP358">
            <v>0</v>
          </cell>
          <cell r="GQ358">
            <v>0</v>
          </cell>
          <cell r="GR358">
            <v>0</v>
          </cell>
          <cell r="GS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B358">
            <v>0</v>
          </cell>
          <cell r="HC358">
            <v>0</v>
          </cell>
          <cell r="HD358">
            <v>0</v>
          </cell>
          <cell r="HE358">
            <v>0</v>
          </cell>
          <cell r="HF358">
            <v>0</v>
          </cell>
          <cell r="HG358">
            <v>0</v>
          </cell>
          <cell r="HH358">
            <v>0</v>
          </cell>
          <cell r="HI358">
            <v>0</v>
          </cell>
          <cell r="HJ358">
            <v>0</v>
          </cell>
          <cell r="HK358">
            <v>0</v>
          </cell>
          <cell r="HL358">
            <v>0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0</v>
          </cell>
          <cell r="IG358">
            <v>0</v>
          </cell>
          <cell r="IH358">
            <v>0</v>
          </cell>
          <cell r="II358">
            <v>0</v>
          </cell>
          <cell r="IJ358">
            <v>0</v>
          </cell>
          <cell r="IK358">
            <v>0</v>
          </cell>
          <cell r="IL358">
            <v>0</v>
          </cell>
          <cell r="IM358">
            <v>0</v>
          </cell>
          <cell r="IN358">
            <v>0</v>
          </cell>
          <cell r="IO358">
            <v>0</v>
          </cell>
          <cell r="IP358">
            <v>0</v>
          </cell>
          <cell r="IQ358">
            <v>0</v>
          </cell>
          <cell r="IR358">
            <v>0</v>
          </cell>
          <cell r="IS358">
            <v>0</v>
          </cell>
          <cell r="IT358">
            <v>0</v>
          </cell>
          <cell r="IU358">
            <v>0</v>
          </cell>
          <cell r="IV358">
            <v>0</v>
          </cell>
          <cell r="IW358">
            <v>0</v>
          </cell>
          <cell r="IX358">
            <v>0</v>
          </cell>
          <cell r="IY358">
            <v>0</v>
          </cell>
          <cell r="IZ358">
            <v>0</v>
          </cell>
          <cell r="JA358">
            <v>0</v>
          </cell>
          <cell r="JB358">
            <v>0</v>
          </cell>
          <cell r="JC358">
            <v>0</v>
          </cell>
          <cell r="JD358">
            <v>0</v>
          </cell>
          <cell r="JE358">
            <v>0</v>
          </cell>
        </row>
        <row r="359">
          <cell r="F359">
            <v>4.3987733632093295E-2</v>
          </cell>
          <cell r="G359">
            <v>-1.1884536424477119</v>
          </cell>
          <cell r="H359">
            <v>1.6649910562118748</v>
          </cell>
          <cell r="I359">
            <v>-4.3575126720097614</v>
          </cell>
          <cell r="J359">
            <v>-1.1621779802517267</v>
          </cell>
          <cell r="K359">
            <v>-3.0603303470488754</v>
          </cell>
          <cell r="L359">
            <v>-0.42487042139691766</v>
          </cell>
          <cell r="M359">
            <v>2.6059374729229603</v>
          </cell>
          <cell r="N359">
            <v>0.87915136532683391</v>
          </cell>
          <cell r="O359">
            <v>-1.8086710466159275</v>
          </cell>
          <cell r="P359">
            <v>2.4060455904836999</v>
          </cell>
          <cell r="Q359">
            <v>-2.0685468684241641</v>
          </cell>
          <cell r="R359">
            <v>-1133.5256434632465</v>
          </cell>
          <cell r="S359">
            <v>-101.57534374546958</v>
          </cell>
          <cell r="T359">
            <v>-79.621211559133371</v>
          </cell>
          <cell r="U359">
            <v>-46.451617563812761</v>
          </cell>
          <cell r="V359">
            <v>-119.11131441721955</v>
          </cell>
          <cell r="W359">
            <v>-61.520417808249476</v>
          </cell>
          <cell r="X359">
            <v>-119.99584569031867</v>
          </cell>
          <cell r="Y359">
            <v>-111.20057937860838</v>
          </cell>
          <cell r="Z359">
            <v>-54.294295680461801</v>
          </cell>
          <cell r="AA359">
            <v>-90.779941732384032</v>
          </cell>
          <cell r="AB359">
            <v>-144.68404563715012</v>
          </cell>
          <cell r="AC359">
            <v>-102.683079015158</v>
          </cell>
          <cell r="AD359">
            <v>-101.60795123525895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0</v>
          </cell>
          <cell r="EZ359">
            <v>0</v>
          </cell>
          <cell r="FA359">
            <v>0</v>
          </cell>
          <cell r="FB359">
            <v>0</v>
          </cell>
          <cell r="FC359">
            <v>0</v>
          </cell>
          <cell r="FD359">
            <v>0</v>
          </cell>
          <cell r="FE359">
            <v>0</v>
          </cell>
          <cell r="FF359">
            <v>0</v>
          </cell>
          <cell r="FG359">
            <v>0</v>
          </cell>
          <cell r="FH359">
            <v>0</v>
          </cell>
          <cell r="FI359">
            <v>0</v>
          </cell>
          <cell r="FJ359">
            <v>0</v>
          </cell>
          <cell r="FK359">
            <v>0</v>
          </cell>
          <cell r="FL359">
            <v>0</v>
          </cell>
          <cell r="FM359">
            <v>0</v>
          </cell>
          <cell r="FN359">
            <v>0</v>
          </cell>
          <cell r="FO359">
            <v>0</v>
          </cell>
          <cell r="FP359">
            <v>0</v>
          </cell>
          <cell r="FQ359">
            <v>0</v>
          </cell>
          <cell r="FR359">
            <v>0</v>
          </cell>
          <cell r="FS359">
            <v>0</v>
          </cell>
          <cell r="FT359">
            <v>0</v>
          </cell>
          <cell r="FU359">
            <v>0</v>
          </cell>
          <cell r="FV359">
            <v>0</v>
          </cell>
          <cell r="FW359">
            <v>0</v>
          </cell>
          <cell r="FX359">
            <v>0</v>
          </cell>
          <cell r="FY359">
            <v>0</v>
          </cell>
          <cell r="FZ359">
            <v>0</v>
          </cell>
          <cell r="GA359">
            <v>0</v>
          </cell>
          <cell r="GB359">
            <v>0</v>
          </cell>
          <cell r="GC359">
            <v>0</v>
          </cell>
          <cell r="GD359">
            <v>0</v>
          </cell>
          <cell r="GE359">
            <v>0</v>
          </cell>
          <cell r="GF359">
            <v>0</v>
          </cell>
          <cell r="GG359">
            <v>0</v>
          </cell>
          <cell r="GH359">
            <v>0</v>
          </cell>
          <cell r="GI359">
            <v>0</v>
          </cell>
          <cell r="GJ359">
            <v>0</v>
          </cell>
          <cell r="GK359">
            <v>0</v>
          </cell>
          <cell r="GL359">
            <v>0</v>
          </cell>
          <cell r="GM359">
            <v>0</v>
          </cell>
          <cell r="GN359">
            <v>0</v>
          </cell>
          <cell r="GO359">
            <v>0</v>
          </cell>
          <cell r="GP359">
            <v>0</v>
          </cell>
          <cell r="GQ359">
            <v>0</v>
          </cell>
          <cell r="GR359">
            <v>0</v>
          </cell>
          <cell r="GS359">
            <v>0</v>
          </cell>
          <cell r="GT359">
            <v>0</v>
          </cell>
          <cell r="GU359">
            <v>0</v>
          </cell>
          <cell r="GV359">
            <v>0</v>
          </cell>
          <cell r="GW359">
            <v>0</v>
          </cell>
          <cell r="GX359">
            <v>0</v>
          </cell>
          <cell r="GY359">
            <v>0</v>
          </cell>
          <cell r="GZ359">
            <v>0</v>
          </cell>
          <cell r="HA359">
            <v>0</v>
          </cell>
          <cell r="HB359">
            <v>0</v>
          </cell>
          <cell r="HC359">
            <v>0</v>
          </cell>
          <cell r="HD359">
            <v>0</v>
          </cell>
          <cell r="HE359">
            <v>0</v>
          </cell>
          <cell r="HF359">
            <v>0</v>
          </cell>
          <cell r="HG359">
            <v>0</v>
          </cell>
          <cell r="HH359">
            <v>0</v>
          </cell>
          <cell r="HI359">
            <v>0</v>
          </cell>
          <cell r="HJ359">
            <v>0</v>
          </cell>
          <cell r="HK359">
            <v>0</v>
          </cell>
          <cell r="HL359">
            <v>0</v>
          </cell>
          <cell r="HM359">
            <v>0</v>
          </cell>
          <cell r="HN359">
            <v>0</v>
          </cell>
          <cell r="HO359">
            <v>0</v>
          </cell>
          <cell r="HP359">
            <v>0</v>
          </cell>
          <cell r="HQ359">
            <v>0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0</v>
          </cell>
          <cell r="IE359">
            <v>0</v>
          </cell>
          <cell r="IF359">
            <v>0</v>
          </cell>
          <cell r="IG359">
            <v>0</v>
          </cell>
          <cell r="IH359">
            <v>0</v>
          </cell>
          <cell r="II359">
            <v>0</v>
          </cell>
          <cell r="IJ359">
            <v>0</v>
          </cell>
          <cell r="IK359">
            <v>0</v>
          </cell>
          <cell r="IL359">
            <v>0</v>
          </cell>
          <cell r="IM359">
            <v>0</v>
          </cell>
          <cell r="IN359">
            <v>0</v>
          </cell>
          <cell r="IO359">
            <v>0</v>
          </cell>
          <cell r="IP359">
            <v>0</v>
          </cell>
          <cell r="IQ359">
            <v>0</v>
          </cell>
          <cell r="IR359">
            <v>0</v>
          </cell>
          <cell r="IS359">
            <v>0</v>
          </cell>
          <cell r="IT359">
            <v>0</v>
          </cell>
          <cell r="IU359">
            <v>0</v>
          </cell>
          <cell r="IV359">
            <v>0</v>
          </cell>
          <cell r="IW359">
            <v>0</v>
          </cell>
          <cell r="IX359">
            <v>0</v>
          </cell>
          <cell r="IY359">
            <v>0</v>
          </cell>
          <cell r="IZ359">
            <v>0</v>
          </cell>
          <cell r="JA359">
            <v>0</v>
          </cell>
          <cell r="JB359">
            <v>0</v>
          </cell>
          <cell r="JC359">
            <v>0</v>
          </cell>
          <cell r="JD359">
            <v>0</v>
          </cell>
          <cell r="JE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H360">
            <v>0</v>
          </cell>
          <cell r="FI360">
            <v>0</v>
          </cell>
          <cell r="FJ360">
            <v>0</v>
          </cell>
          <cell r="FK360">
            <v>0</v>
          </cell>
          <cell r="FL360">
            <v>0</v>
          </cell>
          <cell r="FM360">
            <v>0</v>
          </cell>
          <cell r="FN360">
            <v>0</v>
          </cell>
          <cell r="FO360">
            <v>0</v>
          </cell>
          <cell r="FP360">
            <v>0</v>
          </cell>
          <cell r="FQ360">
            <v>0</v>
          </cell>
          <cell r="FR360">
            <v>0</v>
          </cell>
          <cell r="FS360">
            <v>0</v>
          </cell>
          <cell r="FT360">
            <v>0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M360">
            <v>0</v>
          </cell>
          <cell r="GN360">
            <v>0</v>
          </cell>
          <cell r="GO360">
            <v>0</v>
          </cell>
          <cell r="GP360">
            <v>0</v>
          </cell>
          <cell r="GQ360">
            <v>0</v>
          </cell>
          <cell r="GR360">
            <v>0</v>
          </cell>
          <cell r="GS360">
            <v>0</v>
          </cell>
          <cell r="GT360">
            <v>0</v>
          </cell>
          <cell r="GU360">
            <v>0</v>
          </cell>
          <cell r="GV360">
            <v>0</v>
          </cell>
          <cell r="GW360">
            <v>0</v>
          </cell>
          <cell r="GX360">
            <v>0</v>
          </cell>
          <cell r="GY360">
            <v>0</v>
          </cell>
          <cell r="GZ360">
            <v>0</v>
          </cell>
          <cell r="HA360">
            <v>0</v>
          </cell>
          <cell r="HB360">
            <v>0</v>
          </cell>
          <cell r="HC360">
            <v>0</v>
          </cell>
          <cell r="HD360">
            <v>0</v>
          </cell>
          <cell r="HE360">
            <v>0</v>
          </cell>
          <cell r="HF360">
            <v>0</v>
          </cell>
          <cell r="HG360">
            <v>0</v>
          </cell>
          <cell r="HH360">
            <v>0</v>
          </cell>
          <cell r="HI360">
            <v>0</v>
          </cell>
          <cell r="HJ360">
            <v>0</v>
          </cell>
          <cell r="HK360">
            <v>0</v>
          </cell>
          <cell r="HL360">
            <v>0</v>
          </cell>
          <cell r="HM360">
            <v>0</v>
          </cell>
          <cell r="HN360">
            <v>0</v>
          </cell>
          <cell r="HO360">
            <v>0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0</v>
          </cell>
          <cell r="HU360">
            <v>0</v>
          </cell>
          <cell r="HV360">
            <v>0</v>
          </cell>
          <cell r="HW360">
            <v>0</v>
          </cell>
          <cell r="HX360">
            <v>0</v>
          </cell>
          <cell r="HY360">
            <v>0</v>
          </cell>
          <cell r="HZ360">
            <v>0</v>
          </cell>
          <cell r="IA360">
            <v>0</v>
          </cell>
          <cell r="IB360">
            <v>0</v>
          </cell>
          <cell r="IC360">
            <v>0</v>
          </cell>
          <cell r="ID360">
            <v>0</v>
          </cell>
          <cell r="IE360">
            <v>0</v>
          </cell>
          <cell r="IF360">
            <v>0</v>
          </cell>
          <cell r="IG360">
            <v>0</v>
          </cell>
          <cell r="IH360">
            <v>0</v>
          </cell>
          <cell r="II360">
            <v>0</v>
          </cell>
          <cell r="IJ360">
            <v>0</v>
          </cell>
          <cell r="IK360">
            <v>0</v>
          </cell>
          <cell r="IL360">
            <v>0</v>
          </cell>
          <cell r="IM360">
            <v>0</v>
          </cell>
          <cell r="IN360">
            <v>0</v>
          </cell>
          <cell r="IO360">
            <v>0</v>
          </cell>
          <cell r="IP360">
            <v>0</v>
          </cell>
          <cell r="IQ360">
            <v>0</v>
          </cell>
          <cell r="IR360">
            <v>0</v>
          </cell>
          <cell r="IS360">
            <v>0</v>
          </cell>
          <cell r="IT360">
            <v>0</v>
          </cell>
          <cell r="IU360">
            <v>0</v>
          </cell>
          <cell r="IV360">
            <v>0</v>
          </cell>
          <cell r="IW360">
            <v>0</v>
          </cell>
          <cell r="IX360">
            <v>0</v>
          </cell>
          <cell r="IY360">
            <v>0</v>
          </cell>
          <cell r="IZ360">
            <v>0</v>
          </cell>
          <cell r="JA360">
            <v>0</v>
          </cell>
          <cell r="JB360">
            <v>0</v>
          </cell>
          <cell r="JC360">
            <v>0</v>
          </cell>
          <cell r="JD360">
            <v>0</v>
          </cell>
          <cell r="JE360">
            <v>0</v>
          </cell>
        </row>
        <row r="362">
          <cell r="F362">
            <v>-0.77487979529999507</v>
          </cell>
          <cell r="G362">
            <v>-4.0139220270006604E-2</v>
          </cell>
          <cell r="H362">
            <v>-2.2917875849998381E-2</v>
          </cell>
          <cell r="I362">
            <v>0</v>
          </cell>
          <cell r="J362">
            <v>-1.0643189995107605E-5</v>
          </cell>
          <cell r="K362">
            <v>9.2400344580255478E-2</v>
          </cell>
          <cell r="L362">
            <v>0</v>
          </cell>
          <cell r="M362">
            <v>0</v>
          </cell>
          <cell r="N362">
            <v>0</v>
          </cell>
          <cell r="O362">
            <v>-9.3296585080111072E-2</v>
          </cell>
          <cell r="P362">
            <v>-1.16006049211137E-9</v>
          </cell>
          <cell r="Q362">
            <v>0</v>
          </cell>
          <cell r="R362">
            <v>-280.05380301434707</v>
          </cell>
          <cell r="S362">
            <v>-32.792208134730572</v>
          </cell>
          <cell r="T362">
            <v>-11.803534516920081</v>
          </cell>
          <cell r="U362">
            <v>-14.915256409859921</v>
          </cell>
          <cell r="V362">
            <v>-7.2763526782399595</v>
          </cell>
          <cell r="W362">
            <v>-3.2511612327600119</v>
          </cell>
          <cell r="X362">
            <v>-16.125916126699963</v>
          </cell>
          <cell r="Y362">
            <v>-33.041222609820124</v>
          </cell>
          <cell r="Z362">
            <v>-64.568691690040396</v>
          </cell>
          <cell r="AA362">
            <v>-50.582883457229627</v>
          </cell>
          <cell r="AB362">
            <v>-14.323215680559997</v>
          </cell>
          <cell r="AC362">
            <v>-7.0673706473601214</v>
          </cell>
          <cell r="AD362">
            <v>-24.305989830129874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P362">
            <v>0</v>
          </cell>
          <cell r="FQ362">
            <v>0</v>
          </cell>
          <cell r="FR362">
            <v>0</v>
          </cell>
          <cell r="FS362">
            <v>0</v>
          </cell>
          <cell r="FT362">
            <v>0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M362">
            <v>0</v>
          </cell>
          <cell r="GN362">
            <v>0</v>
          </cell>
          <cell r="GO362">
            <v>0</v>
          </cell>
          <cell r="GP362">
            <v>0</v>
          </cell>
          <cell r="GQ362">
            <v>0</v>
          </cell>
          <cell r="GR362">
            <v>0</v>
          </cell>
          <cell r="GS362">
            <v>0</v>
          </cell>
          <cell r="GT362">
            <v>0</v>
          </cell>
          <cell r="GU362">
            <v>0</v>
          </cell>
          <cell r="GV362">
            <v>0</v>
          </cell>
          <cell r="GW362">
            <v>0</v>
          </cell>
          <cell r="GX362">
            <v>0</v>
          </cell>
          <cell r="GY362">
            <v>0</v>
          </cell>
          <cell r="GZ362">
            <v>0</v>
          </cell>
          <cell r="HA362">
            <v>0</v>
          </cell>
          <cell r="HB362">
            <v>0</v>
          </cell>
          <cell r="HC362">
            <v>0</v>
          </cell>
          <cell r="HD362">
            <v>0</v>
          </cell>
          <cell r="HE362">
            <v>0</v>
          </cell>
          <cell r="HF362">
            <v>0</v>
          </cell>
          <cell r="HG362">
            <v>0</v>
          </cell>
          <cell r="HH362">
            <v>0</v>
          </cell>
          <cell r="HI362">
            <v>0</v>
          </cell>
          <cell r="HJ362">
            <v>0</v>
          </cell>
          <cell r="HK362">
            <v>0</v>
          </cell>
          <cell r="HL362">
            <v>0</v>
          </cell>
          <cell r="HM362">
            <v>0</v>
          </cell>
          <cell r="HN362">
            <v>0</v>
          </cell>
          <cell r="HO362">
            <v>0</v>
          </cell>
          <cell r="HP362">
            <v>0</v>
          </cell>
          <cell r="HQ362">
            <v>0</v>
          </cell>
          <cell r="HR362">
            <v>0</v>
          </cell>
          <cell r="HS362">
            <v>0</v>
          </cell>
          <cell r="HT362">
            <v>0</v>
          </cell>
          <cell r="HU362">
            <v>0</v>
          </cell>
          <cell r="HV362">
            <v>0</v>
          </cell>
          <cell r="HW362">
            <v>0</v>
          </cell>
          <cell r="HX362">
            <v>0</v>
          </cell>
          <cell r="HY362">
            <v>0</v>
          </cell>
          <cell r="HZ362">
            <v>0</v>
          </cell>
          <cell r="IA362">
            <v>0</v>
          </cell>
          <cell r="IB362">
            <v>0</v>
          </cell>
          <cell r="IC362">
            <v>0</v>
          </cell>
          <cell r="ID362">
            <v>0</v>
          </cell>
          <cell r="IE362">
            <v>0</v>
          </cell>
          <cell r="IF362">
            <v>0</v>
          </cell>
          <cell r="IG362">
            <v>0</v>
          </cell>
          <cell r="IH362">
            <v>0</v>
          </cell>
          <cell r="II362">
            <v>0</v>
          </cell>
          <cell r="IJ362">
            <v>0</v>
          </cell>
          <cell r="IK362">
            <v>0</v>
          </cell>
          <cell r="IL362">
            <v>0</v>
          </cell>
          <cell r="IM362">
            <v>0</v>
          </cell>
          <cell r="IN362">
            <v>0</v>
          </cell>
          <cell r="IO362">
            <v>0</v>
          </cell>
          <cell r="IP362">
            <v>0</v>
          </cell>
          <cell r="IQ362">
            <v>0</v>
          </cell>
          <cell r="IR362">
            <v>0</v>
          </cell>
          <cell r="IS362">
            <v>0</v>
          </cell>
          <cell r="IT362">
            <v>0</v>
          </cell>
          <cell r="IU362">
            <v>0</v>
          </cell>
          <cell r="IV362">
            <v>0</v>
          </cell>
          <cell r="IW362">
            <v>0</v>
          </cell>
          <cell r="IX362">
            <v>0</v>
          </cell>
          <cell r="IY362">
            <v>0</v>
          </cell>
          <cell r="IZ362">
            <v>0</v>
          </cell>
          <cell r="JA362">
            <v>0</v>
          </cell>
          <cell r="JB362">
            <v>0</v>
          </cell>
          <cell r="JC362">
            <v>0</v>
          </cell>
          <cell r="JD362">
            <v>0</v>
          </cell>
          <cell r="JE362">
            <v>0</v>
          </cell>
        </row>
        <row r="363">
          <cell r="F363">
            <v>-3.1090319129997823E-2</v>
          </cell>
          <cell r="G363">
            <v>-1.0005172899987258E-3</v>
          </cell>
          <cell r="H363">
            <v>6.9541438599962646E-3</v>
          </cell>
          <cell r="I363">
            <v>0</v>
          </cell>
          <cell r="J363">
            <v>0</v>
          </cell>
          <cell r="K363">
            <v>0.51258165691996282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-105.86736735257</v>
          </cell>
          <cell r="S363">
            <v>-15.893768380429947</v>
          </cell>
          <cell r="T363">
            <v>-8.4282658853899193</v>
          </cell>
          <cell r="U363">
            <v>-2.8572815349299958</v>
          </cell>
          <cell r="V363">
            <v>-2.9188742585000114</v>
          </cell>
          <cell r="W363">
            <v>-2.6621826141199989</v>
          </cell>
          <cell r="X363">
            <v>-0.63355260215999465</v>
          </cell>
          <cell r="Y363">
            <v>-35.10997074081979</v>
          </cell>
          <cell r="Z363">
            <v>-23.35094024170985</v>
          </cell>
          <cell r="AA363">
            <v>-4.5715418338600102</v>
          </cell>
          <cell r="AB363">
            <v>-1.6769375160000379</v>
          </cell>
          <cell r="AC363">
            <v>-3.2671217780800248</v>
          </cell>
          <cell r="AD363">
            <v>-4.4969299665699509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  <cell r="ET363">
            <v>0</v>
          </cell>
          <cell r="EU363">
            <v>0</v>
          </cell>
          <cell r="EV363">
            <v>0</v>
          </cell>
          <cell r="EW363">
            <v>0</v>
          </cell>
          <cell r="EX363">
            <v>0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P363">
            <v>0</v>
          </cell>
          <cell r="FQ363">
            <v>0</v>
          </cell>
          <cell r="FR363">
            <v>0</v>
          </cell>
          <cell r="FS363">
            <v>0</v>
          </cell>
          <cell r="FT363">
            <v>0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M363">
            <v>0</v>
          </cell>
          <cell r="GN363">
            <v>0</v>
          </cell>
          <cell r="GO363">
            <v>0</v>
          </cell>
          <cell r="GP363">
            <v>0</v>
          </cell>
          <cell r="GQ363">
            <v>0</v>
          </cell>
          <cell r="GR363">
            <v>0</v>
          </cell>
          <cell r="GS363">
            <v>0</v>
          </cell>
          <cell r="GT363">
            <v>0</v>
          </cell>
          <cell r="GU363">
            <v>0</v>
          </cell>
          <cell r="GV363">
            <v>0</v>
          </cell>
          <cell r="GW363">
            <v>0</v>
          </cell>
          <cell r="GX363">
            <v>0</v>
          </cell>
          <cell r="GY363">
            <v>0</v>
          </cell>
          <cell r="GZ363">
            <v>0</v>
          </cell>
          <cell r="HA363">
            <v>0</v>
          </cell>
          <cell r="HB363">
            <v>0</v>
          </cell>
          <cell r="HC363">
            <v>0</v>
          </cell>
          <cell r="HD363">
            <v>0</v>
          </cell>
          <cell r="HE363">
            <v>0</v>
          </cell>
          <cell r="HF363">
            <v>0</v>
          </cell>
          <cell r="HG363">
            <v>0</v>
          </cell>
          <cell r="HH363">
            <v>0</v>
          </cell>
          <cell r="HI363">
            <v>0</v>
          </cell>
          <cell r="HJ363">
            <v>0</v>
          </cell>
          <cell r="HK363">
            <v>0</v>
          </cell>
          <cell r="HL363">
            <v>0</v>
          </cell>
          <cell r="HM363">
            <v>0</v>
          </cell>
          <cell r="HN363">
            <v>0</v>
          </cell>
          <cell r="HO363">
            <v>0</v>
          </cell>
          <cell r="HP363">
            <v>0</v>
          </cell>
          <cell r="HQ363">
            <v>0</v>
          </cell>
          <cell r="HR363">
            <v>0</v>
          </cell>
          <cell r="HS363">
            <v>0</v>
          </cell>
          <cell r="HT363">
            <v>0</v>
          </cell>
          <cell r="HU363">
            <v>0</v>
          </cell>
          <cell r="HV363">
            <v>0</v>
          </cell>
          <cell r="HW363">
            <v>0</v>
          </cell>
          <cell r="HX363">
            <v>0</v>
          </cell>
          <cell r="HY363">
            <v>0</v>
          </cell>
          <cell r="HZ363">
            <v>0</v>
          </cell>
          <cell r="IA363">
            <v>0</v>
          </cell>
          <cell r="IB363">
            <v>0</v>
          </cell>
          <cell r="IC363">
            <v>0</v>
          </cell>
          <cell r="ID363">
            <v>0</v>
          </cell>
          <cell r="IE363">
            <v>0</v>
          </cell>
          <cell r="IF363">
            <v>0</v>
          </cell>
          <cell r="IG363">
            <v>0</v>
          </cell>
          <cell r="IH363">
            <v>0</v>
          </cell>
          <cell r="II363">
            <v>0</v>
          </cell>
          <cell r="IJ363">
            <v>0</v>
          </cell>
          <cell r="IK363">
            <v>0</v>
          </cell>
          <cell r="IL363">
            <v>0</v>
          </cell>
          <cell r="IM363">
            <v>0</v>
          </cell>
          <cell r="IN363">
            <v>0</v>
          </cell>
          <cell r="IO363">
            <v>0</v>
          </cell>
          <cell r="IP363">
            <v>0</v>
          </cell>
          <cell r="IQ363">
            <v>0</v>
          </cell>
          <cell r="IR363">
            <v>0</v>
          </cell>
          <cell r="IS363">
            <v>0</v>
          </cell>
          <cell r="IT363">
            <v>0</v>
          </cell>
          <cell r="IU363">
            <v>0</v>
          </cell>
          <cell r="IV363">
            <v>0</v>
          </cell>
          <cell r="IW363">
            <v>0</v>
          </cell>
          <cell r="IX363">
            <v>0</v>
          </cell>
          <cell r="IY363">
            <v>0</v>
          </cell>
          <cell r="IZ363">
            <v>0</v>
          </cell>
          <cell r="JA363">
            <v>0</v>
          </cell>
          <cell r="JB363">
            <v>0</v>
          </cell>
          <cell r="JC363">
            <v>0</v>
          </cell>
          <cell r="JD363">
            <v>0</v>
          </cell>
          <cell r="JE363">
            <v>0</v>
          </cell>
        </row>
        <row r="364">
          <cell r="F364">
            <v>0.7308497465800059</v>
          </cell>
          <cell r="G364">
            <v>2.798048907997952E-2</v>
          </cell>
          <cell r="H364">
            <v>2.2917875849998381E-2</v>
          </cell>
          <cell r="I364">
            <v>0</v>
          </cell>
          <cell r="J364">
            <v>1.0974579149888086E-2</v>
          </cell>
          <cell r="K364">
            <v>-1.3562245715800145</v>
          </cell>
          <cell r="L364">
            <v>0</v>
          </cell>
          <cell r="M364">
            <v>0</v>
          </cell>
          <cell r="N364">
            <v>-0.28305906446985318</v>
          </cell>
          <cell r="O364">
            <v>-0.3190601205500343</v>
          </cell>
          <cell r="P364">
            <v>0</v>
          </cell>
          <cell r="Q364">
            <v>0</v>
          </cell>
          <cell r="R364">
            <v>-180.81096823695952</v>
          </cell>
          <cell r="S364">
            <v>-14.886591351339803</v>
          </cell>
          <cell r="T364">
            <v>-24.070375611850068</v>
          </cell>
          <cell r="U364">
            <v>-8.1648701064500528</v>
          </cell>
          <cell r="V364">
            <v>0</v>
          </cell>
          <cell r="W364">
            <v>-17.150826585259892</v>
          </cell>
          <cell r="X364">
            <v>-4.8966382111599955</v>
          </cell>
          <cell r="Y364">
            <v>-28.03764559267006</v>
          </cell>
          <cell r="Z364">
            <v>-39.019766721439964</v>
          </cell>
          <cell r="AA364">
            <v>-25.851101692780048</v>
          </cell>
          <cell r="AB364">
            <v>2.7346623241600128</v>
          </cell>
          <cell r="AC364">
            <v>-14.615376764559869</v>
          </cell>
          <cell r="AD364">
            <v>-6.8524379236100685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P364">
            <v>0</v>
          </cell>
          <cell r="FQ364">
            <v>0</v>
          </cell>
          <cell r="FR364">
            <v>0</v>
          </cell>
          <cell r="FS364">
            <v>0</v>
          </cell>
          <cell r="FT364">
            <v>0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M364">
            <v>0</v>
          </cell>
          <cell r="GN364">
            <v>0</v>
          </cell>
          <cell r="GO364">
            <v>0</v>
          </cell>
          <cell r="GP364">
            <v>0</v>
          </cell>
          <cell r="GQ364">
            <v>0</v>
          </cell>
          <cell r="GR364">
            <v>0</v>
          </cell>
          <cell r="GS364">
            <v>0</v>
          </cell>
          <cell r="GT364">
            <v>0</v>
          </cell>
          <cell r="GU364">
            <v>0</v>
          </cell>
          <cell r="GV364">
            <v>0</v>
          </cell>
          <cell r="GW364">
            <v>0</v>
          </cell>
          <cell r="GX364">
            <v>0</v>
          </cell>
          <cell r="GY364">
            <v>0</v>
          </cell>
          <cell r="GZ364">
            <v>0</v>
          </cell>
          <cell r="HA364">
            <v>0</v>
          </cell>
          <cell r="HB364">
            <v>0</v>
          </cell>
          <cell r="HC364">
            <v>0</v>
          </cell>
          <cell r="HD364">
            <v>0</v>
          </cell>
          <cell r="HE364">
            <v>0</v>
          </cell>
          <cell r="HF364">
            <v>0</v>
          </cell>
          <cell r="HG364">
            <v>0</v>
          </cell>
          <cell r="HH364">
            <v>0</v>
          </cell>
          <cell r="HI364">
            <v>0</v>
          </cell>
          <cell r="HJ364">
            <v>0</v>
          </cell>
          <cell r="HK364">
            <v>0</v>
          </cell>
          <cell r="HL364">
            <v>0</v>
          </cell>
          <cell r="HM364">
            <v>0</v>
          </cell>
          <cell r="HN364">
            <v>0</v>
          </cell>
          <cell r="HO364">
            <v>0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0</v>
          </cell>
          <cell r="HU364">
            <v>0</v>
          </cell>
          <cell r="HV364">
            <v>0</v>
          </cell>
          <cell r="HW364">
            <v>0</v>
          </cell>
          <cell r="HX364">
            <v>0</v>
          </cell>
          <cell r="HY364">
            <v>0</v>
          </cell>
          <cell r="HZ364">
            <v>0</v>
          </cell>
          <cell r="IA364">
            <v>0</v>
          </cell>
          <cell r="IB364">
            <v>0</v>
          </cell>
          <cell r="IC364">
            <v>0</v>
          </cell>
          <cell r="ID364">
            <v>0</v>
          </cell>
          <cell r="IE364">
            <v>0</v>
          </cell>
          <cell r="IF364">
            <v>0</v>
          </cell>
          <cell r="IG364">
            <v>0</v>
          </cell>
          <cell r="IH364">
            <v>0</v>
          </cell>
          <cell r="II364">
            <v>0</v>
          </cell>
          <cell r="IJ364">
            <v>0</v>
          </cell>
          <cell r="IK364">
            <v>0</v>
          </cell>
          <cell r="IL364">
            <v>0</v>
          </cell>
          <cell r="IM364">
            <v>0</v>
          </cell>
          <cell r="IN364">
            <v>0</v>
          </cell>
          <cell r="IO364">
            <v>0</v>
          </cell>
          <cell r="IP364">
            <v>0</v>
          </cell>
          <cell r="IQ364">
            <v>0</v>
          </cell>
          <cell r="IR364">
            <v>0</v>
          </cell>
          <cell r="IS364">
            <v>0</v>
          </cell>
          <cell r="IT364">
            <v>0</v>
          </cell>
          <cell r="IU364">
            <v>0</v>
          </cell>
          <cell r="IV364">
            <v>0</v>
          </cell>
          <cell r="IW364">
            <v>0</v>
          </cell>
          <cell r="IX364">
            <v>0</v>
          </cell>
          <cell r="IY364">
            <v>0</v>
          </cell>
          <cell r="IZ364">
            <v>0</v>
          </cell>
          <cell r="JA364">
            <v>0</v>
          </cell>
          <cell r="JB364">
            <v>0</v>
          </cell>
          <cell r="JC364">
            <v>0</v>
          </cell>
          <cell r="JD364">
            <v>0</v>
          </cell>
          <cell r="JE364">
            <v>0</v>
          </cell>
        </row>
        <row r="365">
          <cell r="F365">
            <v>5.8050966699987328E-3</v>
          </cell>
          <cell r="G365">
            <v>1.0005172899987258E-3</v>
          </cell>
          <cell r="H365">
            <v>-6.9541438599962646E-3</v>
          </cell>
          <cell r="I365">
            <v>0</v>
          </cell>
          <cell r="J365">
            <v>9.0853673599440299E-3</v>
          </cell>
          <cell r="K365">
            <v>8.3909900467915577E-6</v>
          </cell>
          <cell r="L365">
            <v>0</v>
          </cell>
          <cell r="M365">
            <v>0</v>
          </cell>
          <cell r="N365">
            <v>0</v>
          </cell>
          <cell r="O365">
            <v>-0.13397600042003432</v>
          </cell>
          <cell r="P365">
            <v>0</v>
          </cell>
          <cell r="Q365">
            <v>0</v>
          </cell>
          <cell r="R365">
            <v>-91.613644605838999</v>
          </cell>
          <cell r="S365">
            <v>-14.126260634379946</v>
          </cell>
          <cell r="T365">
            <v>-9.6568892677499889</v>
          </cell>
          <cell r="U365">
            <v>-16.539542454260072</v>
          </cell>
          <cell r="V365">
            <v>0</v>
          </cell>
          <cell r="W365">
            <v>-5.0688934075500356</v>
          </cell>
          <cell r="X365">
            <v>-2.1436125826600119</v>
          </cell>
          <cell r="Y365">
            <v>-9.1265886404000298</v>
          </cell>
          <cell r="Z365">
            <v>-5.2712234488299146</v>
          </cell>
          <cell r="AA365">
            <v>-15.618623899879907</v>
          </cell>
          <cell r="AB365">
            <v>-5.5757126197499787</v>
          </cell>
          <cell r="AC365">
            <v>-4.8184634555898924</v>
          </cell>
          <cell r="AD365">
            <v>-3.6678341947899753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  <cell r="ET365">
            <v>0</v>
          </cell>
          <cell r="EU365">
            <v>0</v>
          </cell>
          <cell r="EV365">
            <v>0</v>
          </cell>
          <cell r="EW365">
            <v>0</v>
          </cell>
          <cell r="EX365">
            <v>0</v>
          </cell>
          <cell r="EY365">
            <v>0</v>
          </cell>
          <cell r="EZ365">
            <v>0</v>
          </cell>
          <cell r="FA365">
            <v>0</v>
          </cell>
          <cell r="FB365">
            <v>0</v>
          </cell>
          <cell r="FC365">
            <v>0</v>
          </cell>
          <cell r="FD365">
            <v>0</v>
          </cell>
          <cell r="FE365">
            <v>0</v>
          </cell>
          <cell r="FF365">
            <v>0</v>
          </cell>
          <cell r="FG365">
            <v>0</v>
          </cell>
          <cell r="FH365">
            <v>0</v>
          </cell>
          <cell r="FI365">
            <v>0</v>
          </cell>
          <cell r="FJ365">
            <v>0</v>
          </cell>
          <cell r="FK365">
            <v>0</v>
          </cell>
          <cell r="FL365">
            <v>0</v>
          </cell>
          <cell r="FM365">
            <v>0</v>
          </cell>
          <cell r="FN365">
            <v>0</v>
          </cell>
          <cell r="FO365">
            <v>0</v>
          </cell>
          <cell r="FP365">
            <v>0</v>
          </cell>
          <cell r="FQ365">
            <v>0</v>
          </cell>
          <cell r="FR365">
            <v>0</v>
          </cell>
          <cell r="FS365">
            <v>0</v>
          </cell>
          <cell r="FT365">
            <v>0</v>
          </cell>
          <cell r="FU365">
            <v>0</v>
          </cell>
          <cell r="FV365">
            <v>0</v>
          </cell>
          <cell r="FW365">
            <v>0</v>
          </cell>
          <cell r="FX365">
            <v>0</v>
          </cell>
          <cell r="FY365">
            <v>0</v>
          </cell>
          <cell r="FZ365">
            <v>0</v>
          </cell>
          <cell r="GA365">
            <v>0</v>
          </cell>
          <cell r="GB365">
            <v>0</v>
          </cell>
          <cell r="GC365">
            <v>0</v>
          </cell>
          <cell r="GD365">
            <v>0</v>
          </cell>
          <cell r="GE365">
            <v>0</v>
          </cell>
          <cell r="GF365">
            <v>0</v>
          </cell>
          <cell r="GG365">
            <v>0</v>
          </cell>
          <cell r="GH365">
            <v>0</v>
          </cell>
          <cell r="GI365">
            <v>0</v>
          </cell>
          <cell r="GJ365">
            <v>0</v>
          </cell>
          <cell r="GK365">
            <v>0</v>
          </cell>
          <cell r="GL365">
            <v>0</v>
          </cell>
          <cell r="GM365">
            <v>0</v>
          </cell>
          <cell r="GN365">
            <v>0</v>
          </cell>
          <cell r="GO365">
            <v>0</v>
          </cell>
          <cell r="GP365">
            <v>0</v>
          </cell>
          <cell r="GQ365">
            <v>0</v>
          </cell>
          <cell r="GR365">
            <v>0</v>
          </cell>
          <cell r="GS365">
            <v>0</v>
          </cell>
          <cell r="GT365">
            <v>0</v>
          </cell>
          <cell r="GU365">
            <v>0</v>
          </cell>
          <cell r="GV365">
            <v>0</v>
          </cell>
          <cell r="GW365">
            <v>0</v>
          </cell>
          <cell r="GX365">
            <v>0</v>
          </cell>
          <cell r="GY365">
            <v>0</v>
          </cell>
          <cell r="GZ365">
            <v>0</v>
          </cell>
          <cell r="HA365">
            <v>0</v>
          </cell>
          <cell r="HB365">
            <v>0</v>
          </cell>
          <cell r="HC365">
            <v>0</v>
          </cell>
          <cell r="HD365">
            <v>0</v>
          </cell>
          <cell r="HE365">
            <v>0</v>
          </cell>
          <cell r="HF365">
            <v>0</v>
          </cell>
          <cell r="HG365">
            <v>0</v>
          </cell>
          <cell r="HH365">
            <v>0</v>
          </cell>
          <cell r="HI365">
            <v>0</v>
          </cell>
          <cell r="HJ365">
            <v>0</v>
          </cell>
          <cell r="HK365">
            <v>0</v>
          </cell>
          <cell r="HL365">
            <v>0</v>
          </cell>
          <cell r="HM365">
            <v>0</v>
          </cell>
          <cell r="HN365">
            <v>0</v>
          </cell>
          <cell r="HO365">
            <v>0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0</v>
          </cell>
          <cell r="HV365">
            <v>0</v>
          </cell>
          <cell r="HW365">
            <v>0</v>
          </cell>
          <cell r="HX365">
            <v>0</v>
          </cell>
          <cell r="HY365">
            <v>0</v>
          </cell>
          <cell r="HZ365">
            <v>0</v>
          </cell>
          <cell r="IA365">
            <v>0</v>
          </cell>
          <cell r="IB365">
            <v>0</v>
          </cell>
          <cell r="IC365">
            <v>0</v>
          </cell>
          <cell r="ID365">
            <v>0</v>
          </cell>
          <cell r="IE365">
            <v>0</v>
          </cell>
          <cell r="IF365">
            <v>0</v>
          </cell>
          <cell r="IG365">
            <v>0</v>
          </cell>
          <cell r="IH365">
            <v>0</v>
          </cell>
          <cell r="II365">
            <v>0</v>
          </cell>
          <cell r="IJ365">
            <v>0</v>
          </cell>
          <cell r="IK365">
            <v>0</v>
          </cell>
          <cell r="IL365">
            <v>0</v>
          </cell>
          <cell r="IM365">
            <v>0</v>
          </cell>
          <cell r="IN365">
            <v>0</v>
          </cell>
          <cell r="IO365">
            <v>0</v>
          </cell>
          <cell r="IP365">
            <v>0</v>
          </cell>
          <cell r="IQ365">
            <v>0</v>
          </cell>
          <cell r="IR365">
            <v>0</v>
          </cell>
          <cell r="IS365">
            <v>0</v>
          </cell>
          <cell r="IT365">
            <v>0</v>
          </cell>
          <cell r="IU365">
            <v>0</v>
          </cell>
          <cell r="IV365">
            <v>0</v>
          </cell>
          <cell r="IW365">
            <v>0</v>
          </cell>
          <cell r="IX365">
            <v>0</v>
          </cell>
          <cell r="IY365">
            <v>0</v>
          </cell>
          <cell r="IZ365">
            <v>0</v>
          </cell>
          <cell r="JA365">
            <v>0</v>
          </cell>
          <cell r="JB365">
            <v>0</v>
          </cell>
          <cell r="JC365">
            <v>0</v>
          </cell>
          <cell r="JD365">
            <v>0</v>
          </cell>
          <cell r="JE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  <cell r="ET366">
            <v>0</v>
          </cell>
          <cell r="EU366">
            <v>0</v>
          </cell>
          <cell r="EV366">
            <v>0</v>
          </cell>
          <cell r="EW366">
            <v>0</v>
          </cell>
          <cell r="EX366">
            <v>0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P366">
            <v>0</v>
          </cell>
          <cell r="FQ366">
            <v>0</v>
          </cell>
          <cell r="FR366">
            <v>0</v>
          </cell>
          <cell r="FS366">
            <v>0</v>
          </cell>
          <cell r="FT366">
            <v>0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M366">
            <v>0</v>
          </cell>
          <cell r="GN366">
            <v>0</v>
          </cell>
          <cell r="GO366">
            <v>0</v>
          </cell>
          <cell r="GP366">
            <v>0</v>
          </cell>
          <cell r="GQ366">
            <v>0</v>
          </cell>
          <cell r="GR366">
            <v>0</v>
          </cell>
          <cell r="GS366">
            <v>0</v>
          </cell>
          <cell r="GT366">
            <v>0</v>
          </cell>
          <cell r="GU366">
            <v>0</v>
          </cell>
          <cell r="GV366">
            <v>0</v>
          </cell>
          <cell r="GW366">
            <v>0</v>
          </cell>
          <cell r="GX366">
            <v>0</v>
          </cell>
          <cell r="GY366">
            <v>0</v>
          </cell>
          <cell r="GZ366">
            <v>0</v>
          </cell>
          <cell r="HA366">
            <v>0</v>
          </cell>
          <cell r="HB366">
            <v>0</v>
          </cell>
          <cell r="HC366">
            <v>0</v>
          </cell>
          <cell r="HD366">
            <v>0</v>
          </cell>
          <cell r="HE366">
            <v>0</v>
          </cell>
          <cell r="HF366">
            <v>0</v>
          </cell>
          <cell r="HG366">
            <v>0</v>
          </cell>
          <cell r="HH366">
            <v>0</v>
          </cell>
          <cell r="HI366">
            <v>0</v>
          </cell>
          <cell r="HJ366">
            <v>0</v>
          </cell>
          <cell r="HK366">
            <v>0</v>
          </cell>
          <cell r="HL366">
            <v>0</v>
          </cell>
          <cell r="HM366">
            <v>0</v>
          </cell>
          <cell r="HN366">
            <v>0</v>
          </cell>
          <cell r="HO366">
            <v>0</v>
          </cell>
          <cell r="HP366">
            <v>0</v>
          </cell>
          <cell r="HQ366">
            <v>0</v>
          </cell>
          <cell r="HR366">
            <v>0</v>
          </cell>
          <cell r="HS366">
            <v>0</v>
          </cell>
          <cell r="HT366">
            <v>0</v>
          </cell>
          <cell r="HU366">
            <v>0</v>
          </cell>
          <cell r="HV366">
            <v>0</v>
          </cell>
          <cell r="HW366">
            <v>0</v>
          </cell>
          <cell r="HX366">
            <v>0</v>
          </cell>
          <cell r="HY366">
            <v>0</v>
          </cell>
          <cell r="HZ366">
            <v>0</v>
          </cell>
          <cell r="IA366">
            <v>0</v>
          </cell>
          <cell r="IB366">
            <v>0</v>
          </cell>
          <cell r="IC366">
            <v>0</v>
          </cell>
          <cell r="ID366">
            <v>0</v>
          </cell>
          <cell r="IE366">
            <v>0</v>
          </cell>
          <cell r="IF366">
            <v>0</v>
          </cell>
          <cell r="IG366">
            <v>0</v>
          </cell>
          <cell r="IH366">
            <v>0</v>
          </cell>
          <cell r="II366">
            <v>0</v>
          </cell>
          <cell r="IJ366">
            <v>0</v>
          </cell>
          <cell r="IK366">
            <v>0</v>
          </cell>
          <cell r="IL366">
            <v>0</v>
          </cell>
          <cell r="IM366">
            <v>0</v>
          </cell>
          <cell r="IN366">
            <v>0</v>
          </cell>
          <cell r="IO366">
            <v>0</v>
          </cell>
          <cell r="IP366">
            <v>0</v>
          </cell>
          <cell r="IQ366">
            <v>0</v>
          </cell>
          <cell r="IR366">
            <v>0</v>
          </cell>
          <cell r="IS366">
            <v>0</v>
          </cell>
          <cell r="IT366">
            <v>0</v>
          </cell>
          <cell r="IU366">
            <v>0</v>
          </cell>
          <cell r="IV366">
            <v>0</v>
          </cell>
          <cell r="IW366">
            <v>0</v>
          </cell>
          <cell r="IX366">
            <v>0</v>
          </cell>
          <cell r="IY366">
            <v>0</v>
          </cell>
          <cell r="IZ366">
            <v>0</v>
          </cell>
          <cell r="JA366">
            <v>0</v>
          </cell>
          <cell r="JB366">
            <v>0</v>
          </cell>
          <cell r="JC366">
            <v>0</v>
          </cell>
          <cell r="JD366">
            <v>0</v>
          </cell>
          <cell r="JE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0</v>
          </cell>
          <cell r="ES367">
            <v>0</v>
          </cell>
          <cell r="ET367">
            <v>0</v>
          </cell>
          <cell r="EU367">
            <v>0</v>
          </cell>
          <cell r="EV367">
            <v>0</v>
          </cell>
          <cell r="EW367">
            <v>0</v>
          </cell>
          <cell r="EX367">
            <v>0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P367">
            <v>0</v>
          </cell>
          <cell r="FQ367">
            <v>0</v>
          </cell>
          <cell r="FR367">
            <v>0</v>
          </cell>
          <cell r="FS367">
            <v>0</v>
          </cell>
          <cell r="FT367">
            <v>0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M367">
            <v>0</v>
          </cell>
          <cell r="GN367">
            <v>0</v>
          </cell>
          <cell r="GO367">
            <v>0</v>
          </cell>
          <cell r="GP367">
            <v>0</v>
          </cell>
          <cell r="GQ367">
            <v>0</v>
          </cell>
          <cell r="GR367">
            <v>0</v>
          </cell>
          <cell r="GS367">
            <v>0</v>
          </cell>
          <cell r="GT367">
            <v>0</v>
          </cell>
          <cell r="GU367">
            <v>0</v>
          </cell>
          <cell r="GV367">
            <v>0</v>
          </cell>
          <cell r="GW367">
            <v>0</v>
          </cell>
          <cell r="GX367">
            <v>0</v>
          </cell>
          <cell r="GY367">
            <v>0</v>
          </cell>
          <cell r="GZ367">
            <v>0</v>
          </cell>
          <cell r="HA367">
            <v>0</v>
          </cell>
          <cell r="HB367">
            <v>0</v>
          </cell>
          <cell r="HC367">
            <v>0</v>
          </cell>
          <cell r="HD367">
            <v>0</v>
          </cell>
          <cell r="HE367">
            <v>0</v>
          </cell>
          <cell r="HF367">
            <v>0</v>
          </cell>
          <cell r="HG367">
            <v>0</v>
          </cell>
          <cell r="HH367">
            <v>0</v>
          </cell>
          <cell r="HI367">
            <v>0</v>
          </cell>
          <cell r="HJ367">
            <v>0</v>
          </cell>
          <cell r="HK367">
            <v>0</v>
          </cell>
          <cell r="HL367">
            <v>0</v>
          </cell>
          <cell r="HM367">
            <v>0</v>
          </cell>
          <cell r="HN367">
            <v>0</v>
          </cell>
          <cell r="HO367">
            <v>0</v>
          </cell>
          <cell r="HP367">
            <v>0</v>
          </cell>
          <cell r="HQ367">
            <v>0</v>
          </cell>
          <cell r="HR367">
            <v>0</v>
          </cell>
          <cell r="HS367">
            <v>0</v>
          </cell>
          <cell r="HT367">
            <v>0</v>
          </cell>
          <cell r="HU367">
            <v>0</v>
          </cell>
          <cell r="HV367">
            <v>0</v>
          </cell>
          <cell r="HW367">
            <v>0</v>
          </cell>
          <cell r="HX367">
            <v>0</v>
          </cell>
          <cell r="HY367">
            <v>0</v>
          </cell>
          <cell r="HZ367">
            <v>0</v>
          </cell>
          <cell r="IA367">
            <v>0</v>
          </cell>
          <cell r="IB367">
            <v>0</v>
          </cell>
          <cell r="IC367">
            <v>0</v>
          </cell>
          <cell r="ID367">
            <v>0</v>
          </cell>
          <cell r="IE367">
            <v>0</v>
          </cell>
          <cell r="IF367">
            <v>0</v>
          </cell>
          <cell r="IG367">
            <v>0</v>
          </cell>
          <cell r="IH367">
            <v>0</v>
          </cell>
          <cell r="II367">
            <v>0</v>
          </cell>
          <cell r="IJ367">
            <v>0</v>
          </cell>
          <cell r="IK367">
            <v>0</v>
          </cell>
          <cell r="IL367">
            <v>0</v>
          </cell>
          <cell r="IM367">
            <v>0</v>
          </cell>
          <cell r="IN367">
            <v>0</v>
          </cell>
          <cell r="IO367">
            <v>0</v>
          </cell>
          <cell r="IP367">
            <v>0</v>
          </cell>
          <cell r="IQ367">
            <v>0</v>
          </cell>
          <cell r="IR367">
            <v>0</v>
          </cell>
          <cell r="IS367">
            <v>0</v>
          </cell>
          <cell r="IT367">
            <v>0</v>
          </cell>
          <cell r="IU367">
            <v>0</v>
          </cell>
          <cell r="IV367">
            <v>0</v>
          </cell>
          <cell r="IW367">
            <v>0</v>
          </cell>
          <cell r="IX367">
            <v>0</v>
          </cell>
          <cell r="IY367">
            <v>0</v>
          </cell>
          <cell r="IZ367">
            <v>0</v>
          </cell>
          <cell r="JA367">
            <v>0</v>
          </cell>
          <cell r="JB367">
            <v>0</v>
          </cell>
          <cell r="JC367">
            <v>0</v>
          </cell>
          <cell r="JD367">
            <v>0</v>
          </cell>
          <cell r="JE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P368">
            <v>0</v>
          </cell>
          <cell r="FQ368">
            <v>0</v>
          </cell>
          <cell r="FR368">
            <v>0</v>
          </cell>
          <cell r="FS368">
            <v>0</v>
          </cell>
          <cell r="FT368">
            <v>0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M368">
            <v>0</v>
          </cell>
          <cell r="GN368">
            <v>0</v>
          </cell>
          <cell r="GO368">
            <v>0</v>
          </cell>
          <cell r="GP368">
            <v>0</v>
          </cell>
          <cell r="GQ368">
            <v>0</v>
          </cell>
          <cell r="GR368">
            <v>0</v>
          </cell>
          <cell r="GS368">
            <v>0</v>
          </cell>
          <cell r="GT368">
            <v>0</v>
          </cell>
          <cell r="GU368">
            <v>0</v>
          </cell>
          <cell r="GV368">
            <v>0</v>
          </cell>
          <cell r="GW368">
            <v>0</v>
          </cell>
          <cell r="GX368">
            <v>0</v>
          </cell>
          <cell r="GY368">
            <v>0</v>
          </cell>
          <cell r="GZ368">
            <v>0</v>
          </cell>
          <cell r="HA368">
            <v>0</v>
          </cell>
          <cell r="HB368">
            <v>0</v>
          </cell>
          <cell r="HC368">
            <v>0</v>
          </cell>
          <cell r="HD368">
            <v>0</v>
          </cell>
          <cell r="HE368">
            <v>0</v>
          </cell>
          <cell r="HF368">
            <v>0</v>
          </cell>
          <cell r="HG368">
            <v>0</v>
          </cell>
          <cell r="HH368">
            <v>0</v>
          </cell>
          <cell r="HI368">
            <v>0</v>
          </cell>
          <cell r="HJ368">
            <v>0</v>
          </cell>
          <cell r="HK368">
            <v>0</v>
          </cell>
          <cell r="HL368">
            <v>0</v>
          </cell>
          <cell r="HM368">
            <v>0</v>
          </cell>
          <cell r="HN368">
            <v>0</v>
          </cell>
          <cell r="HO368">
            <v>0</v>
          </cell>
          <cell r="HP368">
            <v>0</v>
          </cell>
          <cell r="HQ368">
            <v>0</v>
          </cell>
          <cell r="HR368">
            <v>0</v>
          </cell>
          <cell r="HS368">
            <v>0</v>
          </cell>
          <cell r="HT368">
            <v>0</v>
          </cell>
          <cell r="HU368">
            <v>0</v>
          </cell>
          <cell r="HV368">
            <v>0</v>
          </cell>
          <cell r="HW368">
            <v>0</v>
          </cell>
          <cell r="HX368">
            <v>0</v>
          </cell>
          <cell r="HY368">
            <v>0</v>
          </cell>
          <cell r="HZ368">
            <v>0</v>
          </cell>
          <cell r="IA368">
            <v>0</v>
          </cell>
          <cell r="IB368">
            <v>0</v>
          </cell>
          <cell r="IC368">
            <v>0</v>
          </cell>
          <cell r="ID368">
            <v>0</v>
          </cell>
          <cell r="IE368">
            <v>0</v>
          </cell>
          <cell r="IF368">
            <v>0</v>
          </cell>
          <cell r="IG368">
            <v>0</v>
          </cell>
          <cell r="IH368">
            <v>0</v>
          </cell>
          <cell r="II368">
            <v>0</v>
          </cell>
          <cell r="IJ368">
            <v>0</v>
          </cell>
          <cell r="IK368">
            <v>0</v>
          </cell>
          <cell r="IL368">
            <v>0</v>
          </cell>
          <cell r="IM368">
            <v>0</v>
          </cell>
          <cell r="IN368">
            <v>0</v>
          </cell>
          <cell r="IO368">
            <v>0</v>
          </cell>
          <cell r="IP368">
            <v>0</v>
          </cell>
          <cell r="IQ368">
            <v>0</v>
          </cell>
          <cell r="IR368">
            <v>0</v>
          </cell>
          <cell r="IS368">
            <v>0</v>
          </cell>
          <cell r="IT368">
            <v>0</v>
          </cell>
          <cell r="IU368">
            <v>0</v>
          </cell>
          <cell r="IV368">
            <v>0</v>
          </cell>
          <cell r="IW368">
            <v>0</v>
          </cell>
          <cell r="IX368">
            <v>0</v>
          </cell>
          <cell r="IY368">
            <v>0</v>
          </cell>
          <cell r="IZ368">
            <v>0</v>
          </cell>
          <cell r="JA368">
            <v>0</v>
          </cell>
          <cell r="JB368">
            <v>0</v>
          </cell>
          <cell r="JC368">
            <v>0</v>
          </cell>
          <cell r="JD368">
            <v>0</v>
          </cell>
          <cell r="JE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P369">
            <v>0</v>
          </cell>
          <cell r="FQ369">
            <v>0</v>
          </cell>
          <cell r="FR369">
            <v>0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M369">
            <v>0</v>
          </cell>
          <cell r="GN369">
            <v>0</v>
          </cell>
          <cell r="GO369">
            <v>0</v>
          </cell>
          <cell r="GP369">
            <v>0</v>
          </cell>
          <cell r="GQ369">
            <v>0</v>
          </cell>
          <cell r="GR369">
            <v>0</v>
          </cell>
          <cell r="GS369">
            <v>0</v>
          </cell>
          <cell r="GT369">
            <v>0</v>
          </cell>
          <cell r="GU369">
            <v>0</v>
          </cell>
          <cell r="GV369">
            <v>0</v>
          </cell>
          <cell r="GW369">
            <v>0</v>
          </cell>
          <cell r="GX369">
            <v>0</v>
          </cell>
          <cell r="GY369">
            <v>0</v>
          </cell>
          <cell r="GZ369">
            <v>0</v>
          </cell>
          <cell r="HA369">
            <v>0</v>
          </cell>
          <cell r="HB369">
            <v>0</v>
          </cell>
          <cell r="HC369">
            <v>0</v>
          </cell>
          <cell r="HD369">
            <v>0</v>
          </cell>
          <cell r="HE369">
            <v>0</v>
          </cell>
          <cell r="HF369">
            <v>0</v>
          </cell>
          <cell r="HG369">
            <v>0</v>
          </cell>
          <cell r="HH369">
            <v>0</v>
          </cell>
          <cell r="HI369">
            <v>0</v>
          </cell>
          <cell r="HJ369">
            <v>0</v>
          </cell>
          <cell r="HK369">
            <v>0</v>
          </cell>
          <cell r="HL369">
            <v>0</v>
          </cell>
          <cell r="HM369">
            <v>0</v>
          </cell>
          <cell r="HN369">
            <v>0</v>
          </cell>
          <cell r="HO369">
            <v>0</v>
          </cell>
          <cell r="HP369">
            <v>0</v>
          </cell>
          <cell r="HQ369">
            <v>0</v>
          </cell>
          <cell r="HR369">
            <v>0</v>
          </cell>
          <cell r="HS369">
            <v>0</v>
          </cell>
          <cell r="HT369">
            <v>0</v>
          </cell>
          <cell r="HU369">
            <v>0</v>
          </cell>
          <cell r="HV369">
            <v>0</v>
          </cell>
          <cell r="HW369">
            <v>0</v>
          </cell>
          <cell r="HX369">
            <v>0</v>
          </cell>
          <cell r="HY369">
            <v>0</v>
          </cell>
          <cell r="HZ369">
            <v>0</v>
          </cell>
          <cell r="IA369">
            <v>0</v>
          </cell>
          <cell r="IB369">
            <v>0</v>
          </cell>
          <cell r="IC369">
            <v>0</v>
          </cell>
          <cell r="ID369">
            <v>0</v>
          </cell>
          <cell r="IE369">
            <v>0</v>
          </cell>
          <cell r="IF369">
            <v>0</v>
          </cell>
          <cell r="IG369">
            <v>0</v>
          </cell>
          <cell r="IH369">
            <v>0</v>
          </cell>
          <cell r="II369">
            <v>0</v>
          </cell>
          <cell r="IJ369">
            <v>0</v>
          </cell>
          <cell r="IK369">
            <v>0</v>
          </cell>
          <cell r="IL369">
            <v>0</v>
          </cell>
          <cell r="IM369">
            <v>0</v>
          </cell>
          <cell r="IN369">
            <v>0</v>
          </cell>
          <cell r="IO369">
            <v>0</v>
          </cell>
          <cell r="IP369">
            <v>0</v>
          </cell>
          <cell r="IQ369">
            <v>0</v>
          </cell>
          <cell r="IR369">
            <v>0</v>
          </cell>
          <cell r="IS369">
            <v>0</v>
          </cell>
          <cell r="IT369">
            <v>0</v>
          </cell>
          <cell r="IU369">
            <v>0</v>
          </cell>
          <cell r="IV369">
            <v>0</v>
          </cell>
          <cell r="IW369">
            <v>0</v>
          </cell>
          <cell r="IX369">
            <v>0</v>
          </cell>
          <cell r="IY369">
            <v>0</v>
          </cell>
          <cell r="IZ369">
            <v>0</v>
          </cell>
          <cell r="JA369">
            <v>0</v>
          </cell>
          <cell r="JB369">
            <v>0</v>
          </cell>
          <cell r="JC369">
            <v>0</v>
          </cell>
          <cell r="JD369">
            <v>0</v>
          </cell>
          <cell r="JE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-9.4384686110200278</v>
          </cell>
          <cell r="S370">
            <v>-1.641498602249996</v>
          </cell>
          <cell r="T370">
            <v>-1.3832164600003694E-2</v>
          </cell>
          <cell r="U370">
            <v>-1.6753948268300007</v>
          </cell>
          <cell r="V370">
            <v>-0.42954615570999977</v>
          </cell>
          <cell r="W370">
            <v>-0.77384170649000339</v>
          </cell>
          <cell r="X370">
            <v>0</v>
          </cell>
          <cell r="Y370">
            <v>-0.98269448199000919</v>
          </cell>
          <cell r="Z370">
            <v>-2.6448132605000012</v>
          </cell>
          <cell r="AA370">
            <v>-4.0017627990000193E-2</v>
          </cell>
          <cell r="AB370">
            <v>0</v>
          </cell>
          <cell r="AC370">
            <v>-0.67226138900000265</v>
          </cell>
          <cell r="AD370">
            <v>-0.56456839566000028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0</v>
          </cell>
          <cell r="EX370">
            <v>0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0</v>
          </cell>
          <cell r="FR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M370">
            <v>0</v>
          </cell>
          <cell r="GN370">
            <v>0</v>
          </cell>
          <cell r="GO370">
            <v>0</v>
          </cell>
          <cell r="GP370">
            <v>0</v>
          </cell>
          <cell r="GQ370">
            <v>0</v>
          </cell>
          <cell r="GR370">
            <v>0</v>
          </cell>
          <cell r="GS370">
            <v>0</v>
          </cell>
          <cell r="GT370">
            <v>0</v>
          </cell>
          <cell r="GU370">
            <v>0</v>
          </cell>
          <cell r="GV370">
            <v>0</v>
          </cell>
          <cell r="GW370">
            <v>0</v>
          </cell>
          <cell r="GX370">
            <v>0</v>
          </cell>
          <cell r="GY370">
            <v>0</v>
          </cell>
          <cell r="GZ370">
            <v>0</v>
          </cell>
          <cell r="HA370">
            <v>0</v>
          </cell>
          <cell r="HB370">
            <v>0</v>
          </cell>
          <cell r="HC370">
            <v>0</v>
          </cell>
          <cell r="HD370">
            <v>0</v>
          </cell>
          <cell r="HE370">
            <v>0</v>
          </cell>
          <cell r="HF370">
            <v>0</v>
          </cell>
          <cell r="HG370">
            <v>0</v>
          </cell>
          <cell r="HH370">
            <v>0</v>
          </cell>
          <cell r="HI370">
            <v>0</v>
          </cell>
          <cell r="HJ370">
            <v>0</v>
          </cell>
          <cell r="HK370">
            <v>0</v>
          </cell>
          <cell r="HL370">
            <v>0</v>
          </cell>
          <cell r="HM370">
            <v>0</v>
          </cell>
          <cell r="HN370">
            <v>0</v>
          </cell>
          <cell r="HO370">
            <v>0</v>
          </cell>
          <cell r="HP370">
            <v>0</v>
          </cell>
          <cell r="HQ370">
            <v>0</v>
          </cell>
          <cell r="HR370">
            <v>0</v>
          </cell>
          <cell r="HS370">
            <v>0</v>
          </cell>
          <cell r="HT370">
            <v>0</v>
          </cell>
          <cell r="HU370">
            <v>0</v>
          </cell>
          <cell r="HV370">
            <v>0</v>
          </cell>
          <cell r="HW370">
            <v>0</v>
          </cell>
          <cell r="HX370">
            <v>0</v>
          </cell>
          <cell r="HY370">
            <v>0</v>
          </cell>
          <cell r="HZ370">
            <v>0</v>
          </cell>
          <cell r="IA370">
            <v>0</v>
          </cell>
          <cell r="IB370">
            <v>0</v>
          </cell>
          <cell r="IC370">
            <v>0</v>
          </cell>
          <cell r="ID370">
            <v>0</v>
          </cell>
          <cell r="IE370">
            <v>0</v>
          </cell>
          <cell r="IF370">
            <v>0</v>
          </cell>
          <cell r="IG370">
            <v>0</v>
          </cell>
          <cell r="IH370">
            <v>0</v>
          </cell>
          <cell r="II370">
            <v>0</v>
          </cell>
          <cell r="IJ370">
            <v>0</v>
          </cell>
          <cell r="IK370">
            <v>0</v>
          </cell>
          <cell r="IL370">
            <v>0</v>
          </cell>
          <cell r="IM370">
            <v>0</v>
          </cell>
          <cell r="IN370">
            <v>0</v>
          </cell>
          <cell r="IO370">
            <v>0</v>
          </cell>
          <cell r="IP370">
            <v>0</v>
          </cell>
          <cell r="IQ370">
            <v>0</v>
          </cell>
          <cell r="IR370">
            <v>0</v>
          </cell>
          <cell r="IS370">
            <v>0</v>
          </cell>
          <cell r="IT370">
            <v>0</v>
          </cell>
          <cell r="IU370">
            <v>0</v>
          </cell>
          <cell r="IV370">
            <v>0</v>
          </cell>
          <cell r="IW370">
            <v>0</v>
          </cell>
          <cell r="IX370">
            <v>0</v>
          </cell>
          <cell r="IY370">
            <v>0</v>
          </cell>
          <cell r="IZ370">
            <v>0</v>
          </cell>
          <cell r="JA370">
            <v>0</v>
          </cell>
          <cell r="JB370">
            <v>0</v>
          </cell>
          <cell r="JC370">
            <v>0</v>
          </cell>
          <cell r="JD370">
            <v>0</v>
          </cell>
          <cell r="JE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-3.8124816197000087</v>
          </cell>
          <cell r="S371">
            <v>-0.60310358114999474</v>
          </cell>
          <cell r="T371">
            <v>0</v>
          </cell>
          <cell r="U371">
            <v>-0.61554362324999978</v>
          </cell>
          <cell r="V371">
            <v>-0.15781285281999935</v>
          </cell>
          <cell r="W371">
            <v>-0.41907134158999959</v>
          </cell>
          <cell r="X371">
            <v>0</v>
          </cell>
          <cell r="Y371">
            <v>-0.57392620019999896</v>
          </cell>
          <cell r="Z371">
            <v>-0.98860704051999804</v>
          </cell>
          <cell r="AA371">
            <v>0</v>
          </cell>
          <cell r="AB371">
            <v>0</v>
          </cell>
          <cell r="AC371">
            <v>-0.24699319357000071</v>
          </cell>
          <cell r="AD371">
            <v>-0.2074237866000006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  <cell r="ET371">
            <v>0</v>
          </cell>
          <cell r="EU371">
            <v>0</v>
          </cell>
          <cell r="EV371">
            <v>0</v>
          </cell>
          <cell r="EW371">
            <v>0</v>
          </cell>
          <cell r="EX371">
            <v>0</v>
          </cell>
          <cell r="EY371">
            <v>0</v>
          </cell>
          <cell r="EZ371">
            <v>0</v>
          </cell>
          <cell r="FA371">
            <v>0</v>
          </cell>
          <cell r="FB371">
            <v>0</v>
          </cell>
          <cell r="FC371">
            <v>0</v>
          </cell>
          <cell r="FD371">
            <v>0</v>
          </cell>
          <cell r="FE371">
            <v>0</v>
          </cell>
          <cell r="FF371">
            <v>0</v>
          </cell>
          <cell r="FG371">
            <v>0</v>
          </cell>
          <cell r="FH371">
            <v>0</v>
          </cell>
          <cell r="FI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N371">
            <v>0</v>
          </cell>
          <cell r="FO371">
            <v>0</v>
          </cell>
          <cell r="FP371">
            <v>0</v>
          </cell>
          <cell r="FQ371">
            <v>0</v>
          </cell>
          <cell r="FR371">
            <v>0</v>
          </cell>
          <cell r="FS371">
            <v>0</v>
          </cell>
          <cell r="FT371">
            <v>0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0</v>
          </cell>
          <cell r="GF371">
            <v>0</v>
          </cell>
          <cell r="GG371">
            <v>0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0</v>
          </cell>
          <cell r="GM371">
            <v>0</v>
          </cell>
          <cell r="GN371">
            <v>0</v>
          </cell>
          <cell r="GO371">
            <v>0</v>
          </cell>
          <cell r="GP371">
            <v>0</v>
          </cell>
          <cell r="GQ371">
            <v>0</v>
          </cell>
          <cell r="GR371">
            <v>0</v>
          </cell>
          <cell r="GS371">
            <v>0</v>
          </cell>
          <cell r="GT371">
            <v>0</v>
          </cell>
          <cell r="GU371">
            <v>0</v>
          </cell>
          <cell r="GV371">
            <v>0</v>
          </cell>
          <cell r="GW371">
            <v>0</v>
          </cell>
          <cell r="GX371">
            <v>0</v>
          </cell>
          <cell r="GY371">
            <v>0</v>
          </cell>
          <cell r="GZ371">
            <v>0</v>
          </cell>
          <cell r="HA371">
            <v>0</v>
          </cell>
          <cell r="HB371">
            <v>0</v>
          </cell>
          <cell r="HC371">
            <v>0</v>
          </cell>
          <cell r="HD371">
            <v>0</v>
          </cell>
          <cell r="HE371">
            <v>0</v>
          </cell>
          <cell r="HF371">
            <v>0</v>
          </cell>
          <cell r="HG371">
            <v>0</v>
          </cell>
          <cell r="HH371">
            <v>0</v>
          </cell>
          <cell r="HI371">
            <v>0</v>
          </cell>
          <cell r="HJ371">
            <v>0</v>
          </cell>
          <cell r="HK371">
            <v>0</v>
          </cell>
          <cell r="HL371">
            <v>0</v>
          </cell>
          <cell r="HM371">
            <v>0</v>
          </cell>
          <cell r="HN371">
            <v>0</v>
          </cell>
          <cell r="HO371">
            <v>0</v>
          </cell>
          <cell r="HP371">
            <v>0</v>
          </cell>
          <cell r="HQ371">
            <v>0</v>
          </cell>
          <cell r="HR371">
            <v>0</v>
          </cell>
          <cell r="HS371">
            <v>0</v>
          </cell>
          <cell r="HT371">
            <v>0</v>
          </cell>
          <cell r="HU371">
            <v>0</v>
          </cell>
          <cell r="HV371">
            <v>0</v>
          </cell>
          <cell r="HW371">
            <v>0</v>
          </cell>
          <cell r="HX371">
            <v>0</v>
          </cell>
          <cell r="HY371">
            <v>0</v>
          </cell>
          <cell r="HZ371">
            <v>0</v>
          </cell>
          <cell r="IA371">
            <v>0</v>
          </cell>
          <cell r="IB371">
            <v>0</v>
          </cell>
          <cell r="IC371">
            <v>0</v>
          </cell>
          <cell r="ID371">
            <v>0</v>
          </cell>
          <cell r="IE371">
            <v>0</v>
          </cell>
          <cell r="IF371">
            <v>0</v>
          </cell>
          <cell r="IG371">
            <v>0</v>
          </cell>
          <cell r="IH371">
            <v>0</v>
          </cell>
          <cell r="II371">
            <v>0</v>
          </cell>
          <cell r="IJ371">
            <v>0</v>
          </cell>
          <cell r="IK371">
            <v>0</v>
          </cell>
          <cell r="IL371">
            <v>0</v>
          </cell>
          <cell r="IM371">
            <v>0</v>
          </cell>
          <cell r="IN371">
            <v>0</v>
          </cell>
          <cell r="IO371">
            <v>0</v>
          </cell>
          <cell r="IP371">
            <v>0</v>
          </cell>
          <cell r="IQ371">
            <v>0</v>
          </cell>
          <cell r="IR371">
            <v>0</v>
          </cell>
          <cell r="IS371">
            <v>0</v>
          </cell>
          <cell r="IT371">
            <v>0</v>
          </cell>
          <cell r="IU371">
            <v>0</v>
          </cell>
          <cell r="IV371">
            <v>0</v>
          </cell>
          <cell r="IW371">
            <v>0</v>
          </cell>
          <cell r="IX371">
            <v>0</v>
          </cell>
          <cell r="IY371">
            <v>0</v>
          </cell>
          <cell r="IZ371">
            <v>0</v>
          </cell>
          <cell r="JA371">
            <v>0</v>
          </cell>
          <cell r="JB371">
            <v>0</v>
          </cell>
          <cell r="JC371">
            <v>0</v>
          </cell>
          <cell r="JD371">
            <v>0</v>
          </cell>
          <cell r="JE371">
            <v>0</v>
          </cell>
        </row>
        <row r="372">
          <cell r="F372">
            <v>3.0639245539987314E-2</v>
          </cell>
          <cell r="G372">
            <v>7.4628719994507264E-4</v>
          </cell>
          <cell r="H372">
            <v>0</v>
          </cell>
          <cell r="I372">
            <v>-0.25188239646001875</v>
          </cell>
          <cell r="J372">
            <v>-0.35140124654014926</v>
          </cell>
          <cell r="K372">
            <v>-5.0161858520027636E-2</v>
          </cell>
          <cell r="L372">
            <v>0</v>
          </cell>
          <cell r="M372">
            <v>0</v>
          </cell>
          <cell r="N372">
            <v>0</v>
          </cell>
          <cell r="O372">
            <v>-5.3215390219975234E-2</v>
          </cell>
          <cell r="P372">
            <v>0</v>
          </cell>
          <cell r="Q372">
            <v>1.9770666099248047E-3</v>
          </cell>
          <cell r="R372">
            <v>-153.45352852405085</v>
          </cell>
          <cell r="S372">
            <v>-16.438552534749988</v>
          </cell>
          <cell r="T372">
            <v>-13.291811796600086</v>
          </cell>
          <cell r="U372">
            <v>-9.0989776177098065</v>
          </cell>
          <cell r="V372">
            <v>-6.9125489990000233</v>
          </cell>
          <cell r="W372">
            <v>-13.978914504960017</v>
          </cell>
          <cell r="X372">
            <v>-5.4692121467500669</v>
          </cell>
          <cell r="Y372">
            <v>-9.6648580203200254</v>
          </cell>
          <cell r="Z372">
            <v>-28.397960583790336</v>
          </cell>
          <cell r="AA372">
            <v>-6.6100321444999963</v>
          </cell>
          <cell r="AB372">
            <v>-3.3080699117599579</v>
          </cell>
          <cell r="AC372">
            <v>-12.796337822670239</v>
          </cell>
          <cell r="AD372">
            <v>-27.486252441239913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  <cell r="EU372">
            <v>0</v>
          </cell>
          <cell r="EV372">
            <v>0</v>
          </cell>
          <cell r="EW372">
            <v>0</v>
          </cell>
          <cell r="EX372">
            <v>0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P372">
            <v>0</v>
          </cell>
          <cell r="FQ372">
            <v>0</v>
          </cell>
          <cell r="FR372">
            <v>0</v>
          </cell>
          <cell r="FS372">
            <v>0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M372">
            <v>0</v>
          </cell>
          <cell r="GN372">
            <v>0</v>
          </cell>
          <cell r="GO372">
            <v>0</v>
          </cell>
          <cell r="GP372">
            <v>0</v>
          </cell>
          <cell r="GQ372">
            <v>0</v>
          </cell>
          <cell r="GR372">
            <v>0</v>
          </cell>
          <cell r="GS372">
            <v>0</v>
          </cell>
          <cell r="GT372">
            <v>0</v>
          </cell>
          <cell r="GU372">
            <v>0</v>
          </cell>
          <cell r="GV372">
            <v>0</v>
          </cell>
          <cell r="GW372">
            <v>0</v>
          </cell>
          <cell r="GX372">
            <v>0</v>
          </cell>
          <cell r="GY372">
            <v>0</v>
          </cell>
          <cell r="GZ372">
            <v>0</v>
          </cell>
          <cell r="HA372">
            <v>0</v>
          </cell>
          <cell r="HB372">
            <v>0</v>
          </cell>
          <cell r="HC372">
            <v>0</v>
          </cell>
          <cell r="HD372">
            <v>0</v>
          </cell>
          <cell r="HE372">
            <v>0</v>
          </cell>
          <cell r="HF372">
            <v>0</v>
          </cell>
          <cell r="HG372">
            <v>0</v>
          </cell>
          <cell r="HH372">
            <v>0</v>
          </cell>
          <cell r="HI372">
            <v>0</v>
          </cell>
          <cell r="HJ372">
            <v>0</v>
          </cell>
          <cell r="HK372">
            <v>0</v>
          </cell>
          <cell r="HL372">
            <v>0</v>
          </cell>
          <cell r="HM372">
            <v>0</v>
          </cell>
          <cell r="HN372">
            <v>0</v>
          </cell>
          <cell r="HO372">
            <v>0</v>
          </cell>
          <cell r="HP372">
            <v>0</v>
          </cell>
          <cell r="HQ372">
            <v>0</v>
          </cell>
          <cell r="HR372">
            <v>0</v>
          </cell>
          <cell r="HS372">
            <v>0</v>
          </cell>
          <cell r="HT372">
            <v>0</v>
          </cell>
          <cell r="HU372">
            <v>0</v>
          </cell>
          <cell r="HV372">
            <v>0</v>
          </cell>
          <cell r="HW372">
            <v>0</v>
          </cell>
          <cell r="HX372">
            <v>0</v>
          </cell>
          <cell r="HY372">
            <v>0</v>
          </cell>
          <cell r="HZ372">
            <v>0</v>
          </cell>
          <cell r="IA372">
            <v>0</v>
          </cell>
          <cell r="IB372">
            <v>0</v>
          </cell>
          <cell r="IC372">
            <v>0</v>
          </cell>
          <cell r="ID372">
            <v>0</v>
          </cell>
          <cell r="IE372">
            <v>0</v>
          </cell>
          <cell r="IF372">
            <v>0</v>
          </cell>
          <cell r="IG372">
            <v>0</v>
          </cell>
          <cell r="IH372">
            <v>0</v>
          </cell>
          <cell r="II372">
            <v>0</v>
          </cell>
          <cell r="IJ372">
            <v>0</v>
          </cell>
          <cell r="IK372">
            <v>0</v>
          </cell>
          <cell r="IL372">
            <v>0</v>
          </cell>
          <cell r="IM372">
            <v>0</v>
          </cell>
          <cell r="IN372">
            <v>0</v>
          </cell>
          <cell r="IO372">
            <v>0</v>
          </cell>
          <cell r="IP372">
            <v>0</v>
          </cell>
          <cell r="IQ372">
            <v>0</v>
          </cell>
          <cell r="IR372">
            <v>0</v>
          </cell>
          <cell r="IS372">
            <v>0</v>
          </cell>
          <cell r="IT372">
            <v>0</v>
          </cell>
          <cell r="IU372">
            <v>0</v>
          </cell>
          <cell r="IV372">
            <v>0</v>
          </cell>
          <cell r="IW372">
            <v>0</v>
          </cell>
          <cell r="IX372">
            <v>0</v>
          </cell>
          <cell r="IY372">
            <v>0</v>
          </cell>
          <cell r="IZ372">
            <v>0</v>
          </cell>
          <cell r="JA372">
            <v>0</v>
          </cell>
          <cell r="JB372">
            <v>0</v>
          </cell>
          <cell r="JC372">
            <v>0</v>
          </cell>
          <cell r="JD372">
            <v>0</v>
          </cell>
          <cell r="JE372">
            <v>0</v>
          </cell>
        </row>
        <row r="373">
          <cell r="F373">
            <v>0</v>
          </cell>
          <cell r="G373">
            <v>4.6900368033675477E-9</v>
          </cell>
          <cell r="H373">
            <v>0</v>
          </cell>
          <cell r="I373">
            <v>-5.4063699792550324E-6</v>
          </cell>
          <cell r="J373">
            <v>-4.7712910031805222E-5</v>
          </cell>
          <cell r="K373">
            <v>7.4827418020049663E-2</v>
          </cell>
          <cell r="L373">
            <v>0</v>
          </cell>
          <cell r="M373">
            <v>0</v>
          </cell>
          <cell r="N373">
            <v>0</v>
          </cell>
          <cell r="O373">
            <v>-4.4178654839981846E-2</v>
          </cell>
          <cell r="P373">
            <v>0</v>
          </cell>
          <cell r="Q373">
            <v>0</v>
          </cell>
          <cell r="R373">
            <v>-68.907074549299068</v>
          </cell>
          <cell r="S373">
            <v>-7.1679167465499063</v>
          </cell>
          <cell r="T373">
            <v>-7.8191248463400029</v>
          </cell>
          <cell r="U373">
            <v>-1.8221034301299142</v>
          </cell>
          <cell r="V373">
            <v>-4.8083114493799997</v>
          </cell>
          <cell r="W373">
            <v>-2.7801021717799586</v>
          </cell>
          <cell r="X373">
            <v>-4.9051661394999542</v>
          </cell>
          <cell r="Y373">
            <v>-7.3752717655800097</v>
          </cell>
          <cell r="Z373">
            <v>-6.9995898772399414</v>
          </cell>
          <cell r="AA373">
            <v>-4.7525924042200245</v>
          </cell>
          <cell r="AB373">
            <v>-3.8302513924899984</v>
          </cell>
          <cell r="AC373">
            <v>-7.2244585550399734</v>
          </cell>
          <cell r="AD373">
            <v>-9.4221857710499535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P373">
            <v>0</v>
          </cell>
          <cell r="FQ373">
            <v>0</v>
          </cell>
          <cell r="FR373">
            <v>0</v>
          </cell>
          <cell r="FS373">
            <v>0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M373">
            <v>0</v>
          </cell>
          <cell r="GN373">
            <v>0</v>
          </cell>
          <cell r="GO373">
            <v>0</v>
          </cell>
          <cell r="GP373">
            <v>0</v>
          </cell>
          <cell r="GQ373">
            <v>0</v>
          </cell>
          <cell r="GR373">
            <v>0</v>
          </cell>
          <cell r="GS373">
            <v>0</v>
          </cell>
          <cell r="GT373">
            <v>0</v>
          </cell>
          <cell r="GU373">
            <v>0</v>
          </cell>
          <cell r="GV373">
            <v>0</v>
          </cell>
          <cell r="GW373">
            <v>0</v>
          </cell>
          <cell r="GX373">
            <v>0</v>
          </cell>
          <cell r="GY373">
            <v>0</v>
          </cell>
          <cell r="GZ373">
            <v>0</v>
          </cell>
          <cell r="HA373">
            <v>0</v>
          </cell>
          <cell r="HB373">
            <v>0</v>
          </cell>
          <cell r="HC373">
            <v>0</v>
          </cell>
          <cell r="HD373">
            <v>0</v>
          </cell>
          <cell r="HE373">
            <v>0</v>
          </cell>
          <cell r="HF373">
            <v>0</v>
          </cell>
          <cell r="HG373">
            <v>0</v>
          </cell>
          <cell r="HH373">
            <v>0</v>
          </cell>
          <cell r="HI373">
            <v>0</v>
          </cell>
          <cell r="HJ373">
            <v>0</v>
          </cell>
          <cell r="HK373">
            <v>0</v>
          </cell>
          <cell r="HL373">
            <v>0</v>
          </cell>
          <cell r="HM373">
            <v>0</v>
          </cell>
          <cell r="HN373">
            <v>0</v>
          </cell>
          <cell r="HO373">
            <v>0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0</v>
          </cell>
          <cell r="HU373">
            <v>0</v>
          </cell>
          <cell r="HV373">
            <v>0</v>
          </cell>
          <cell r="HW373">
            <v>0</v>
          </cell>
          <cell r="HX373">
            <v>0</v>
          </cell>
          <cell r="HY373">
            <v>0</v>
          </cell>
          <cell r="HZ373">
            <v>0</v>
          </cell>
          <cell r="IA373">
            <v>0</v>
          </cell>
          <cell r="IB373">
            <v>0</v>
          </cell>
          <cell r="IC373">
            <v>0</v>
          </cell>
          <cell r="ID373">
            <v>0</v>
          </cell>
          <cell r="IE373">
            <v>0</v>
          </cell>
          <cell r="IF373">
            <v>0</v>
          </cell>
          <cell r="IG373">
            <v>0</v>
          </cell>
          <cell r="IH373">
            <v>0</v>
          </cell>
          <cell r="II373">
            <v>0</v>
          </cell>
          <cell r="IJ373">
            <v>0</v>
          </cell>
          <cell r="IK373">
            <v>0</v>
          </cell>
          <cell r="IL373">
            <v>0</v>
          </cell>
          <cell r="IM373">
            <v>0</v>
          </cell>
          <cell r="IN373">
            <v>0</v>
          </cell>
          <cell r="IO373">
            <v>0</v>
          </cell>
          <cell r="IP373">
            <v>0</v>
          </cell>
          <cell r="IQ373">
            <v>0</v>
          </cell>
          <cell r="IR373">
            <v>0</v>
          </cell>
          <cell r="IS373">
            <v>0</v>
          </cell>
          <cell r="IT373">
            <v>0</v>
          </cell>
          <cell r="IU373">
            <v>0</v>
          </cell>
          <cell r="IV373">
            <v>0</v>
          </cell>
          <cell r="IW373">
            <v>0</v>
          </cell>
          <cell r="IX373">
            <v>0</v>
          </cell>
          <cell r="IY373">
            <v>0</v>
          </cell>
          <cell r="IZ373">
            <v>0</v>
          </cell>
          <cell r="JA373">
            <v>0</v>
          </cell>
          <cell r="JB373">
            <v>0</v>
          </cell>
          <cell r="JC373">
            <v>0</v>
          </cell>
          <cell r="JD373">
            <v>0</v>
          </cell>
          <cell r="JE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-117.15552949259836</v>
          </cell>
          <cell r="S374">
            <v>-20.292268042239584</v>
          </cell>
          <cell r="T374">
            <v>-12.379863761560046</v>
          </cell>
          <cell r="U374">
            <v>-9.2011345585299296</v>
          </cell>
          <cell r="V374">
            <v>-3.0139695694101647</v>
          </cell>
          <cell r="W374">
            <v>-7.4076559179700325</v>
          </cell>
          <cell r="X374">
            <v>-2.4723611892800363</v>
          </cell>
          <cell r="Y374">
            <v>-19.707620101340126</v>
          </cell>
          <cell r="Z374">
            <v>-5.9709663823900883</v>
          </cell>
          <cell r="AA374">
            <v>-10.466832660409978</v>
          </cell>
          <cell r="AB374">
            <v>-0.70639786660001391</v>
          </cell>
          <cell r="AC374">
            <v>-2.8668119286597857</v>
          </cell>
          <cell r="AD374">
            <v>-22.669647514209601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P374">
            <v>0</v>
          </cell>
          <cell r="FQ374">
            <v>0</v>
          </cell>
          <cell r="FR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  <cell r="GN374">
            <v>0</v>
          </cell>
          <cell r="GO374">
            <v>0</v>
          </cell>
          <cell r="GP374">
            <v>0</v>
          </cell>
          <cell r="GQ374">
            <v>0</v>
          </cell>
          <cell r="GR374">
            <v>0</v>
          </cell>
          <cell r="GS374">
            <v>0</v>
          </cell>
          <cell r="GT374">
            <v>0</v>
          </cell>
          <cell r="GU374">
            <v>0</v>
          </cell>
          <cell r="GV374">
            <v>0</v>
          </cell>
          <cell r="GW374">
            <v>0</v>
          </cell>
          <cell r="GX374">
            <v>0</v>
          </cell>
          <cell r="GY374">
            <v>0</v>
          </cell>
          <cell r="GZ374">
            <v>0</v>
          </cell>
          <cell r="HA374">
            <v>0</v>
          </cell>
          <cell r="HB374">
            <v>0</v>
          </cell>
          <cell r="HC374">
            <v>0</v>
          </cell>
          <cell r="HD374">
            <v>0</v>
          </cell>
          <cell r="HE374">
            <v>0</v>
          </cell>
          <cell r="HF374">
            <v>0</v>
          </cell>
          <cell r="HG374">
            <v>0</v>
          </cell>
          <cell r="HH374">
            <v>0</v>
          </cell>
          <cell r="HI374">
            <v>0</v>
          </cell>
          <cell r="HJ374">
            <v>0</v>
          </cell>
          <cell r="HK374">
            <v>0</v>
          </cell>
          <cell r="HL374">
            <v>0</v>
          </cell>
          <cell r="HM374">
            <v>0</v>
          </cell>
          <cell r="HN374">
            <v>0</v>
          </cell>
          <cell r="HO374">
            <v>0</v>
          </cell>
          <cell r="HP374">
            <v>0</v>
          </cell>
          <cell r="HQ374">
            <v>0</v>
          </cell>
          <cell r="HR374">
            <v>0</v>
          </cell>
          <cell r="HS374">
            <v>0</v>
          </cell>
          <cell r="HT374">
            <v>0</v>
          </cell>
          <cell r="HU374">
            <v>0</v>
          </cell>
          <cell r="HV374">
            <v>0</v>
          </cell>
          <cell r="HW374">
            <v>0</v>
          </cell>
          <cell r="HX374">
            <v>0</v>
          </cell>
          <cell r="HY374">
            <v>0</v>
          </cell>
          <cell r="HZ374">
            <v>0</v>
          </cell>
          <cell r="IA374">
            <v>0</v>
          </cell>
          <cell r="IB374">
            <v>0</v>
          </cell>
          <cell r="IC374">
            <v>0</v>
          </cell>
          <cell r="ID374">
            <v>0</v>
          </cell>
          <cell r="IE374">
            <v>0</v>
          </cell>
          <cell r="IF374">
            <v>0</v>
          </cell>
          <cell r="IG374">
            <v>0</v>
          </cell>
          <cell r="IH374">
            <v>0</v>
          </cell>
          <cell r="II374">
            <v>0</v>
          </cell>
          <cell r="IJ374">
            <v>0</v>
          </cell>
          <cell r="IK374">
            <v>0</v>
          </cell>
          <cell r="IL374">
            <v>0</v>
          </cell>
          <cell r="IM374">
            <v>0</v>
          </cell>
          <cell r="IN374">
            <v>0</v>
          </cell>
          <cell r="IO374">
            <v>0</v>
          </cell>
          <cell r="IP374">
            <v>0</v>
          </cell>
          <cell r="IQ374">
            <v>0</v>
          </cell>
          <cell r="IR374">
            <v>0</v>
          </cell>
          <cell r="IS374">
            <v>0</v>
          </cell>
          <cell r="IT374">
            <v>0</v>
          </cell>
          <cell r="IU374">
            <v>0</v>
          </cell>
          <cell r="IV374">
            <v>0</v>
          </cell>
          <cell r="IW374">
            <v>0</v>
          </cell>
          <cell r="IX374">
            <v>0</v>
          </cell>
          <cell r="IY374">
            <v>0</v>
          </cell>
          <cell r="IZ374">
            <v>0</v>
          </cell>
          <cell r="JA374">
            <v>0</v>
          </cell>
          <cell r="JB374">
            <v>0</v>
          </cell>
          <cell r="JC374">
            <v>0</v>
          </cell>
          <cell r="JD374">
            <v>0</v>
          </cell>
          <cell r="JE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-49.670443908239577</v>
          </cell>
          <cell r="S375">
            <v>-5.6869423361299596</v>
          </cell>
          <cell r="T375">
            <v>-1.6306657292600448</v>
          </cell>
          <cell r="U375">
            <v>-3.4996812718100045</v>
          </cell>
          <cell r="V375">
            <v>-1.5816257942199172</v>
          </cell>
          <cell r="W375">
            <v>-2.6845332778599413</v>
          </cell>
          <cell r="X375">
            <v>-0.39499664686002234</v>
          </cell>
          <cell r="Y375">
            <v>-9.8582739656599756</v>
          </cell>
          <cell r="Z375">
            <v>-6.10869850484994</v>
          </cell>
          <cell r="AA375">
            <v>-3.5062248034699905</v>
          </cell>
          <cell r="AB375">
            <v>-0.70318393913998989</v>
          </cell>
          <cell r="AC375">
            <v>-3.9426902264199839</v>
          </cell>
          <cell r="AD375">
            <v>-10.072927412559977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0</v>
          </cell>
          <cell r="FR375">
            <v>0</v>
          </cell>
          <cell r="FS375">
            <v>0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M375">
            <v>0</v>
          </cell>
          <cell r="GN375">
            <v>0</v>
          </cell>
          <cell r="GO375">
            <v>0</v>
          </cell>
          <cell r="GP375">
            <v>0</v>
          </cell>
          <cell r="GQ375">
            <v>0</v>
          </cell>
          <cell r="GR375">
            <v>0</v>
          </cell>
          <cell r="GS375">
            <v>0</v>
          </cell>
          <cell r="GT375">
            <v>0</v>
          </cell>
          <cell r="GU375">
            <v>0</v>
          </cell>
          <cell r="GV375">
            <v>0</v>
          </cell>
          <cell r="GW375">
            <v>0</v>
          </cell>
          <cell r="GX375">
            <v>0</v>
          </cell>
          <cell r="GY375">
            <v>0</v>
          </cell>
          <cell r="GZ375">
            <v>0</v>
          </cell>
          <cell r="HA375">
            <v>0</v>
          </cell>
          <cell r="HB375">
            <v>0</v>
          </cell>
          <cell r="HC375">
            <v>0</v>
          </cell>
          <cell r="HD375">
            <v>0</v>
          </cell>
          <cell r="HE375">
            <v>0</v>
          </cell>
          <cell r="HF375">
            <v>0</v>
          </cell>
          <cell r="HG375">
            <v>0</v>
          </cell>
          <cell r="HH375">
            <v>0</v>
          </cell>
          <cell r="HI375">
            <v>0</v>
          </cell>
          <cell r="HJ375">
            <v>0</v>
          </cell>
          <cell r="HK375">
            <v>0</v>
          </cell>
          <cell r="HL375">
            <v>0</v>
          </cell>
          <cell r="HM375">
            <v>0</v>
          </cell>
          <cell r="HN375">
            <v>0</v>
          </cell>
          <cell r="HO375">
            <v>0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0</v>
          </cell>
          <cell r="HU375">
            <v>0</v>
          </cell>
          <cell r="HV375">
            <v>0</v>
          </cell>
          <cell r="HW375">
            <v>0</v>
          </cell>
          <cell r="HX375">
            <v>0</v>
          </cell>
          <cell r="HY375">
            <v>0</v>
          </cell>
          <cell r="HZ375">
            <v>0</v>
          </cell>
          <cell r="IA375">
            <v>0</v>
          </cell>
          <cell r="IB375">
            <v>0</v>
          </cell>
          <cell r="IC375">
            <v>0</v>
          </cell>
          <cell r="ID375">
            <v>0</v>
          </cell>
          <cell r="IE375">
            <v>0</v>
          </cell>
          <cell r="IF375">
            <v>0</v>
          </cell>
          <cell r="IG375">
            <v>0</v>
          </cell>
          <cell r="IH375">
            <v>0</v>
          </cell>
          <cell r="II375">
            <v>0</v>
          </cell>
          <cell r="IJ375">
            <v>0</v>
          </cell>
          <cell r="IK375">
            <v>0</v>
          </cell>
          <cell r="IL375">
            <v>0</v>
          </cell>
          <cell r="IM375">
            <v>0</v>
          </cell>
          <cell r="IN375">
            <v>0</v>
          </cell>
          <cell r="IO375">
            <v>0</v>
          </cell>
          <cell r="IP375">
            <v>0</v>
          </cell>
          <cell r="IQ375">
            <v>0</v>
          </cell>
          <cell r="IR375">
            <v>0</v>
          </cell>
          <cell r="IS375">
            <v>0</v>
          </cell>
          <cell r="IT375">
            <v>0</v>
          </cell>
          <cell r="IU375">
            <v>0</v>
          </cell>
          <cell r="IV375">
            <v>0</v>
          </cell>
          <cell r="IW375">
            <v>0</v>
          </cell>
          <cell r="IX375">
            <v>0</v>
          </cell>
          <cell r="IY375">
            <v>0</v>
          </cell>
          <cell r="IZ375">
            <v>0</v>
          </cell>
          <cell r="JA375">
            <v>0</v>
          </cell>
          <cell r="JB375">
            <v>0</v>
          </cell>
          <cell r="JC375">
            <v>0</v>
          </cell>
          <cell r="JD375">
            <v>0</v>
          </cell>
          <cell r="JE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-87.918531523180718</v>
          </cell>
          <cell r="S376">
            <v>-24.115684715799944</v>
          </cell>
          <cell r="T376">
            <v>-13.625074138620221</v>
          </cell>
          <cell r="U376">
            <v>-5.3141045472799533</v>
          </cell>
          <cell r="V376">
            <v>-2.4412257626498786</v>
          </cell>
          <cell r="W376">
            <v>-5.2800340867299838</v>
          </cell>
          <cell r="X376">
            <v>-5.8337265897500288</v>
          </cell>
          <cell r="Y376">
            <v>-4.6209071463001692</v>
          </cell>
          <cell r="Z376">
            <v>-7.6256925525899533</v>
          </cell>
          <cell r="AA376">
            <v>-3.6905953523197468</v>
          </cell>
          <cell r="AB376">
            <v>-5.8842106714300826</v>
          </cell>
          <cell r="AC376">
            <v>-3.4648171040997795</v>
          </cell>
          <cell r="AD376">
            <v>-6.0224588556101253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0</v>
          </cell>
          <cell r="FR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M376">
            <v>0</v>
          </cell>
          <cell r="GN376">
            <v>0</v>
          </cell>
          <cell r="GO376">
            <v>0</v>
          </cell>
          <cell r="GP376">
            <v>0</v>
          </cell>
          <cell r="GQ376">
            <v>0</v>
          </cell>
          <cell r="GR376">
            <v>0</v>
          </cell>
          <cell r="GS376">
            <v>0</v>
          </cell>
          <cell r="GT376">
            <v>0</v>
          </cell>
          <cell r="GU376">
            <v>0</v>
          </cell>
          <cell r="GV376">
            <v>0</v>
          </cell>
          <cell r="GW376">
            <v>0</v>
          </cell>
          <cell r="GX376">
            <v>0</v>
          </cell>
          <cell r="GY376">
            <v>0</v>
          </cell>
          <cell r="GZ376">
            <v>0</v>
          </cell>
          <cell r="HA376">
            <v>0</v>
          </cell>
          <cell r="HB376">
            <v>0</v>
          </cell>
          <cell r="HC376">
            <v>0</v>
          </cell>
          <cell r="HD376">
            <v>0</v>
          </cell>
          <cell r="HE376">
            <v>0</v>
          </cell>
          <cell r="HF376">
            <v>0</v>
          </cell>
          <cell r="HG376">
            <v>0</v>
          </cell>
          <cell r="HH376">
            <v>0</v>
          </cell>
          <cell r="HI376">
            <v>0</v>
          </cell>
          <cell r="HJ376">
            <v>0</v>
          </cell>
          <cell r="HK376">
            <v>0</v>
          </cell>
          <cell r="HL376">
            <v>0</v>
          </cell>
          <cell r="HM376">
            <v>0</v>
          </cell>
          <cell r="HN376">
            <v>0</v>
          </cell>
          <cell r="HO376">
            <v>0</v>
          </cell>
          <cell r="HP376">
            <v>0</v>
          </cell>
          <cell r="HQ376">
            <v>0</v>
          </cell>
          <cell r="HR376">
            <v>0</v>
          </cell>
          <cell r="HS376">
            <v>0</v>
          </cell>
          <cell r="HT376">
            <v>0</v>
          </cell>
          <cell r="HU376">
            <v>0</v>
          </cell>
          <cell r="HV376">
            <v>0</v>
          </cell>
          <cell r="HW376">
            <v>0</v>
          </cell>
          <cell r="HX376">
            <v>0</v>
          </cell>
          <cell r="HY376">
            <v>0</v>
          </cell>
          <cell r="HZ376">
            <v>0</v>
          </cell>
          <cell r="IA376">
            <v>0</v>
          </cell>
          <cell r="IB376">
            <v>0</v>
          </cell>
          <cell r="IC376">
            <v>0</v>
          </cell>
          <cell r="ID376">
            <v>0</v>
          </cell>
          <cell r="IE376">
            <v>0</v>
          </cell>
          <cell r="IF376">
            <v>0</v>
          </cell>
          <cell r="IG376">
            <v>0</v>
          </cell>
          <cell r="IH376">
            <v>0</v>
          </cell>
          <cell r="II376">
            <v>0</v>
          </cell>
          <cell r="IJ376">
            <v>0</v>
          </cell>
          <cell r="IK376">
            <v>0</v>
          </cell>
          <cell r="IL376">
            <v>0</v>
          </cell>
          <cell r="IM376">
            <v>0</v>
          </cell>
          <cell r="IN376">
            <v>0</v>
          </cell>
          <cell r="IO376">
            <v>0</v>
          </cell>
          <cell r="IP376">
            <v>0</v>
          </cell>
          <cell r="IQ376">
            <v>0</v>
          </cell>
          <cell r="IR376">
            <v>0</v>
          </cell>
          <cell r="IS376">
            <v>0</v>
          </cell>
          <cell r="IT376">
            <v>0</v>
          </cell>
          <cell r="IU376">
            <v>0</v>
          </cell>
          <cell r="IV376">
            <v>0</v>
          </cell>
          <cell r="IW376">
            <v>0</v>
          </cell>
          <cell r="IX376">
            <v>0</v>
          </cell>
          <cell r="IY376">
            <v>0</v>
          </cell>
          <cell r="IZ376">
            <v>0</v>
          </cell>
          <cell r="JA376">
            <v>0</v>
          </cell>
          <cell r="JB376">
            <v>0</v>
          </cell>
          <cell r="JC376">
            <v>0</v>
          </cell>
          <cell r="JD376">
            <v>0</v>
          </cell>
          <cell r="JE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-43.509606640789571</v>
          </cell>
          <cell r="S377">
            <v>-6.5490201761500657</v>
          </cell>
          <cell r="T377">
            <v>-3.117949916689895</v>
          </cell>
          <cell r="U377">
            <v>-6.2654810405699664</v>
          </cell>
          <cell r="V377">
            <v>-3.0913930514398658</v>
          </cell>
          <cell r="W377">
            <v>-2.0022936304400218</v>
          </cell>
          <cell r="X377">
            <v>-2.0855027568600235</v>
          </cell>
          <cell r="Y377">
            <v>-6.1221474762899106</v>
          </cell>
          <cell r="Z377">
            <v>-6.0830396284299582</v>
          </cell>
          <cell r="AA377">
            <v>-2.4240182849400185</v>
          </cell>
          <cell r="AB377">
            <v>-1.4066781876599919</v>
          </cell>
          <cell r="AC377">
            <v>-1.4559205520300225</v>
          </cell>
          <cell r="AD377">
            <v>-2.9061619392900297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T377">
            <v>0</v>
          </cell>
          <cell r="EU377">
            <v>0</v>
          </cell>
          <cell r="EV377">
            <v>0</v>
          </cell>
          <cell r="EW377">
            <v>0</v>
          </cell>
          <cell r="EX377">
            <v>0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0</v>
          </cell>
          <cell r="FR377">
            <v>0</v>
          </cell>
          <cell r="FS377">
            <v>0</v>
          </cell>
          <cell r="FT377">
            <v>0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  <cell r="GN377">
            <v>0</v>
          </cell>
          <cell r="GO377">
            <v>0</v>
          </cell>
          <cell r="GP377">
            <v>0</v>
          </cell>
          <cell r="GQ377">
            <v>0</v>
          </cell>
          <cell r="GR377">
            <v>0</v>
          </cell>
          <cell r="GS377">
            <v>0</v>
          </cell>
          <cell r="GT377">
            <v>0</v>
          </cell>
          <cell r="GU377">
            <v>0</v>
          </cell>
          <cell r="GV377">
            <v>0</v>
          </cell>
          <cell r="GW377">
            <v>0</v>
          </cell>
          <cell r="GX377">
            <v>0</v>
          </cell>
          <cell r="GY377">
            <v>0</v>
          </cell>
          <cell r="GZ377">
            <v>0</v>
          </cell>
          <cell r="HA377">
            <v>0</v>
          </cell>
          <cell r="HB377">
            <v>0</v>
          </cell>
          <cell r="HC377">
            <v>0</v>
          </cell>
          <cell r="HD377">
            <v>0</v>
          </cell>
          <cell r="HE377">
            <v>0</v>
          </cell>
          <cell r="HF377">
            <v>0</v>
          </cell>
          <cell r="HG377">
            <v>0</v>
          </cell>
          <cell r="HH377">
            <v>0</v>
          </cell>
          <cell r="HI377">
            <v>0</v>
          </cell>
          <cell r="HJ377">
            <v>0</v>
          </cell>
          <cell r="HK377">
            <v>0</v>
          </cell>
          <cell r="HL377">
            <v>0</v>
          </cell>
          <cell r="HM377">
            <v>0</v>
          </cell>
          <cell r="HN377">
            <v>0</v>
          </cell>
          <cell r="HO377">
            <v>0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0</v>
          </cell>
          <cell r="HU377">
            <v>0</v>
          </cell>
          <cell r="HV377">
            <v>0</v>
          </cell>
          <cell r="HW377">
            <v>0</v>
          </cell>
          <cell r="HX377">
            <v>0</v>
          </cell>
          <cell r="HY377">
            <v>0</v>
          </cell>
          <cell r="HZ377">
            <v>0</v>
          </cell>
          <cell r="IA377">
            <v>0</v>
          </cell>
          <cell r="IB377">
            <v>0</v>
          </cell>
          <cell r="IC377">
            <v>0</v>
          </cell>
          <cell r="ID377">
            <v>0</v>
          </cell>
          <cell r="IE377">
            <v>0</v>
          </cell>
          <cell r="IF377">
            <v>0</v>
          </cell>
          <cell r="IG377">
            <v>0</v>
          </cell>
          <cell r="IH377">
            <v>0</v>
          </cell>
          <cell r="II377">
            <v>0</v>
          </cell>
          <cell r="IJ377">
            <v>0</v>
          </cell>
          <cell r="IK377">
            <v>0</v>
          </cell>
          <cell r="IL377">
            <v>0</v>
          </cell>
          <cell r="IM377">
            <v>0</v>
          </cell>
          <cell r="IN377">
            <v>0</v>
          </cell>
          <cell r="IO377">
            <v>0</v>
          </cell>
          <cell r="IP377">
            <v>0</v>
          </cell>
          <cell r="IQ377">
            <v>0</v>
          </cell>
          <cell r="IR377">
            <v>0</v>
          </cell>
          <cell r="IS377">
            <v>0</v>
          </cell>
          <cell r="IT377">
            <v>0</v>
          </cell>
          <cell r="IU377">
            <v>0</v>
          </cell>
          <cell r="IV377">
            <v>0</v>
          </cell>
          <cell r="IW377">
            <v>0</v>
          </cell>
          <cell r="IX377">
            <v>0</v>
          </cell>
          <cell r="IY377">
            <v>0</v>
          </cell>
          <cell r="IZ377">
            <v>0</v>
          </cell>
          <cell r="JA377">
            <v>0</v>
          </cell>
          <cell r="JB377">
            <v>0</v>
          </cell>
          <cell r="JC377">
            <v>0</v>
          </cell>
          <cell r="JD377">
            <v>0</v>
          </cell>
          <cell r="JE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1.0004441719502211E-11</v>
          </cell>
          <cell r="O378">
            <v>0</v>
          </cell>
          <cell r="P378">
            <v>0</v>
          </cell>
          <cell r="Q378">
            <v>0</v>
          </cell>
          <cell r="R378">
            <v>-100.74409452119107</v>
          </cell>
          <cell r="S378">
            <v>-9.6836429572399538</v>
          </cell>
          <cell r="T378">
            <v>-80.117489325130009</v>
          </cell>
          <cell r="U378">
            <v>-4.5770182794300354</v>
          </cell>
          <cell r="V378">
            <v>0</v>
          </cell>
          <cell r="W378">
            <v>0</v>
          </cell>
          <cell r="X378">
            <v>0</v>
          </cell>
          <cell r="Y378">
            <v>-19.142082420059523</v>
          </cell>
          <cell r="Z378">
            <v>6.6256227298490558</v>
          </cell>
          <cell r="AA378">
            <v>-8.7460660059300608</v>
          </cell>
          <cell r="AB378">
            <v>0</v>
          </cell>
          <cell r="AC378">
            <v>0</v>
          </cell>
          <cell r="AD378">
            <v>14.896581736749994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0</v>
          </cell>
          <cell r="FR378">
            <v>0</v>
          </cell>
          <cell r="FS378">
            <v>0</v>
          </cell>
          <cell r="FT378">
            <v>0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  <cell r="GN378">
            <v>0</v>
          </cell>
          <cell r="GO378">
            <v>0</v>
          </cell>
          <cell r="GP378">
            <v>0</v>
          </cell>
          <cell r="GQ378">
            <v>0</v>
          </cell>
          <cell r="GR378">
            <v>0</v>
          </cell>
          <cell r="GS378">
            <v>0</v>
          </cell>
          <cell r="GT378">
            <v>0</v>
          </cell>
          <cell r="GU378">
            <v>0</v>
          </cell>
          <cell r="GV378">
            <v>0</v>
          </cell>
          <cell r="GW378">
            <v>0</v>
          </cell>
          <cell r="GX378">
            <v>0</v>
          </cell>
          <cell r="GY378">
            <v>0</v>
          </cell>
          <cell r="GZ378">
            <v>0</v>
          </cell>
          <cell r="HA378">
            <v>0</v>
          </cell>
          <cell r="HB378">
            <v>0</v>
          </cell>
          <cell r="HC378">
            <v>0</v>
          </cell>
          <cell r="HD378">
            <v>0</v>
          </cell>
          <cell r="HE378">
            <v>0</v>
          </cell>
          <cell r="HF378">
            <v>0</v>
          </cell>
          <cell r="HG378">
            <v>0</v>
          </cell>
          <cell r="HH378">
            <v>0</v>
          </cell>
          <cell r="HI378">
            <v>0</v>
          </cell>
          <cell r="HJ378">
            <v>0</v>
          </cell>
          <cell r="HK378">
            <v>0</v>
          </cell>
          <cell r="HL378">
            <v>0</v>
          </cell>
          <cell r="HM378">
            <v>0</v>
          </cell>
          <cell r="HN378">
            <v>0</v>
          </cell>
          <cell r="HO378">
            <v>0</v>
          </cell>
          <cell r="HP378">
            <v>0</v>
          </cell>
          <cell r="HQ378">
            <v>0</v>
          </cell>
          <cell r="HR378">
            <v>0</v>
          </cell>
          <cell r="HS378">
            <v>0</v>
          </cell>
          <cell r="HT378">
            <v>0</v>
          </cell>
          <cell r="HU378">
            <v>0</v>
          </cell>
          <cell r="HV378">
            <v>0</v>
          </cell>
          <cell r="HW378">
            <v>0</v>
          </cell>
          <cell r="HX378">
            <v>0</v>
          </cell>
          <cell r="HY378">
            <v>0</v>
          </cell>
          <cell r="HZ378">
            <v>0</v>
          </cell>
          <cell r="IA378">
            <v>0</v>
          </cell>
          <cell r="IB378">
            <v>0</v>
          </cell>
          <cell r="IC378">
            <v>0</v>
          </cell>
          <cell r="ID378">
            <v>0</v>
          </cell>
          <cell r="IE378">
            <v>0</v>
          </cell>
          <cell r="IF378">
            <v>0</v>
          </cell>
          <cell r="IG378">
            <v>0</v>
          </cell>
          <cell r="IH378">
            <v>0</v>
          </cell>
          <cell r="II378">
            <v>0</v>
          </cell>
          <cell r="IJ378">
            <v>0</v>
          </cell>
          <cell r="IK378">
            <v>0</v>
          </cell>
          <cell r="IL378">
            <v>0</v>
          </cell>
          <cell r="IM378">
            <v>0</v>
          </cell>
          <cell r="IN378">
            <v>0</v>
          </cell>
          <cell r="IO378">
            <v>0</v>
          </cell>
          <cell r="IP378">
            <v>0</v>
          </cell>
          <cell r="IQ378">
            <v>0</v>
          </cell>
          <cell r="IR378">
            <v>0</v>
          </cell>
          <cell r="IS378">
            <v>0</v>
          </cell>
          <cell r="IT378">
            <v>0</v>
          </cell>
          <cell r="IU378">
            <v>0</v>
          </cell>
          <cell r="IV378">
            <v>0</v>
          </cell>
          <cell r="IW378">
            <v>0</v>
          </cell>
          <cell r="IX378">
            <v>0</v>
          </cell>
          <cell r="IY378">
            <v>0</v>
          </cell>
          <cell r="IZ378">
            <v>0</v>
          </cell>
          <cell r="JA378">
            <v>0</v>
          </cell>
          <cell r="JB378">
            <v>0</v>
          </cell>
          <cell r="JC378">
            <v>0</v>
          </cell>
          <cell r="JD378">
            <v>0</v>
          </cell>
          <cell r="JE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3.582027739000182E-2</v>
          </cell>
          <cell r="K379">
            <v>0</v>
          </cell>
          <cell r="L379">
            <v>1.0004441719502211E-11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19.928058098012116</v>
          </cell>
          <cell r="S379">
            <v>-0.76936475914999392</v>
          </cell>
          <cell r="T379">
            <v>-0.46841999131038392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9.5163682690902078</v>
          </cell>
          <cell r="Z379">
            <v>12.584509124410488</v>
          </cell>
          <cell r="AA379">
            <v>0.88965934469001695</v>
          </cell>
          <cell r="AB379">
            <v>0</v>
          </cell>
          <cell r="AC379">
            <v>0</v>
          </cell>
          <cell r="AD379">
            <v>-1.824693889720038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  <cell r="ET379">
            <v>0</v>
          </cell>
          <cell r="EU379">
            <v>0</v>
          </cell>
          <cell r="EV379">
            <v>0</v>
          </cell>
          <cell r="EW379">
            <v>0</v>
          </cell>
          <cell r="EX379">
            <v>0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0</v>
          </cell>
          <cell r="FR379">
            <v>0</v>
          </cell>
          <cell r="FS379">
            <v>0</v>
          </cell>
          <cell r="FT379">
            <v>0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  <cell r="GN379">
            <v>0</v>
          </cell>
          <cell r="GO379">
            <v>0</v>
          </cell>
          <cell r="GP379">
            <v>0</v>
          </cell>
          <cell r="GQ379">
            <v>0</v>
          </cell>
          <cell r="GR379">
            <v>0</v>
          </cell>
          <cell r="GS379">
            <v>0</v>
          </cell>
          <cell r="GT379">
            <v>0</v>
          </cell>
          <cell r="GU379">
            <v>0</v>
          </cell>
          <cell r="GV379">
            <v>0</v>
          </cell>
          <cell r="GW379">
            <v>0</v>
          </cell>
          <cell r="GX379">
            <v>0</v>
          </cell>
          <cell r="GY379">
            <v>0</v>
          </cell>
          <cell r="GZ379">
            <v>0</v>
          </cell>
          <cell r="HA379">
            <v>0</v>
          </cell>
          <cell r="HB379">
            <v>0</v>
          </cell>
          <cell r="HC379">
            <v>0</v>
          </cell>
          <cell r="HD379">
            <v>0</v>
          </cell>
          <cell r="HE379">
            <v>0</v>
          </cell>
          <cell r="HF379">
            <v>0</v>
          </cell>
          <cell r="HG379">
            <v>0</v>
          </cell>
          <cell r="HH379">
            <v>0</v>
          </cell>
          <cell r="HI379">
            <v>0</v>
          </cell>
          <cell r="HJ379">
            <v>0</v>
          </cell>
          <cell r="HK379">
            <v>0</v>
          </cell>
          <cell r="HL379">
            <v>0</v>
          </cell>
          <cell r="HM379">
            <v>0</v>
          </cell>
          <cell r="HN379">
            <v>0</v>
          </cell>
          <cell r="HO379">
            <v>0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0</v>
          </cell>
          <cell r="HU379">
            <v>0</v>
          </cell>
          <cell r="HV379">
            <v>0</v>
          </cell>
          <cell r="HW379">
            <v>0</v>
          </cell>
          <cell r="HX379">
            <v>0</v>
          </cell>
          <cell r="HY379">
            <v>0</v>
          </cell>
          <cell r="HZ379">
            <v>0</v>
          </cell>
          <cell r="IA379">
            <v>0</v>
          </cell>
          <cell r="IB379">
            <v>0</v>
          </cell>
          <cell r="IC379">
            <v>0</v>
          </cell>
          <cell r="ID379">
            <v>0</v>
          </cell>
          <cell r="IE379">
            <v>0</v>
          </cell>
          <cell r="IF379">
            <v>0</v>
          </cell>
          <cell r="IG379">
            <v>0</v>
          </cell>
          <cell r="IH379">
            <v>0</v>
          </cell>
          <cell r="II379">
            <v>0</v>
          </cell>
          <cell r="IJ379">
            <v>0</v>
          </cell>
          <cell r="IK379">
            <v>0</v>
          </cell>
          <cell r="IL379">
            <v>0</v>
          </cell>
          <cell r="IM379">
            <v>0</v>
          </cell>
          <cell r="IN379">
            <v>0</v>
          </cell>
          <cell r="IO379">
            <v>0</v>
          </cell>
          <cell r="IP379">
            <v>0</v>
          </cell>
          <cell r="IQ379">
            <v>0</v>
          </cell>
          <cell r="IR379">
            <v>0</v>
          </cell>
          <cell r="IS379">
            <v>0</v>
          </cell>
          <cell r="IT379">
            <v>0</v>
          </cell>
          <cell r="IU379">
            <v>0</v>
          </cell>
          <cell r="IV379">
            <v>0</v>
          </cell>
          <cell r="IW379">
            <v>0</v>
          </cell>
          <cell r="IX379">
            <v>0</v>
          </cell>
          <cell r="IY379">
            <v>0</v>
          </cell>
          <cell r="IZ379">
            <v>0</v>
          </cell>
          <cell r="JA379">
            <v>0</v>
          </cell>
          <cell r="JB379">
            <v>0</v>
          </cell>
          <cell r="JC379">
            <v>0</v>
          </cell>
          <cell r="JD379">
            <v>0</v>
          </cell>
          <cell r="JE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0.78977371646033134</v>
          </cell>
          <cell r="J380">
            <v>8.6468411604982975E-3</v>
          </cell>
          <cell r="K380">
            <v>-0.40621689149975282</v>
          </cell>
          <cell r="L380">
            <v>0</v>
          </cell>
          <cell r="M380">
            <v>-0.8669248881205931</v>
          </cell>
          <cell r="N380">
            <v>-0.48304435194131656</v>
          </cell>
          <cell r="O380">
            <v>0.17181092246983098</v>
          </cell>
          <cell r="P380">
            <v>0</v>
          </cell>
          <cell r="Q380">
            <v>0</v>
          </cell>
          <cell r="R380">
            <v>-324.76490689781349</v>
          </cell>
          <cell r="S380">
            <v>-0.92339410818021861</v>
          </cell>
          <cell r="T380">
            <v>-15.746664758769839</v>
          </cell>
          <cell r="U380">
            <v>-14.232889249490654</v>
          </cell>
          <cell r="V380">
            <v>-22.801562876299613</v>
          </cell>
          <cell r="W380">
            <v>-13.330241093178756</v>
          </cell>
          <cell r="X380">
            <v>-11.903721613879497</v>
          </cell>
          <cell r="Y380">
            <v>-42.865513322742117</v>
          </cell>
          <cell r="Z380">
            <v>-43.075406144271255</v>
          </cell>
          <cell r="AA380">
            <v>-31.305568452749867</v>
          </cell>
          <cell r="AB380">
            <v>-34.150614407629746</v>
          </cell>
          <cell r="AC380">
            <v>-26.695349777800402</v>
          </cell>
          <cell r="AD380">
            <v>-67.733981092810609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  <cell r="ET380">
            <v>0</v>
          </cell>
          <cell r="EU380">
            <v>0</v>
          </cell>
          <cell r="EV380">
            <v>0</v>
          </cell>
          <cell r="EW380">
            <v>0</v>
          </cell>
          <cell r="EX380">
            <v>0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0</v>
          </cell>
          <cell r="FR380">
            <v>0</v>
          </cell>
          <cell r="FS380">
            <v>0</v>
          </cell>
          <cell r="FT380">
            <v>0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  <cell r="GN380">
            <v>0</v>
          </cell>
          <cell r="GO380">
            <v>0</v>
          </cell>
          <cell r="GP380">
            <v>0</v>
          </cell>
          <cell r="GQ380">
            <v>0</v>
          </cell>
          <cell r="GR380">
            <v>0</v>
          </cell>
          <cell r="GS380">
            <v>0</v>
          </cell>
          <cell r="GT380">
            <v>0</v>
          </cell>
          <cell r="GU380">
            <v>0</v>
          </cell>
          <cell r="GV380">
            <v>0</v>
          </cell>
          <cell r="GW380">
            <v>0</v>
          </cell>
          <cell r="GX380">
            <v>0</v>
          </cell>
          <cell r="GY380">
            <v>0</v>
          </cell>
          <cell r="GZ380">
            <v>0</v>
          </cell>
          <cell r="HA380">
            <v>0</v>
          </cell>
          <cell r="HB380">
            <v>0</v>
          </cell>
          <cell r="HC380">
            <v>0</v>
          </cell>
          <cell r="HD380">
            <v>0</v>
          </cell>
          <cell r="HE380">
            <v>0</v>
          </cell>
          <cell r="HF380">
            <v>0</v>
          </cell>
          <cell r="HG380">
            <v>0</v>
          </cell>
          <cell r="HH380">
            <v>0</v>
          </cell>
          <cell r="HI380">
            <v>0</v>
          </cell>
          <cell r="HJ380">
            <v>0</v>
          </cell>
          <cell r="HK380">
            <v>0</v>
          </cell>
          <cell r="HL380">
            <v>0</v>
          </cell>
          <cell r="HM380">
            <v>0</v>
          </cell>
          <cell r="HN380">
            <v>0</v>
          </cell>
          <cell r="HO380">
            <v>0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0</v>
          </cell>
          <cell r="HU380">
            <v>0</v>
          </cell>
          <cell r="HV380">
            <v>0</v>
          </cell>
          <cell r="HW380">
            <v>0</v>
          </cell>
          <cell r="HX380">
            <v>0</v>
          </cell>
          <cell r="HY380">
            <v>0</v>
          </cell>
          <cell r="HZ380">
            <v>0</v>
          </cell>
          <cell r="IA380">
            <v>0</v>
          </cell>
          <cell r="IB380">
            <v>0</v>
          </cell>
          <cell r="IC380">
            <v>0</v>
          </cell>
          <cell r="ID380">
            <v>0</v>
          </cell>
          <cell r="IE380">
            <v>0</v>
          </cell>
          <cell r="IF380">
            <v>0</v>
          </cell>
          <cell r="IG380">
            <v>0</v>
          </cell>
          <cell r="IH380">
            <v>0</v>
          </cell>
          <cell r="II380">
            <v>0</v>
          </cell>
          <cell r="IJ380">
            <v>0</v>
          </cell>
          <cell r="IK380">
            <v>0</v>
          </cell>
          <cell r="IL380">
            <v>0</v>
          </cell>
          <cell r="IM380">
            <v>0</v>
          </cell>
          <cell r="IN380">
            <v>0</v>
          </cell>
          <cell r="IO380">
            <v>0</v>
          </cell>
          <cell r="IP380">
            <v>0</v>
          </cell>
          <cell r="IQ380">
            <v>0</v>
          </cell>
          <cell r="IR380">
            <v>0</v>
          </cell>
          <cell r="IS380">
            <v>0</v>
          </cell>
          <cell r="IT380">
            <v>0</v>
          </cell>
          <cell r="IU380">
            <v>0</v>
          </cell>
          <cell r="IV380">
            <v>0</v>
          </cell>
          <cell r="IW380">
            <v>0</v>
          </cell>
          <cell r="IX380">
            <v>0</v>
          </cell>
          <cell r="IY380">
            <v>0</v>
          </cell>
          <cell r="IZ380">
            <v>0</v>
          </cell>
          <cell r="JA380">
            <v>0</v>
          </cell>
          <cell r="JB380">
            <v>0</v>
          </cell>
          <cell r="JC380">
            <v>0</v>
          </cell>
          <cell r="JD380">
            <v>0</v>
          </cell>
          <cell r="JE380">
            <v>0</v>
          </cell>
        </row>
        <row r="381">
          <cell r="F381">
            <v>0</v>
          </cell>
          <cell r="G381">
            <v>0</v>
          </cell>
          <cell r="H381">
            <v>-4.3996806198265404E-10</v>
          </cell>
          <cell r="I381">
            <v>-1.3295501497300393</v>
          </cell>
          <cell r="J381">
            <v>1.1334233099660196E-3</v>
          </cell>
          <cell r="K381">
            <v>-3.0003185900113749E-3</v>
          </cell>
          <cell r="L381">
            <v>0</v>
          </cell>
          <cell r="M381">
            <v>-2.8740556101638504E-3</v>
          </cell>
          <cell r="N381">
            <v>-4.3389744996602531E-4</v>
          </cell>
          <cell r="O381">
            <v>-5.7969359600065218E-3</v>
          </cell>
          <cell r="P381">
            <v>0</v>
          </cell>
          <cell r="Q381">
            <v>0</v>
          </cell>
          <cell r="R381">
            <v>-106.16191125830665</v>
          </cell>
          <cell r="S381">
            <v>-0.68262480848989071</v>
          </cell>
          <cell r="T381">
            <v>-0.1089142521100257</v>
          </cell>
          <cell r="U381">
            <v>0.474370531380373</v>
          </cell>
          <cell r="V381">
            <v>-6.9150587868102775</v>
          </cell>
          <cell r="W381">
            <v>-1.7081348531100957</v>
          </cell>
          <cell r="X381">
            <v>-6.4054087069696379</v>
          </cell>
          <cell r="Y381">
            <v>-6.0185714089393514</v>
          </cell>
          <cell r="Z381">
            <v>-31.635025355550169</v>
          </cell>
          <cell r="AA381">
            <v>-14.451349227640094</v>
          </cell>
          <cell r="AB381">
            <v>-14.822932325180318</v>
          </cell>
          <cell r="AC381">
            <v>-18.288163681420201</v>
          </cell>
          <cell r="AD381">
            <v>-5.6000983834596809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  <cell r="ET381">
            <v>0</v>
          </cell>
          <cell r="EU381">
            <v>0</v>
          </cell>
          <cell r="EV381">
            <v>0</v>
          </cell>
          <cell r="EW381">
            <v>0</v>
          </cell>
          <cell r="EX381">
            <v>0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0</v>
          </cell>
          <cell r="FR381">
            <v>0</v>
          </cell>
          <cell r="FS381">
            <v>0</v>
          </cell>
          <cell r="FT381">
            <v>0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  <cell r="GN381">
            <v>0</v>
          </cell>
          <cell r="GO381">
            <v>0</v>
          </cell>
          <cell r="GP381">
            <v>0</v>
          </cell>
          <cell r="GQ381">
            <v>0</v>
          </cell>
          <cell r="GR381">
            <v>0</v>
          </cell>
          <cell r="GS381">
            <v>0</v>
          </cell>
          <cell r="GT381">
            <v>0</v>
          </cell>
          <cell r="GU381">
            <v>0</v>
          </cell>
          <cell r="GV381">
            <v>0</v>
          </cell>
          <cell r="GW381">
            <v>0</v>
          </cell>
          <cell r="GX381">
            <v>0</v>
          </cell>
          <cell r="GY381">
            <v>0</v>
          </cell>
          <cell r="GZ381">
            <v>0</v>
          </cell>
          <cell r="HA381">
            <v>0</v>
          </cell>
          <cell r="HB381">
            <v>0</v>
          </cell>
          <cell r="HC381">
            <v>0</v>
          </cell>
          <cell r="HD381">
            <v>0</v>
          </cell>
          <cell r="HE381">
            <v>0</v>
          </cell>
          <cell r="HF381">
            <v>0</v>
          </cell>
          <cell r="HG381">
            <v>0</v>
          </cell>
          <cell r="HH381">
            <v>0</v>
          </cell>
          <cell r="HI381">
            <v>0</v>
          </cell>
          <cell r="HJ381">
            <v>0</v>
          </cell>
          <cell r="HK381">
            <v>0</v>
          </cell>
          <cell r="HL381">
            <v>0</v>
          </cell>
          <cell r="HM381">
            <v>0</v>
          </cell>
          <cell r="HN381">
            <v>0</v>
          </cell>
          <cell r="HO381">
            <v>0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0</v>
          </cell>
          <cell r="HU381">
            <v>0</v>
          </cell>
          <cell r="HV381">
            <v>0</v>
          </cell>
          <cell r="HW381">
            <v>0</v>
          </cell>
          <cell r="HX381">
            <v>0</v>
          </cell>
          <cell r="HY381">
            <v>0</v>
          </cell>
          <cell r="HZ381">
            <v>0</v>
          </cell>
          <cell r="IA381">
            <v>0</v>
          </cell>
          <cell r="IB381">
            <v>0</v>
          </cell>
          <cell r="IC381">
            <v>0</v>
          </cell>
          <cell r="ID381">
            <v>0</v>
          </cell>
          <cell r="IE381">
            <v>0</v>
          </cell>
          <cell r="IF381">
            <v>0</v>
          </cell>
          <cell r="IG381">
            <v>0</v>
          </cell>
          <cell r="IH381">
            <v>0</v>
          </cell>
          <cell r="II381">
            <v>0</v>
          </cell>
          <cell r="IJ381">
            <v>0</v>
          </cell>
          <cell r="IK381">
            <v>0</v>
          </cell>
          <cell r="IL381">
            <v>0</v>
          </cell>
          <cell r="IM381">
            <v>0</v>
          </cell>
          <cell r="IN381">
            <v>0</v>
          </cell>
          <cell r="IO381">
            <v>0</v>
          </cell>
          <cell r="IP381">
            <v>0</v>
          </cell>
          <cell r="IQ381">
            <v>0</v>
          </cell>
          <cell r="IR381">
            <v>0</v>
          </cell>
          <cell r="IS381">
            <v>0</v>
          </cell>
          <cell r="IT381">
            <v>0</v>
          </cell>
          <cell r="IU381">
            <v>0</v>
          </cell>
          <cell r="IV381">
            <v>0</v>
          </cell>
          <cell r="IW381">
            <v>0</v>
          </cell>
          <cell r="IX381">
            <v>0</v>
          </cell>
          <cell r="IY381">
            <v>0</v>
          </cell>
          <cell r="IZ381">
            <v>0</v>
          </cell>
          <cell r="JA381">
            <v>0</v>
          </cell>
          <cell r="JB381">
            <v>0</v>
          </cell>
          <cell r="JC381">
            <v>0</v>
          </cell>
          <cell r="JD381">
            <v>0</v>
          </cell>
          <cell r="JE381">
            <v>0</v>
          </cell>
        </row>
        <row r="382">
          <cell r="F382">
            <v>-3.8858358900597523E-3</v>
          </cell>
          <cell r="G382">
            <v>0</v>
          </cell>
          <cell r="H382">
            <v>0</v>
          </cell>
          <cell r="I382">
            <v>0.52167812475977371</v>
          </cell>
          <cell r="J382">
            <v>-2.3714771009508695E-4</v>
          </cell>
          <cell r="K382">
            <v>3.1598543860127393E-2</v>
          </cell>
          <cell r="L382">
            <v>2.213344030224107E-3</v>
          </cell>
          <cell r="M382">
            <v>0</v>
          </cell>
          <cell r="N382">
            <v>0</v>
          </cell>
          <cell r="O382">
            <v>-2.9095468994455587E-3</v>
          </cell>
          <cell r="P382">
            <v>-9.3994403005126514E-4</v>
          </cell>
          <cell r="Q382">
            <v>2.3499978851759806E-8</v>
          </cell>
          <cell r="R382">
            <v>-109.88001605735553</v>
          </cell>
          <cell r="S382">
            <v>-8.9681211839297248</v>
          </cell>
          <cell r="T382">
            <v>2.814269024540863</v>
          </cell>
          <cell r="U382">
            <v>-11.512571605790527</v>
          </cell>
          <cell r="V382">
            <v>-8.1734833105797406</v>
          </cell>
          <cell r="W382">
            <v>-0.509695805669935</v>
          </cell>
          <cell r="X382">
            <v>-32.028355573160297</v>
          </cell>
          <cell r="Y382">
            <v>-1.3219691052399867</v>
          </cell>
          <cell r="Z382">
            <v>0</v>
          </cell>
          <cell r="AA382">
            <v>-1.5772215535903342</v>
          </cell>
          <cell r="AB382">
            <v>-18.583419613700244</v>
          </cell>
          <cell r="AC382">
            <v>-10.337899607829968</v>
          </cell>
          <cell r="AD382">
            <v>-19.681547722410869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O382">
            <v>0</v>
          </cell>
          <cell r="GP382">
            <v>0</v>
          </cell>
          <cell r="GQ382">
            <v>0</v>
          </cell>
          <cell r="GR382">
            <v>0</v>
          </cell>
          <cell r="GS382">
            <v>0</v>
          </cell>
          <cell r="GT382">
            <v>0</v>
          </cell>
          <cell r="GU382">
            <v>0</v>
          </cell>
          <cell r="GV382">
            <v>0</v>
          </cell>
          <cell r="GW382">
            <v>0</v>
          </cell>
          <cell r="GX382">
            <v>0</v>
          </cell>
          <cell r="GY382">
            <v>0</v>
          </cell>
          <cell r="GZ382">
            <v>0</v>
          </cell>
          <cell r="HA382">
            <v>0</v>
          </cell>
          <cell r="HB382">
            <v>0</v>
          </cell>
          <cell r="HC382">
            <v>0</v>
          </cell>
          <cell r="HD382">
            <v>0</v>
          </cell>
          <cell r="HE382">
            <v>0</v>
          </cell>
          <cell r="HF382">
            <v>0</v>
          </cell>
          <cell r="HG382">
            <v>0</v>
          </cell>
          <cell r="HH382">
            <v>0</v>
          </cell>
          <cell r="HI382">
            <v>0</v>
          </cell>
          <cell r="HJ382">
            <v>0</v>
          </cell>
          <cell r="HK382">
            <v>0</v>
          </cell>
          <cell r="HL382">
            <v>0</v>
          </cell>
          <cell r="HM382">
            <v>0</v>
          </cell>
          <cell r="HN382">
            <v>0</v>
          </cell>
          <cell r="HO382">
            <v>0</v>
          </cell>
          <cell r="HP382">
            <v>0</v>
          </cell>
          <cell r="HQ382">
            <v>0</v>
          </cell>
          <cell r="HR382">
            <v>0</v>
          </cell>
          <cell r="HS382">
            <v>0</v>
          </cell>
          <cell r="HT382">
            <v>0</v>
          </cell>
          <cell r="HU382">
            <v>0</v>
          </cell>
          <cell r="HV382">
            <v>0</v>
          </cell>
          <cell r="HW382">
            <v>0</v>
          </cell>
          <cell r="HX382">
            <v>0</v>
          </cell>
          <cell r="HY382">
            <v>0</v>
          </cell>
          <cell r="HZ382">
            <v>0</v>
          </cell>
          <cell r="IA382">
            <v>0</v>
          </cell>
          <cell r="IB382">
            <v>0</v>
          </cell>
          <cell r="IC382">
            <v>0</v>
          </cell>
          <cell r="ID382">
            <v>0</v>
          </cell>
          <cell r="IE382">
            <v>0</v>
          </cell>
          <cell r="IF382">
            <v>0</v>
          </cell>
          <cell r="IG382">
            <v>0</v>
          </cell>
          <cell r="IH382">
            <v>0</v>
          </cell>
          <cell r="II382">
            <v>0</v>
          </cell>
          <cell r="IJ382">
            <v>0</v>
          </cell>
          <cell r="IK382">
            <v>0</v>
          </cell>
          <cell r="IL382">
            <v>0</v>
          </cell>
          <cell r="IM382">
            <v>0</v>
          </cell>
          <cell r="IN382">
            <v>0</v>
          </cell>
          <cell r="IO382">
            <v>0</v>
          </cell>
          <cell r="IP382">
            <v>0</v>
          </cell>
          <cell r="IQ382">
            <v>0</v>
          </cell>
          <cell r="IR382">
            <v>0</v>
          </cell>
          <cell r="IS382">
            <v>0</v>
          </cell>
          <cell r="IT382">
            <v>0</v>
          </cell>
          <cell r="IU382">
            <v>0</v>
          </cell>
          <cell r="IV382">
            <v>0</v>
          </cell>
          <cell r="IW382">
            <v>0</v>
          </cell>
          <cell r="IX382">
            <v>0</v>
          </cell>
          <cell r="IY382">
            <v>0</v>
          </cell>
          <cell r="IZ382">
            <v>0</v>
          </cell>
          <cell r="JA382">
            <v>0</v>
          </cell>
          <cell r="JB382">
            <v>0</v>
          </cell>
          <cell r="JC382">
            <v>0</v>
          </cell>
          <cell r="JD382">
            <v>0</v>
          </cell>
          <cell r="JE382">
            <v>0</v>
          </cell>
        </row>
        <row r="383">
          <cell r="F383">
            <v>7.6170462598383892E-3</v>
          </cell>
          <cell r="G383">
            <v>-2.8403357200659229E-3</v>
          </cell>
          <cell r="H383">
            <v>2.3311656400437641E-3</v>
          </cell>
          <cell r="I383">
            <v>1.5724100421721232E-6</v>
          </cell>
          <cell r="J383">
            <v>0</v>
          </cell>
          <cell r="K383">
            <v>-2.6128139700176689E-3</v>
          </cell>
          <cell r="L383">
            <v>0</v>
          </cell>
          <cell r="M383">
            <v>0</v>
          </cell>
          <cell r="N383">
            <v>0</v>
          </cell>
          <cell r="O383">
            <v>1.247915495991947E-2</v>
          </cell>
          <cell r="P383">
            <v>0</v>
          </cell>
          <cell r="Q383">
            <v>0</v>
          </cell>
          <cell r="R383">
            <v>-26.353507887692103</v>
          </cell>
          <cell r="S383">
            <v>-1.0641800819801119</v>
          </cell>
          <cell r="T383">
            <v>1.5893522144001508</v>
          </cell>
          <cell r="U383">
            <v>-1.266878343370081</v>
          </cell>
          <cell r="V383">
            <v>-1.2511484387398468</v>
          </cell>
          <cell r="W383">
            <v>-0.45905267347984591</v>
          </cell>
          <cell r="X383">
            <v>-3.0881516625699987</v>
          </cell>
          <cell r="Y383">
            <v>-0.15770018553007503</v>
          </cell>
          <cell r="Z383">
            <v>0</v>
          </cell>
          <cell r="AA383">
            <v>-0.24794574170005035</v>
          </cell>
          <cell r="AB383">
            <v>-4.0626003901001013</v>
          </cell>
          <cell r="AC383">
            <v>-5.6206139086300482</v>
          </cell>
          <cell r="AD383">
            <v>-10.724588675989935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  <cell r="ET383">
            <v>0</v>
          </cell>
          <cell r="EU383">
            <v>0</v>
          </cell>
          <cell r="EV383">
            <v>0</v>
          </cell>
          <cell r="EW383">
            <v>0</v>
          </cell>
          <cell r="EX383">
            <v>0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0</v>
          </cell>
          <cell r="FR383">
            <v>0</v>
          </cell>
          <cell r="FS383">
            <v>0</v>
          </cell>
          <cell r="FT383">
            <v>0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R383">
            <v>0</v>
          </cell>
          <cell r="GS383">
            <v>0</v>
          </cell>
          <cell r="GT383">
            <v>0</v>
          </cell>
          <cell r="GU383">
            <v>0</v>
          </cell>
          <cell r="GV383">
            <v>0</v>
          </cell>
          <cell r="GW383">
            <v>0</v>
          </cell>
          <cell r="GX383">
            <v>0</v>
          </cell>
          <cell r="GY383">
            <v>0</v>
          </cell>
          <cell r="GZ383">
            <v>0</v>
          </cell>
          <cell r="HA383">
            <v>0</v>
          </cell>
          <cell r="HB383">
            <v>0</v>
          </cell>
          <cell r="HC383">
            <v>0</v>
          </cell>
          <cell r="HD383">
            <v>0</v>
          </cell>
          <cell r="HE383">
            <v>0</v>
          </cell>
          <cell r="HF383">
            <v>0</v>
          </cell>
          <cell r="HG383">
            <v>0</v>
          </cell>
          <cell r="HH383">
            <v>0</v>
          </cell>
          <cell r="HI383">
            <v>0</v>
          </cell>
          <cell r="HJ383">
            <v>0</v>
          </cell>
          <cell r="HK383">
            <v>0</v>
          </cell>
          <cell r="HL383">
            <v>0</v>
          </cell>
          <cell r="HM383">
            <v>0</v>
          </cell>
          <cell r="HN383">
            <v>0</v>
          </cell>
          <cell r="HO383">
            <v>0</v>
          </cell>
          <cell r="HP383">
            <v>0</v>
          </cell>
          <cell r="HQ383">
            <v>0</v>
          </cell>
          <cell r="HR383">
            <v>0</v>
          </cell>
          <cell r="HS383">
            <v>0</v>
          </cell>
          <cell r="HT383">
            <v>0</v>
          </cell>
          <cell r="HU383">
            <v>0</v>
          </cell>
          <cell r="HV383">
            <v>0</v>
          </cell>
          <cell r="HW383">
            <v>0</v>
          </cell>
          <cell r="HX383">
            <v>0</v>
          </cell>
          <cell r="HY383">
            <v>0</v>
          </cell>
          <cell r="HZ383">
            <v>0</v>
          </cell>
          <cell r="IA383">
            <v>0</v>
          </cell>
          <cell r="IB383">
            <v>0</v>
          </cell>
          <cell r="IC383">
            <v>0</v>
          </cell>
          <cell r="ID383">
            <v>0</v>
          </cell>
          <cell r="IE383">
            <v>0</v>
          </cell>
          <cell r="IF383">
            <v>0</v>
          </cell>
          <cell r="IG383">
            <v>0</v>
          </cell>
          <cell r="IH383">
            <v>0</v>
          </cell>
          <cell r="II383">
            <v>0</v>
          </cell>
          <cell r="IJ383">
            <v>0</v>
          </cell>
          <cell r="IK383">
            <v>0</v>
          </cell>
          <cell r="IL383">
            <v>0</v>
          </cell>
          <cell r="IM383">
            <v>0</v>
          </cell>
          <cell r="IN383">
            <v>0</v>
          </cell>
          <cell r="IO383">
            <v>0</v>
          </cell>
          <cell r="IP383">
            <v>0</v>
          </cell>
          <cell r="IQ383">
            <v>0</v>
          </cell>
          <cell r="IR383">
            <v>0</v>
          </cell>
          <cell r="IS383">
            <v>0</v>
          </cell>
          <cell r="IT383">
            <v>0</v>
          </cell>
          <cell r="IU383">
            <v>0</v>
          </cell>
          <cell r="IV383">
            <v>0</v>
          </cell>
          <cell r="IW383">
            <v>0</v>
          </cell>
          <cell r="IX383">
            <v>0</v>
          </cell>
          <cell r="IY383">
            <v>0</v>
          </cell>
          <cell r="IZ383">
            <v>0</v>
          </cell>
          <cell r="JA383">
            <v>0</v>
          </cell>
          <cell r="JB383">
            <v>0</v>
          </cell>
          <cell r="JC383">
            <v>0</v>
          </cell>
          <cell r="JD383">
            <v>0</v>
          </cell>
          <cell r="JE383">
            <v>0</v>
          </cell>
        </row>
        <row r="384">
          <cell r="F384">
            <v>7.5616319320033654E-2</v>
          </cell>
          <cell r="G384">
            <v>-2.400374370154168E-3</v>
          </cell>
          <cell r="H384">
            <v>-2.0963852875865996E-10</v>
          </cell>
          <cell r="I384">
            <v>0.91304980631957733</v>
          </cell>
          <cell r="J384">
            <v>-2.4876007705643133E-3</v>
          </cell>
          <cell r="K384">
            <v>-0.31235187690981547</v>
          </cell>
          <cell r="L384">
            <v>1.9099388737231493E-10</v>
          </cell>
          <cell r="M384">
            <v>-2.4920154828578234E-10</v>
          </cell>
          <cell r="N384">
            <v>0.34531048012013343</v>
          </cell>
          <cell r="O384">
            <v>3.6545171900797868E-2</v>
          </cell>
          <cell r="P384">
            <v>7.5106072472408414E-9</v>
          </cell>
          <cell r="Q384">
            <v>0</v>
          </cell>
          <cell r="R384">
            <v>-483.65512414291879</v>
          </cell>
          <cell r="S384">
            <v>-93.325562326330328</v>
          </cell>
          <cell r="T384">
            <v>-28.369256233550004</v>
          </cell>
          <cell r="U384">
            <v>-67.952646786670812</v>
          </cell>
          <cell r="V384">
            <v>-30.153390002039032</v>
          </cell>
          <cell r="W384">
            <v>-18.245623224170231</v>
          </cell>
          <cell r="X384">
            <v>-27.889975823160057</v>
          </cell>
          <cell r="Y384">
            <v>-0.38302569767984096</v>
          </cell>
          <cell r="Z384">
            <v>-1.3099875913094365</v>
          </cell>
          <cell r="AA384">
            <v>-29.667457629757337</v>
          </cell>
          <cell r="AB384">
            <v>-49.688369926920132</v>
          </cell>
          <cell r="AC384">
            <v>-66.215894324239343</v>
          </cell>
          <cell r="AD384">
            <v>-70.453934577099972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  <cell r="ET384">
            <v>0</v>
          </cell>
          <cell r="EU384">
            <v>0</v>
          </cell>
          <cell r="EV384">
            <v>0</v>
          </cell>
          <cell r="EW384">
            <v>0</v>
          </cell>
          <cell r="EX384">
            <v>0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0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  <cell r="GN384">
            <v>0</v>
          </cell>
          <cell r="GO384">
            <v>0</v>
          </cell>
          <cell r="GP384">
            <v>0</v>
          </cell>
          <cell r="GQ384">
            <v>0</v>
          </cell>
          <cell r="GR384">
            <v>0</v>
          </cell>
          <cell r="GS384">
            <v>0</v>
          </cell>
          <cell r="GT384">
            <v>0</v>
          </cell>
          <cell r="GU384">
            <v>0</v>
          </cell>
          <cell r="GV384">
            <v>0</v>
          </cell>
          <cell r="GW384">
            <v>0</v>
          </cell>
          <cell r="GX384">
            <v>0</v>
          </cell>
          <cell r="GY384">
            <v>0</v>
          </cell>
          <cell r="GZ384">
            <v>0</v>
          </cell>
          <cell r="HA384">
            <v>0</v>
          </cell>
          <cell r="HB384">
            <v>0</v>
          </cell>
          <cell r="HC384">
            <v>0</v>
          </cell>
          <cell r="HD384">
            <v>0</v>
          </cell>
          <cell r="HE384">
            <v>0</v>
          </cell>
          <cell r="HF384">
            <v>0</v>
          </cell>
          <cell r="HG384">
            <v>0</v>
          </cell>
          <cell r="HH384">
            <v>0</v>
          </cell>
          <cell r="HI384">
            <v>0</v>
          </cell>
          <cell r="HJ384">
            <v>0</v>
          </cell>
          <cell r="HK384">
            <v>0</v>
          </cell>
          <cell r="HL384">
            <v>0</v>
          </cell>
          <cell r="HM384">
            <v>0</v>
          </cell>
          <cell r="HN384">
            <v>0</v>
          </cell>
          <cell r="HO384">
            <v>0</v>
          </cell>
          <cell r="HP384">
            <v>0</v>
          </cell>
          <cell r="HQ384">
            <v>0</v>
          </cell>
          <cell r="HR384">
            <v>0</v>
          </cell>
          <cell r="HS384">
            <v>0</v>
          </cell>
          <cell r="HT384">
            <v>0</v>
          </cell>
          <cell r="HU384">
            <v>0</v>
          </cell>
          <cell r="HV384">
            <v>0</v>
          </cell>
          <cell r="HW384">
            <v>0</v>
          </cell>
          <cell r="HX384">
            <v>0</v>
          </cell>
          <cell r="HY384">
            <v>0</v>
          </cell>
          <cell r="HZ384">
            <v>0</v>
          </cell>
          <cell r="IA384">
            <v>0</v>
          </cell>
          <cell r="IB384">
            <v>0</v>
          </cell>
          <cell r="IC384">
            <v>0</v>
          </cell>
          <cell r="ID384">
            <v>0</v>
          </cell>
          <cell r="IE384">
            <v>0</v>
          </cell>
          <cell r="IF384">
            <v>0</v>
          </cell>
          <cell r="IG384">
            <v>0</v>
          </cell>
          <cell r="IH384">
            <v>0</v>
          </cell>
          <cell r="II384">
            <v>0</v>
          </cell>
          <cell r="IJ384">
            <v>0</v>
          </cell>
          <cell r="IK384">
            <v>0</v>
          </cell>
          <cell r="IL384">
            <v>0</v>
          </cell>
          <cell r="IM384">
            <v>0</v>
          </cell>
          <cell r="IN384">
            <v>0</v>
          </cell>
          <cell r="IO384">
            <v>0</v>
          </cell>
          <cell r="IP384">
            <v>0</v>
          </cell>
          <cell r="IQ384">
            <v>0</v>
          </cell>
          <cell r="IR384">
            <v>0</v>
          </cell>
          <cell r="IS384">
            <v>0</v>
          </cell>
          <cell r="IT384">
            <v>0</v>
          </cell>
          <cell r="IU384">
            <v>0</v>
          </cell>
          <cell r="IV384">
            <v>0</v>
          </cell>
          <cell r="IW384">
            <v>0</v>
          </cell>
          <cell r="IX384">
            <v>0</v>
          </cell>
          <cell r="IY384">
            <v>0</v>
          </cell>
          <cell r="IZ384">
            <v>0</v>
          </cell>
          <cell r="JA384">
            <v>0</v>
          </cell>
          <cell r="JB384">
            <v>0</v>
          </cell>
          <cell r="JC384">
            <v>0</v>
          </cell>
          <cell r="JD384">
            <v>0</v>
          </cell>
          <cell r="JE384">
            <v>0</v>
          </cell>
        </row>
        <row r="385">
          <cell r="F385">
            <v>-4.1941882000173791E-3</v>
          </cell>
          <cell r="G385">
            <v>0</v>
          </cell>
          <cell r="H385">
            <v>0</v>
          </cell>
          <cell r="I385">
            <v>6.3903548089911055E-2</v>
          </cell>
          <cell r="J385">
            <v>0</v>
          </cell>
          <cell r="K385">
            <v>0</v>
          </cell>
          <cell r="L385">
            <v>-2.0986590243410319E-10</v>
          </cell>
          <cell r="M385">
            <v>0</v>
          </cell>
          <cell r="N385">
            <v>0</v>
          </cell>
          <cell r="O385">
            <v>2.5680159978946904E-5</v>
          </cell>
          <cell r="P385">
            <v>0</v>
          </cell>
          <cell r="Q385">
            <v>0</v>
          </cell>
          <cell r="R385">
            <v>-154.76136085517646</v>
          </cell>
          <cell r="S385">
            <v>-14.265617210759501</v>
          </cell>
          <cell r="T385">
            <v>-42.860570828129767</v>
          </cell>
          <cell r="U385">
            <v>-8.8976451898402047</v>
          </cell>
          <cell r="V385">
            <v>-11.454636412099717</v>
          </cell>
          <cell r="W385">
            <v>-1.9740046683398305</v>
          </cell>
          <cell r="X385">
            <v>-0.13783560653996574</v>
          </cell>
          <cell r="Y385">
            <v>-0.34728455706999739</v>
          </cell>
          <cell r="Z385">
            <v>-0.11291098673018496</v>
          </cell>
          <cell r="AA385">
            <v>-2.636530520209817</v>
          </cell>
          <cell r="AB385">
            <v>-9.9368659808801567</v>
          </cell>
          <cell r="AC385">
            <v>-58.734870357310228</v>
          </cell>
          <cell r="AD385">
            <v>-3.4025885372600442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  <cell r="ET385">
            <v>0</v>
          </cell>
          <cell r="EU385">
            <v>0</v>
          </cell>
          <cell r="EV385">
            <v>0</v>
          </cell>
          <cell r="EW385">
            <v>0</v>
          </cell>
          <cell r="EX385">
            <v>0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0</v>
          </cell>
          <cell r="FT385">
            <v>0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O385">
            <v>0</v>
          </cell>
          <cell r="GP385">
            <v>0</v>
          </cell>
          <cell r="GQ385">
            <v>0</v>
          </cell>
          <cell r="GR385">
            <v>0</v>
          </cell>
          <cell r="GS385">
            <v>0</v>
          </cell>
          <cell r="GT385">
            <v>0</v>
          </cell>
          <cell r="GU385">
            <v>0</v>
          </cell>
          <cell r="GV385">
            <v>0</v>
          </cell>
          <cell r="GW385">
            <v>0</v>
          </cell>
          <cell r="GX385">
            <v>0</v>
          </cell>
          <cell r="GY385">
            <v>0</v>
          </cell>
          <cell r="GZ385">
            <v>0</v>
          </cell>
          <cell r="HA385">
            <v>0</v>
          </cell>
          <cell r="HB385">
            <v>0</v>
          </cell>
          <cell r="HC385">
            <v>0</v>
          </cell>
          <cell r="HD385">
            <v>0</v>
          </cell>
          <cell r="HE385">
            <v>0</v>
          </cell>
          <cell r="HF385">
            <v>0</v>
          </cell>
          <cell r="HG385">
            <v>0</v>
          </cell>
          <cell r="HH385">
            <v>0</v>
          </cell>
          <cell r="HI385">
            <v>0</v>
          </cell>
          <cell r="HJ385">
            <v>0</v>
          </cell>
          <cell r="HK385">
            <v>0</v>
          </cell>
          <cell r="HL385">
            <v>0</v>
          </cell>
          <cell r="HM385">
            <v>0</v>
          </cell>
          <cell r="HN385">
            <v>0</v>
          </cell>
          <cell r="HO385">
            <v>0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0</v>
          </cell>
          <cell r="HU385">
            <v>0</v>
          </cell>
          <cell r="HV385">
            <v>0</v>
          </cell>
          <cell r="HW385">
            <v>0</v>
          </cell>
          <cell r="HX385">
            <v>0</v>
          </cell>
          <cell r="HY385">
            <v>0</v>
          </cell>
          <cell r="HZ385">
            <v>0</v>
          </cell>
          <cell r="IA385">
            <v>0</v>
          </cell>
          <cell r="IB385">
            <v>0</v>
          </cell>
          <cell r="IC385">
            <v>0</v>
          </cell>
          <cell r="ID385">
            <v>0</v>
          </cell>
          <cell r="IE385">
            <v>0</v>
          </cell>
          <cell r="IF385">
            <v>0</v>
          </cell>
          <cell r="IG385">
            <v>0</v>
          </cell>
          <cell r="IH385">
            <v>0</v>
          </cell>
          <cell r="II385">
            <v>0</v>
          </cell>
          <cell r="IJ385">
            <v>0</v>
          </cell>
          <cell r="IK385">
            <v>0</v>
          </cell>
          <cell r="IL385">
            <v>0</v>
          </cell>
          <cell r="IM385">
            <v>0</v>
          </cell>
          <cell r="IN385">
            <v>0</v>
          </cell>
          <cell r="IO385">
            <v>0</v>
          </cell>
          <cell r="IP385">
            <v>0</v>
          </cell>
          <cell r="IQ385">
            <v>0</v>
          </cell>
          <cell r="IR385">
            <v>0</v>
          </cell>
          <cell r="IS385">
            <v>0</v>
          </cell>
          <cell r="IT385">
            <v>0</v>
          </cell>
          <cell r="IU385">
            <v>0</v>
          </cell>
          <cell r="IV385">
            <v>0</v>
          </cell>
          <cell r="IW385">
            <v>0</v>
          </cell>
          <cell r="IX385">
            <v>0</v>
          </cell>
          <cell r="IY385">
            <v>0</v>
          </cell>
          <cell r="IZ385">
            <v>0</v>
          </cell>
          <cell r="JA385">
            <v>0</v>
          </cell>
          <cell r="JB385">
            <v>0</v>
          </cell>
          <cell r="JC385">
            <v>0</v>
          </cell>
          <cell r="JD385">
            <v>0</v>
          </cell>
          <cell r="JE385">
            <v>0</v>
          </cell>
        </row>
        <row r="386">
          <cell r="F386">
            <v>7.9357646379321523E-2</v>
          </cell>
          <cell r="G386">
            <v>1.0366920400883828E-3</v>
          </cell>
          <cell r="H386">
            <v>0</v>
          </cell>
          <cell r="I386">
            <v>-3.9520669952253229E-4</v>
          </cell>
          <cell r="J386">
            <v>1.3005774235352874E-10</v>
          </cell>
          <cell r="K386">
            <v>0.32059580776967778</v>
          </cell>
          <cell r="L386">
            <v>0</v>
          </cell>
          <cell r="M386">
            <v>2.5011104298755527E-10</v>
          </cell>
          <cell r="N386">
            <v>3.8094153262391046</v>
          </cell>
          <cell r="O386">
            <v>1.7148326461210672E-2</v>
          </cell>
          <cell r="P386">
            <v>-5.4596966947428882E-9</v>
          </cell>
          <cell r="Q386">
            <v>0</v>
          </cell>
          <cell r="R386">
            <v>-303.25631923608307</v>
          </cell>
          <cell r="S386">
            <v>-33.482721531621792</v>
          </cell>
          <cell r="T386">
            <v>-16.924066501369452</v>
          </cell>
          <cell r="U386">
            <v>-3.3182205922203138</v>
          </cell>
          <cell r="V386">
            <v>0.2856268136597464</v>
          </cell>
          <cell r="W386">
            <v>-11.663054159699186</v>
          </cell>
          <cell r="X386">
            <v>-32.346245821430784</v>
          </cell>
          <cell r="Y386">
            <v>-35.470330015950822</v>
          </cell>
          <cell r="Z386">
            <v>-48.416823941774055</v>
          </cell>
          <cell r="AA386">
            <v>-64.58327171466135</v>
          </cell>
          <cell r="AB386">
            <v>-37.466867657030889</v>
          </cell>
          <cell r="AC386">
            <v>-20.593499579269519</v>
          </cell>
          <cell r="AD386">
            <v>0.72315546527988772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  <cell r="GN386">
            <v>0</v>
          </cell>
          <cell r="GO386">
            <v>0</v>
          </cell>
          <cell r="GP386">
            <v>0</v>
          </cell>
          <cell r="GQ386">
            <v>0</v>
          </cell>
          <cell r="GR386">
            <v>0</v>
          </cell>
          <cell r="GS386">
            <v>0</v>
          </cell>
          <cell r="GT386">
            <v>0</v>
          </cell>
          <cell r="GU386">
            <v>0</v>
          </cell>
          <cell r="GV386">
            <v>0</v>
          </cell>
          <cell r="GW386">
            <v>0</v>
          </cell>
          <cell r="GX386">
            <v>0</v>
          </cell>
          <cell r="GY386">
            <v>0</v>
          </cell>
          <cell r="GZ386">
            <v>0</v>
          </cell>
          <cell r="HA386">
            <v>0</v>
          </cell>
          <cell r="HB386">
            <v>0</v>
          </cell>
          <cell r="HC386">
            <v>0</v>
          </cell>
          <cell r="HD386">
            <v>0</v>
          </cell>
          <cell r="HE386">
            <v>0</v>
          </cell>
          <cell r="HF386">
            <v>0</v>
          </cell>
          <cell r="HG386">
            <v>0</v>
          </cell>
          <cell r="HH386">
            <v>0</v>
          </cell>
          <cell r="HI386">
            <v>0</v>
          </cell>
          <cell r="HJ386">
            <v>0</v>
          </cell>
          <cell r="HK386">
            <v>0</v>
          </cell>
          <cell r="HL386">
            <v>0</v>
          </cell>
          <cell r="HM386">
            <v>0</v>
          </cell>
          <cell r="HN386">
            <v>0</v>
          </cell>
          <cell r="HO386">
            <v>0</v>
          </cell>
          <cell r="HP386">
            <v>0</v>
          </cell>
          <cell r="HQ386">
            <v>0</v>
          </cell>
          <cell r="HR386">
            <v>0</v>
          </cell>
          <cell r="HS386">
            <v>0</v>
          </cell>
          <cell r="HT386">
            <v>0</v>
          </cell>
          <cell r="HU386">
            <v>0</v>
          </cell>
          <cell r="HV386">
            <v>0</v>
          </cell>
          <cell r="HW386">
            <v>0</v>
          </cell>
          <cell r="HX386">
            <v>0</v>
          </cell>
          <cell r="HY386">
            <v>0</v>
          </cell>
          <cell r="HZ386">
            <v>0</v>
          </cell>
          <cell r="IA386">
            <v>0</v>
          </cell>
          <cell r="IB386">
            <v>0</v>
          </cell>
          <cell r="IC386">
            <v>0</v>
          </cell>
          <cell r="ID386">
            <v>0</v>
          </cell>
          <cell r="IE386">
            <v>0</v>
          </cell>
          <cell r="IF386">
            <v>0</v>
          </cell>
          <cell r="IG386">
            <v>0</v>
          </cell>
          <cell r="IH386">
            <v>0</v>
          </cell>
          <cell r="II386">
            <v>0</v>
          </cell>
          <cell r="IJ386">
            <v>0</v>
          </cell>
          <cell r="IK386">
            <v>0</v>
          </cell>
          <cell r="IL386">
            <v>0</v>
          </cell>
          <cell r="IM386">
            <v>0</v>
          </cell>
          <cell r="IN386">
            <v>0</v>
          </cell>
          <cell r="IO386">
            <v>0</v>
          </cell>
          <cell r="IP386">
            <v>0</v>
          </cell>
          <cell r="IQ386">
            <v>0</v>
          </cell>
          <cell r="IR386">
            <v>0</v>
          </cell>
          <cell r="IS386">
            <v>0</v>
          </cell>
          <cell r="IT386">
            <v>0</v>
          </cell>
          <cell r="IU386">
            <v>0</v>
          </cell>
          <cell r="IV386">
            <v>0</v>
          </cell>
          <cell r="IW386">
            <v>0</v>
          </cell>
          <cell r="IX386">
            <v>0</v>
          </cell>
          <cell r="IY386">
            <v>0</v>
          </cell>
          <cell r="IZ386">
            <v>0</v>
          </cell>
          <cell r="JA386">
            <v>0</v>
          </cell>
          <cell r="JB386">
            <v>0</v>
          </cell>
          <cell r="JC386">
            <v>0</v>
          </cell>
          <cell r="JD386">
            <v>0</v>
          </cell>
          <cell r="JE386">
            <v>0</v>
          </cell>
        </row>
        <row r="387">
          <cell r="F387">
            <v>2.9433834270093939E-2</v>
          </cell>
          <cell r="G387">
            <v>8.652280198475637E-4</v>
          </cell>
          <cell r="H387">
            <v>0</v>
          </cell>
          <cell r="I387">
            <v>-1.4370998542290181E-6</v>
          </cell>
          <cell r="J387">
            <v>-2.2206494900274265E-3</v>
          </cell>
          <cell r="K387">
            <v>0</v>
          </cell>
          <cell r="L387">
            <v>0</v>
          </cell>
          <cell r="M387">
            <v>0</v>
          </cell>
          <cell r="N387">
            <v>0.38326933099961025</v>
          </cell>
          <cell r="O387">
            <v>-0.25676863754029</v>
          </cell>
          <cell r="P387">
            <v>0</v>
          </cell>
          <cell r="Q387">
            <v>-2.8070189728168771E-8</v>
          </cell>
          <cell r="R387">
            <v>-128.33885040581299</v>
          </cell>
          <cell r="S387">
            <v>-9.2810577947102502</v>
          </cell>
          <cell r="T387">
            <v>-15.347758562779745</v>
          </cell>
          <cell r="U387">
            <v>-19.827712821869909</v>
          </cell>
          <cell r="V387">
            <v>-2.0421004392696886</v>
          </cell>
          <cell r="W387">
            <v>0.98941240320004908</v>
          </cell>
          <cell r="X387">
            <v>-12.54757186574011</v>
          </cell>
          <cell r="Y387">
            <v>-19.540166012879581</v>
          </cell>
          <cell r="Z387">
            <v>1.4392949164794118</v>
          </cell>
          <cell r="AA387">
            <v>-7.411618732439365</v>
          </cell>
          <cell r="AB387">
            <v>-3.928348399009792</v>
          </cell>
          <cell r="AC387">
            <v>-21.004841217529702</v>
          </cell>
          <cell r="AD387">
            <v>-19.836381879259989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  <cell r="ET387">
            <v>0</v>
          </cell>
          <cell r="EU387">
            <v>0</v>
          </cell>
          <cell r="EV387">
            <v>0</v>
          </cell>
          <cell r="EW387">
            <v>0</v>
          </cell>
          <cell r="EX387">
            <v>0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0</v>
          </cell>
          <cell r="FT387">
            <v>0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  <cell r="GN387">
            <v>0</v>
          </cell>
          <cell r="GO387">
            <v>0</v>
          </cell>
          <cell r="GP387">
            <v>0</v>
          </cell>
          <cell r="GQ387">
            <v>0</v>
          </cell>
          <cell r="GR387">
            <v>0</v>
          </cell>
          <cell r="GS387">
            <v>0</v>
          </cell>
          <cell r="GT387">
            <v>0</v>
          </cell>
          <cell r="GU387">
            <v>0</v>
          </cell>
          <cell r="GV387">
            <v>0</v>
          </cell>
          <cell r="GW387">
            <v>0</v>
          </cell>
          <cell r="GX387">
            <v>0</v>
          </cell>
          <cell r="GY387">
            <v>0</v>
          </cell>
          <cell r="GZ387">
            <v>0</v>
          </cell>
          <cell r="HA387">
            <v>0</v>
          </cell>
          <cell r="HB387">
            <v>0</v>
          </cell>
          <cell r="HC387">
            <v>0</v>
          </cell>
          <cell r="HD387">
            <v>0</v>
          </cell>
          <cell r="HE387">
            <v>0</v>
          </cell>
          <cell r="HF387">
            <v>0</v>
          </cell>
          <cell r="HG387">
            <v>0</v>
          </cell>
          <cell r="HH387">
            <v>0</v>
          </cell>
          <cell r="HI387">
            <v>0</v>
          </cell>
          <cell r="HJ387">
            <v>0</v>
          </cell>
          <cell r="HK387">
            <v>0</v>
          </cell>
          <cell r="HL387">
            <v>0</v>
          </cell>
          <cell r="HM387">
            <v>0</v>
          </cell>
          <cell r="HN387">
            <v>0</v>
          </cell>
          <cell r="HO387">
            <v>0</v>
          </cell>
          <cell r="HP387">
            <v>0</v>
          </cell>
          <cell r="HQ387">
            <v>0</v>
          </cell>
          <cell r="HR387">
            <v>0</v>
          </cell>
          <cell r="HS387">
            <v>0</v>
          </cell>
          <cell r="HT387">
            <v>0</v>
          </cell>
          <cell r="HU387">
            <v>0</v>
          </cell>
          <cell r="HV387">
            <v>0</v>
          </cell>
          <cell r="HW387">
            <v>0</v>
          </cell>
          <cell r="HX387">
            <v>0</v>
          </cell>
          <cell r="HY387">
            <v>0</v>
          </cell>
          <cell r="HZ387">
            <v>0</v>
          </cell>
          <cell r="IA387">
            <v>0</v>
          </cell>
          <cell r="IB387">
            <v>0</v>
          </cell>
          <cell r="IC387">
            <v>0</v>
          </cell>
          <cell r="ID387">
            <v>0</v>
          </cell>
          <cell r="IE387">
            <v>0</v>
          </cell>
          <cell r="IF387">
            <v>0</v>
          </cell>
          <cell r="IG387">
            <v>0</v>
          </cell>
          <cell r="IH387">
            <v>0</v>
          </cell>
          <cell r="II387">
            <v>0</v>
          </cell>
          <cell r="IJ387">
            <v>0</v>
          </cell>
          <cell r="IK387">
            <v>0</v>
          </cell>
          <cell r="IL387">
            <v>0</v>
          </cell>
          <cell r="IM387">
            <v>0</v>
          </cell>
          <cell r="IN387">
            <v>0</v>
          </cell>
          <cell r="IO387">
            <v>0</v>
          </cell>
          <cell r="IP387">
            <v>0</v>
          </cell>
          <cell r="IQ387">
            <v>0</v>
          </cell>
          <cell r="IR387">
            <v>0</v>
          </cell>
          <cell r="IS387">
            <v>0</v>
          </cell>
          <cell r="IT387">
            <v>0</v>
          </cell>
          <cell r="IU387">
            <v>0</v>
          </cell>
          <cell r="IV387">
            <v>0</v>
          </cell>
          <cell r="IW387">
            <v>0</v>
          </cell>
          <cell r="IX387">
            <v>0</v>
          </cell>
          <cell r="IY387">
            <v>0</v>
          </cell>
          <cell r="IZ387">
            <v>0</v>
          </cell>
          <cell r="JA387">
            <v>0</v>
          </cell>
          <cell r="JB387">
            <v>0</v>
          </cell>
          <cell r="JC387">
            <v>0</v>
          </cell>
          <cell r="JD387">
            <v>0</v>
          </cell>
          <cell r="JE387">
            <v>0</v>
          </cell>
        </row>
        <row r="388">
          <cell r="F388">
            <v>-0.32023199778001299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-23.497583117870363</v>
          </cell>
          <cell r="S388">
            <v>0</v>
          </cell>
          <cell r="T388">
            <v>0</v>
          </cell>
          <cell r="U388">
            <v>1.1918407466700103</v>
          </cell>
          <cell r="V388">
            <v>0.30085550921000959</v>
          </cell>
          <cell r="W388">
            <v>0.89606868535997819</v>
          </cell>
          <cell r="X388">
            <v>0</v>
          </cell>
          <cell r="Y388">
            <v>-6.0495751595700114</v>
          </cell>
          <cell r="Z388">
            <v>-0.25729270165999196</v>
          </cell>
          <cell r="AA388">
            <v>-4.8179958593199999</v>
          </cell>
          <cell r="AB388">
            <v>0</v>
          </cell>
          <cell r="AC388">
            <v>0</v>
          </cell>
          <cell r="AD388">
            <v>-14.761484338559995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O388">
            <v>0</v>
          </cell>
          <cell r="GP388">
            <v>0</v>
          </cell>
          <cell r="GQ388">
            <v>0</v>
          </cell>
          <cell r="GR388">
            <v>0</v>
          </cell>
          <cell r="GS388">
            <v>0</v>
          </cell>
          <cell r="GT388">
            <v>0</v>
          </cell>
          <cell r="GU388">
            <v>0</v>
          </cell>
          <cell r="GV388">
            <v>0</v>
          </cell>
          <cell r="GW388">
            <v>0</v>
          </cell>
          <cell r="GX388">
            <v>0</v>
          </cell>
          <cell r="GY388">
            <v>0</v>
          </cell>
          <cell r="GZ388">
            <v>0</v>
          </cell>
          <cell r="HA388">
            <v>0</v>
          </cell>
          <cell r="HB388">
            <v>0</v>
          </cell>
          <cell r="HC388">
            <v>0</v>
          </cell>
          <cell r="HD388">
            <v>0</v>
          </cell>
          <cell r="HE388">
            <v>0</v>
          </cell>
          <cell r="HF388">
            <v>0</v>
          </cell>
          <cell r="HG388">
            <v>0</v>
          </cell>
          <cell r="HH388">
            <v>0</v>
          </cell>
          <cell r="HI388">
            <v>0</v>
          </cell>
          <cell r="HJ388">
            <v>0</v>
          </cell>
          <cell r="HK388">
            <v>0</v>
          </cell>
          <cell r="HL388">
            <v>0</v>
          </cell>
          <cell r="HM388">
            <v>0</v>
          </cell>
          <cell r="HN388">
            <v>0</v>
          </cell>
          <cell r="HO388">
            <v>0</v>
          </cell>
          <cell r="HP388">
            <v>0</v>
          </cell>
          <cell r="HQ388">
            <v>0</v>
          </cell>
          <cell r="HR388">
            <v>0</v>
          </cell>
          <cell r="HS388">
            <v>0</v>
          </cell>
          <cell r="HT388">
            <v>0</v>
          </cell>
          <cell r="HU388">
            <v>0</v>
          </cell>
          <cell r="HV388">
            <v>0</v>
          </cell>
          <cell r="HW388">
            <v>0</v>
          </cell>
          <cell r="HX388">
            <v>0</v>
          </cell>
          <cell r="HY388">
            <v>0</v>
          </cell>
          <cell r="HZ388">
            <v>0</v>
          </cell>
          <cell r="IA388">
            <v>0</v>
          </cell>
          <cell r="IB388">
            <v>0</v>
          </cell>
          <cell r="IC388">
            <v>0</v>
          </cell>
          <cell r="ID388">
            <v>0</v>
          </cell>
          <cell r="IE388">
            <v>0</v>
          </cell>
          <cell r="IF388">
            <v>0</v>
          </cell>
          <cell r="IG388">
            <v>0</v>
          </cell>
          <cell r="IH388">
            <v>0</v>
          </cell>
          <cell r="II388">
            <v>0</v>
          </cell>
          <cell r="IJ388">
            <v>0</v>
          </cell>
          <cell r="IK388">
            <v>0</v>
          </cell>
          <cell r="IL388">
            <v>0</v>
          </cell>
          <cell r="IM388">
            <v>0</v>
          </cell>
          <cell r="IN388">
            <v>0</v>
          </cell>
          <cell r="IO388">
            <v>0</v>
          </cell>
          <cell r="IP388">
            <v>0</v>
          </cell>
          <cell r="IQ388">
            <v>0</v>
          </cell>
          <cell r="IR388">
            <v>0</v>
          </cell>
          <cell r="IS388">
            <v>0</v>
          </cell>
          <cell r="IT388">
            <v>0</v>
          </cell>
          <cell r="IU388">
            <v>0</v>
          </cell>
          <cell r="IV388">
            <v>0</v>
          </cell>
          <cell r="IW388">
            <v>0</v>
          </cell>
          <cell r="IX388">
            <v>0</v>
          </cell>
          <cell r="IY388">
            <v>0</v>
          </cell>
          <cell r="IZ388">
            <v>0</v>
          </cell>
          <cell r="JA388">
            <v>0</v>
          </cell>
          <cell r="JB388">
            <v>0</v>
          </cell>
          <cell r="JC388">
            <v>0</v>
          </cell>
          <cell r="JD388">
            <v>0</v>
          </cell>
          <cell r="JE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1.0690001772672986E-8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-2.0328713487199366</v>
          </cell>
          <cell r="S389">
            <v>0.14924981664000825</v>
          </cell>
          <cell r="T389">
            <v>-0.70826397137000185</v>
          </cell>
          <cell r="U389">
            <v>0</v>
          </cell>
          <cell r="V389">
            <v>0.98266031427000655</v>
          </cell>
          <cell r="W389">
            <v>-0.2298240271099985</v>
          </cell>
          <cell r="X389">
            <v>-3.6693158780000346E-2</v>
          </cell>
          <cell r="Y389">
            <v>-0.25242218682000583</v>
          </cell>
          <cell r="Z389">
            <v>-1.2587882283899958</v>
          </cell>
          <cell r="AA389">
            <v>-0.43809722680999919</v>
          </cell>
          <cell r="AB389">
            <v>0</v>
          </cell>
          <cell r="AC389">
            <v>0</v>
          </cell>
          <cell r="AD389">
            <v>-0.24069268035000135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0</v>
          </cell>
          <cell r="FR389">
            <v>0</v>
          </cell>
          <cell r="FS389">
            <v>0</v>
          </cell>
          <cell r="FT389">
            <v>0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O389">
            <v>0</v>
          </cell>
          <cell r="GP389">
            <v>0</v>
          </cell>
          <cell r="GQ389">
            <v>0</v>
          </cell>
          <cell r="GR389">
            <v>0</v>
          </cell>
          <cell r="GS389">
            <v>0</v>
          </cell>
          <cell r="GT389">
            <v>0</v>
          </cell>
          <cell r="GU389">
            <v>0</v>
          </cell>
          <cell r="GV389">
            <v>0</v>
          </cell>
          <cell r="GW389">
            <v>0</v>
          </cell>
          <cell r="GX389">
            <v>0</v>
          </cell>
          <cell r="GY389">
            <v>0</v>
          </cell>
          <cell r="GZ389">
            <v>0</v>
          </cell>
          <cell r="HA389">
            <v>0</v>
          </cell>
          <cell r="HB389">
            <v>0</v>
          </cell>
          <cell r="HC389">
            <v>0</v>
          </cell>
          <cell r="HD389">
            <v>0</v>
          </cell>
          <cell r="HE389">
            <v>0</v>
          </cell>
          <cell r="HF389">
            <v>0</v>
          </cell>
          <cell r="HG389">
            <v>0</v>
          </cell>
          <cell r="HH389">
            <v>0</v>
          </cell>
          <cell r="HI389">
            <v>0</v>
          </cell>
          <cell r="HJ389">
            <v>0</v>
          </cell>
          <cell r="HK389">
            <v>0</v>
          </cell>
          <cell r="HL389">
            <v>0</v>
          </cell>
          <cell r="HM389">
            <v>0</v>
          </cell>
          <cell r="HN389">
            <v>0</v>
          </cell>
          <cell r="HO389">
            <v>0</v>
          </cell>
          <cell r="HP389">
            <v>0</v>
          </cell>
          <cell r="HQ389">
            <v>0</v>
          </cell>
          <cell r="HR389">
            <v>0</v>
          </cell>
          <cell r="HS389">
            <v>0</v>
          </cell>
          <cell r="HT389">
            <v>0</v>
          </cell>
          <cell r="HU389">
            <v>0</v>
          </cell>
          <cell r="HV389">
            <v>0</v>
          </cell>
          <cell r="HW389">
            <v>0</v>
          </cell>
          <cell r="HX389">
            <v>0</v>
          </cell>
          <cell r="HY389">
            <v>0</v>
          </cell>
          <cell r="HZ389">
            <v>0</v>
          </cell>
          <cell r="IA389">
            <v>0</v>
          </cell>
          <cell r="IB389">
            <v>0</v>
          </cell>
          <cell r="IC389">
            <v>0</v>
          </cell>
          <cell r="ID389">
            <v>0</v>
          </cell>
          <cell r="IE389">
            <v>0</v>
          </cell>
          <cell r="IF389">
            <v>0</v>
          </cell>
          <cell r="IG389">
            <v>0</v>
          </cell>
          <cell r="IH389">
            <v>0</v>
          </cell>
          <cell r="II389">
            <v>0</v>
          </cell>
          <cell r="IJ389">
            <v>0</v>
          </cell>
          <cell r="IK389">
            <v>0</v>
          </cell>
          <cell r="IL389">
            <v>0</v>
          </cell>
          <cell r="IM389">
            <v>0</v>
          </cell>
          <cell r="IN389">
            <v>0</v>
          </cell>
          <cell r="IO389">
            <v>0</v>
          </cell>
          <cell r="IP389">
            <v>0</v>
          </cell>
          <cell r="IQ389">
            <v>0</v>
          </cell>
          <cell r="IR389">
            <v>0</v>
          </cell>
          <cell r="IS389">
            <v>0</v>
          </cell>
          <cell r="IT389">
            <v>0</v>
          </cell>
          <cell r="IU389">
            <v>0</v>
          </cell>
          <cell r="IV389">
            <v>0</v>
          </cell>
          <cell r="IW389">
            <v>0</v>
          </cell>
          <cell r="IX389">
            <v>0</v>
          </cell>
          <cell r="IY389">
            <v>0</v>
          </cell>
          <cell r="IZ389">
            <v>0</v>
          </cell>
          <cell r="JA389">
            <v>0</v>
          </cell>
          <cell r="JB389">
            <v>0</v>
          </cell>
          <cell r="JC389">
            <v>0</v>
          </cell>
          <cell r="JD389">
            <v>0</v>
          </cell>
          <cell r="JE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1.7090911699995104E-2</v>
          </cell>
          <cell r="K390">
            <v>0.21438422350000508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-14.138220916829596</v>
          </cell>
          <cell r="S390">
            <v>6.7177519847102189</v>
          </cell>
          <cell r="T390">
            <v>0</v>
          </cell>
          <cell r="U390">
            <v>-0.13964745512998888</v>
          </cell>
          <cell r="V390">
            <v>-0.41927184934999673</v>
          </cell>
          <cell r="W390">
            <v>-5.4613055753300159</v>
          </cell>
          <cell r="X390">
            <v>0</v>
          </cell>
          <cell r="Y390">
            <v>-2.5835392345599928</v>
          </cell>
          <cell r="Z390">
            <v>-3.3255392568700017</v>
          </cell>
          <cell r="AA390">
            <v>-2.9106948003700026</v>
          </cell>
          <cell r="AB390">
            <v>0</v>
          </cell>
          <cell r="AC390">
            <v>-2.7702841107099943</v>
          </cell>
          <cell r="AD390">
            <v>-3.2456906192199853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0</v>
          </cell>
          <cell r="EU390">
            <v>0</v>
          </cell>
          <cell r="EV390">
            <v>0</v>
          </cell>
          <cell r="EW390">
            <v>0</v>
          </cell>
          <cell r="EX390">
            <v>0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  <cell r="FS390">
            <v>0</v>
          </cell>
          <cell r="FT390">
            <v>0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  <cell r="GN390">
            <v>0</v>
          </cell>
          <cell r="GO390">
            <v>0</v>
          </cell>
          <cell r="GP390">
            <v>0</v>
          </cell>
          <cell r="GQ390">
            <v>0</v>
          </cell>
          <cell r="GR390">
            <v>0</v>
          </cell>
          <cell r="GS390">
            <v>0</v>
          </cell>
          <cell r="GT390">
            <v>0</v>
          </cell>
          <cell r="GU390">
            <v>0</v>
          </cell>
          <cell r="GV390">
            <v>0</v>
          </cell>
          <cell r="GW390">
            <v>0</v>
          </cell>
          <cell r="GX390">
            <v>0</v>
          </cell>
          <cell r="GY390">
            <v>0</v>
          </cell>
          <cell r="GZ390">
            <v>0</v>
          </cell>
          <cell r="HA390">
            <v>0</v>
          </cell>
          <cell r="HB390">
            <v>0</v>
          </cell>
          <cell r="HC390">
            <v>0</v>
          </cell>
          <cell r="HD390">
            <v>0</v>
          </cell>
          <cell r="HE390">
            <v>0</v>
          </cell>
          <cell r="HF390">
            <v>0</v>
          </cell>
          <cell r="HG390">
            <v>0</v>
          </cell>
          <cell r="HH390">
            <v>0</v>
          </cell>
          <cell r="HI390">
            <v>0</v>
          </cell>
          <cell r="HJ390">
            <v>0</v>
          </cell>
          <cell r="HK390">
            <v>0</v>
          </cell>
          <cell r="HL390">
            <v>0</v>
          </cell>
          <cell r="HM390">
            <v>0</v>
          </cell>
          <cell r="HN390">
            <v>0</v>
          </cell>
          <cell r="HO390">
            <v>0</v>
          </cell>
          <cell r="HP390">
            <v>0</v>
          </cell>
          <cell r="HQ390">
            <v>0</v>
          </cell>
          <cell r="HR390">
            <v>0</v>
          </cell>
          <cell r="HS390">
            <v>0</v>
          </cell>
          <cell r="HT390">
            <v>0</v>
          </cell>
          <cell r="HU390">
            <v>0</v>
          </cell>
          <cell r="HV390">
            <v>0</v>
          </cell>
          <cell r="HW390">
            <v>0</v>
          </cell>
          <cell r="HX390">
            <v>0</v>
          </cell>
          <cell r="HY390">
            <v>0</v>
          </cell>
          <cell r="HZ390">
            <v>0</v>
          </cell>
          <cell r="IA390">
            <v>0</v>
          </cell>
          <cell r="IB390">
            <v>0</v>
          </cell>
          <cell r="IC390">
            <v>0</v>
          </cell>
          <cell r="ID390">
            <v>0</v>
          </cell>
          <cell r="IE390">
            <v>0</v>
          </cell>
          <cell r="IF390">
            <v>0</v>
          </cell>
          <cell r="IG390">
            <v>0</v>
          </cell>
          <cell r="IH390">
            <v>0</v>
          </cell>
          <cell r="II390">
            <v>0</v>
          </cell>
          <cell r="IJ390">
            <v>0</v>
          </cell>
          <cell r="IK390">
            <v>0</v>
          </cell>
          <cell r="IL390">
            <v>0</v>
          </cell>
          <cell r="IM390">
            <v>0</v>
          </cell>
          <cell r="IN390">
            <v>0</v>
          </cell>
          <cell r="IO390">
            <v>0</v>
          </cell>
          <cell r="IP390">
            <v>0</v>
          </cell>
          <cell r="IQ390">
            <v>0</v>
          </cell>
          <cell r="IR390">
            <v>0</v>
          </cell>
          <cell r="IS390">
            <v>0</v>
          </cell>
          <cell r="IT390">
            <v>0</v>
          </cell>
          <cell r="IU390">
            <v>0</v>
          </cell>
          <cell r="IV390">
            <v>0</v>
          </cell>
          <cell r="IW390">
            <v>0</v>
          </cell>
          <cell r="IX390">
            <v>0</v>
          </cell>
          <cell r="IY390">
            <v>0</v>
          </cell>
          <cell r="IZ390">
            <v>0</v>
          </cell>
          <cell r="JA390">
            <v>0</v>
          </cell>
          <cell r="JB390">
            <v>0</v>
          </cell>
          <cell r="JC390">
            <v>0</v>
          </cell>
          <cell r="JD390">
            <v>0</v>
          </cell>
          <cell r="JE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8.6999563109202427E-10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-15.569542634030086</v>
          </cell>
          <cell r="S391">
            <v>5.6973424226300153</v>
          </cell>
          <cell r="T391">
            <v>-3.7185998590599922</v>
          </cell>
          <cell r="U391">
            <v>-0.63564718769998763</v>
          </cell>
          <cell r="V391">
            <v>0</v>
          </cell>
          <cell r="W391">
            <v>-8.4192310275999773</v>
          </cell>
          <cell r="X391">
            <v>-7.8975755129999992E-2</v>
          </cell>
          <cell r="Y391">
            <v>-0.4019375956500113</v>
          </cell>
          <cell r="Z391">
            <v>-1.6411542488200013</v>
          </cell>
          <cell r="AA391">
            <v>-1.1902087600000009</v>
          </cell>
          <cell r="AB391">
            <v>0</v>
          </cell>
          <cell r="AC391">
            <v>-3.1523492425200015</v>
          </cell>
          <cell r="AD391">
            <v>-2.0287813801799999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0</v>
          </cell>
          <cell r="FR391">
            <v>0</v>
          </cell>
          <cell r="FS391">
            <v>0</v>
          </cell>
          <cell r="FT391">
            <v>0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O391">
            <v>0</v>
          </cell>
          <cell r="GP391">
            <v>0</v>
          </cell>
          <cell r="GQ391">
            <v>0</v>
          </cell>
          <cell r="GR391">
            <v>0</v>
          </cell>
          <cell r="GS391">
            <v>0</v>
          </cell>
          <cell r="GT391">
            <v>0</v>
          </cell>
          <cell r="GU391">
            <v>0</v>
          </cell>
          <cell r="GV391">
            <v>0</v>
          </cell>
          <cell r="GW391">
            <v>0</v>
          </cell>
          <cell r="GX391">
            <v>0</v>
          </cell>
          <cell r="GY391">
            <v>0</v>
          </cell>
          <cell r="GZ391">
            <v>0</v>
          </cell>
          <cell r="HA391">
            <v>0</v>
          </cell>
          <cell r="HB391">
            <v>0</v>
          </cell>
          <cell r="HC391">
            <v>0</v>
          </cell>
          <cell r="HD391">
            <v>0</v>
          </cell>
          <cell r="HE391">
            <v>0</v>
          </cell>
          <cell r="HF391">
            <v>0</v>
          </cell>
          <cell r="HG391">
            <v>0</v>
          </cell>
          <cell r="HH391">
            <v>0</v>
          </cell>
          <cell r="HI391">
            <v>0</v>
          </cell>
          <cell r="HJ391">
            <v>0</v>
          </cell>
          <cell r="HK391">
            <v>0</v>
          </cell>
          <cell r="HL391">
            <v>0</v>
          </cell>
          <cell r="HM391">
            <v>0</v>
          </cell>
          <cell r="HN391">
            <v>0</v>
          </cell>
          <cell r="HO391">
            <v>0</v>
          </cell>
          <cell r="HP391">
            <v>0</v>
          </cell>
          <cell r="HQ391">
            <v>0</v>
          </cell>
          <cell r="HR391">
            <v>0</v>
          </cell>
          <cell r="HS391">
            <v>0</v>
          </cell>
          <cell r="HT391">
            <v>0</v>
          </cell>
          <cell r="HU391">
            <v>0</v>
          </cell>
          <cell r="HV391">
            <v>0</v>
          </cell>
          <cell r="HW391">
            <v>0</v>
          </cell>
          <cell r="HX391">
            <v>0</v>
          </cell>
          <cell r="HY391">
            <v>0</v>
          </cell>
          <cell r="HZ391">
            <v>0</v>
          </cell>
          <cell r="IA391">
            <v>0</v>
          </cell>
          <cell r="IB391">
            <v>0</v>
          </cell>
          <cell r="IC391">
            <v>0</v>
          </cell>
          <cell r="ID391">
            <v>0</v>
          </cell>
          <cell r="IE391">
            <v>0</v>
          </cell>
          <cell r="IF391">
            <v>0</v>
          </cell>
          <cell r="IG391">
            <v>0</v>
          </cell>
          <cell r="IH391">
            <v>0</v>
          </cell>
          <cell r="II391">
            <v>0</v>
          </cell>
          <cell r="IJ391">
            <v>0</v>
          </cell>
          <cell r="IK391">
            <v>0</v>
          </cell>
          <cell r="IL391">
            <v>0</v>
          </cell>
          <cell r="IM391">
            <v>0</v>
          </cell>
          <cell r="IN391">
            <v>0</v>
          </cell>
          <cell r="IO391">
            <v>0</v>
          </cell>
          <cell r="IP391">
            <v>0</v>
          </cell>
          <cell r="IQ391">
            <v>0</v>
          </cell>
          <cell r="IR391">
            <v>0</v>
          </cell>
          <cell r="IS391">
            <v>0</v>
          </cell>
          <cell r="IT391">
            <v>0</v>
          </cell>
          <cell r="IU391">
            <v>0</v>
          </cell>
          <cell r="IV391">
            <v>0</v>
          </cell>
          <cell r="IW391">
            <v>0</v>
          </cell>
          <cell r="IX391">
            <v>0</v>
          </cell>
          <cell r="IY391">
            <v>0</v>
          </cell>
          <cell r="IZ391">
            <v>0</v>
          </cell>
          <cell r="JA391">
            <v>0</v>
          </cell>
          <cell r="JB391">
            <v>0</v>
          </cell>
          <cell r="JC391">
            <v>0</v>
          </cell>
          <cell r="JD391">
            <v>0</v>
          </cell>
          <cell r="JE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2.8969500021958083E-5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-14.109297437519899</v>
          </cell>
          <cell r="S392">
            <v>2.2239615707199505</v>
          </cell>
          <cell r="T392">
            <v>2.0469417160029479E-2</v>
          </cell>
          <cell r="U392">
            <v>0</v>
          </cell>
          <cell r="V392">
            <v>0</v>
          </cell>
          <cell r="W392">
            <v>0</v>
          </cell>
          <cell r="X392">
            <v>-3.5613681117699993</v>
          </cell>
          <cell r="Y392">
            <v>-1.4281162470799842</v>
          </cell>
          <cell r="Z392">
            <v>-2.134346696730006</v>
          </cell>
          <cell r="AA392">
            <v>-2.5956461995600009</v>
          </cell>
          <cell r="AB392">
            <v>0</v>
          </cell>
          <cell r="AC392">
            <v>-1.2923411219099989</v>
          </cell>
          <cell r="AD392">
            <v>-5.3419100483500017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O392">
            <v>0</v>
          </cell>
          <cell r="GP392">
            <v>0</v>
          </cell>
          <cell r="GQ392">
            <v>0</v>
          </cell>
          <cell r="GR392">
            <v>0</v>
          </cell>
          <cell r="GS392">
            <v>0</v>
          </cell>
          <cell r="GT392">
            <v>0</v>
          </cell>
          <cell r="GU392">
            <v>0</v>
          </cell>
          <cell r="GV392">
            <v>0</v>
          </cell>
          <cell r="GW392">
            <v>0</v>
          </cell>
          <cell r="GX392">
            <v>0</v>
          </cell>
          <cell r="GY392">
            <v>0</v>
          </cell>
          <cell r="GZ392">
            <v>0</v>
          </cell>
          <cell r="HA392">
            <v>0</v>
          </cell>
          <cell r="HB392">
            <v>0</v>
          </cell>
          <cell r="HC392">
            <v>0</v>
          </cell>
          <cell r="HD392">
            <v>0</v>
          </cell>
          <cell r="HE392">
            <v>0</v>
          </cell>
          <cell r="HF392">
            <v>0</v>
          </cell>
          <cell r="HG392">
            <v>0</v>
          </cell>
          <cell r="HH392">
            <v>0</v>
          </cell>
          <cell r="HI392">
            <v>0</v>
          </cell>
          <cell r="HJ392">
            <v>0</v>
          </cell>
          <cell r="HK392">
            <v>0</v>
          </cell>
          <cell r="HL392">
            <v>0</v>
          </cell>
          <cell r="HM392">
            <v>0</v>
          </cell>
          <cell r="HN392">
            <v>0</v>
          </cell>
          <cell r="HO392">
            <v>0</v>
          </cell>
          <cell r="HP392">
            <v>0</v>
          </cell>
          <cell r="HQ392">
            <v>0</v>
          </cell>
          <cell r="HR392">
            <v>0</v>
          </cell>
          <cell r="HS392">
            <v>0</v>
          </cell>
          <cell r="HT392">
            <v>0</v>
          </cell>
          <cell r="HU392">
            <v>0</v>
          </cell>
          <cell r="HV392">
            <v>0</v>
          </cell>
          <cell r="HW392">
            <v>0</v>
          </cell>
          <cell r="HX392">
            <v>0</v>
          </cell>
          <cell r="HY392">
            <v>0</v>
          </cell>
          <cell r="HZ392">
            <v>0</v>
          </cell>
          <cell r="IA392">
            <v>0</v>
          </cell>
          <cell r="IB392">
            <v>0</v>
          </cell>
          <cell r="IC392">
            <v>0</v>
          </cell>
          <cell r="ID392">
            <v>0</v>
          </cell>
          <cell r="IE392">
            <v>0</v>
          </cell>
          <cell r="IF392">
            <v>0</v>
          </cell>
          <cell r="IG392">
            <v>0</v>
          </cell>
          <cell r="IH392">
            <v>0</v>
          </cell>
          <cell r="II392">
            <v>0</v>
          </cell>
          <cell r="IJ392">
            <v>0</v>
          </cell>
          <cell r="IK392">
            <v>0</v>
          </cell>
          <cell r="IL392">
            <v>0</v>
          </cell>
          <cell r="IM392">
            <v>0</v>
          </cell>
          <cell r="IN392">
            <v>0</v>
          </cell>
          <cell r="IO392">
            <v>0</v>
          </cell>
          <cell r="IP392">
            <v>0</v>
          </cell>
          <cell r="IQ392">
            <v>0</v>
          </cell>
          <cell r="IR392">
            <v>0</v>
          </cell>
          <cell r="IS392">
            <v>0</v>
          </cell>
          <cell r="IT392">
            <v>0</v>
          </cell>
          <cell r="IU392">
            <v>0</v>
          </cell>
          <cell r="IV392">
            <v>0</v>
          </cell>
          <cell r="IW392">
            <v>0</v>
          </cell>
          <cell r="IX392">
            <v>0</v>
          </cell>
          <cell r="IY392">
            <v>0</v>
          </cell>
          <cell r="IZ392">
            <v>0</v>
          </cell>
          <cell r="JA392">
            <v>0</v>
          </cell>
          <cell r="JB392">
            <v>0</v>
          </cell>
          <cell r="JC392">
            <v>0</v>
          </cell>
          <cell r="JD392">
            <v>0</v>
          </cell>
          <cell r="JE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-1.6646853725699202</v>
          </cell>
          <cell r="S393">
            <v>1.5967033917499975</v>
          </cell>
          <cell r="T393">
            <v>-0.15257928377999974</v>
          </cell>
          <cell r="U393">
            <v>0</v>
          </cell>
          <cell r="V393">
            <v>0</v>
          </cell>
          <cell r="W393">
            <v>0</v>
          </cell>
          <cell r="X393">
            <v>-8.5485542859999875E-2</v>
          </cell>
          <cell r="Y393">
            <v>-2.3298510050200036</v>
          </cell>
          <cell r="Z393">
            <v>-0.5794426423099992</v>
          </cell>
          <cell r="AA393">
            <v>-0.11403029034999967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O393">
            <v>0</v>
          </cell>
          <cell r="GP393">
            <v>0</v>
          </cell>
          <cell r="GQ393">
            <v>0</v>
          </cell>
          <cell r="GR393">
            <v>0</v>
          </cell>
          <cell r="GS393">
            <v>0</v>
          </cell>
          <cell r="GT393">
            <v>0</v>
          </cell>
          <cell r="GU393">
            <v>0</v>
          </cell>
          <cell r="GV393">
            <v>0</v>
          </cell>
          <cell r="GW393">
            <v>0</v>
          </cell>
          <cell r="GX393">
            <v>0</v>
          </cell>
          <cell r="GY393">
            <v>0</v>
          </cell>
          <cell r="GZ393">
            <v>0</v>
          </cell>
          <cell r="HA393">
            <v>0</v>
          </cell>
          <cell r="HB393">
            <v>0</v>
          </cell>
          <cell r="HC393">
            <v>0</v>
          </cell>
          <cell r="HD393">
            <v>0</v>
          </cell>
          <cell r="HE393">
            <v>0</v>
          </cell>
          <cell r="HF393">
            <v>0</v>
          </cell>
          <cell r="HG393">
            <v>0</v>
          </cell>
          <cell r="HH393">
            <v>0</v>
          </cell>
          <cell r="HI393">
            <v>0</v>
          </cell>
          <cell r="HJ393">
            <v>0</v>
          </cell>
          <cell r="HK393">
            <v>0</v>
          </cell>
          <cell r="HL393">
            <v>0</v>
          </cell>
          <cell r="HM393">
            <v>0</v>
          </cell>
          <cell r="HN393">
            <v>0</v>
          </cell>
          <cell r="HO393">
            <v>0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0</v>
          </cell>
          <cell r="HU393">
            <v>0</v>
          </cell>
          <cell r="HV393">
            <v>0</v>
          </cell>
          <cell r="HW393">
            <v>0</v>
          </cell>
          <cell r="HX393">
            <v>0</v>
          </cell>
          <cell r="HY393">
            <v>0</v>
          </cell>
          <cell r="HZ393">
            <v>0</v>
          </cell>
          <cell r="IA393">
            <v>0</v>
          </cell>
          <cell r="IB393">
            <v>0</v>
          </cell>
          <cell r="IC393">
            <v>0</v>
          </cell>
          <cell r="ID393">
            <v>0</v>
          </cell>
          <cell r="IE393">
            <v>0</v>
          </cell>
          <cell r="IF393">
            <v>0</v>
          </cell>
          <cell r="IG393">
            <v>0</v>
          </cell>
          <cell r="IH393">
            <v>0</v>
          </cell>
          <cell r="II393">
            <v>0</v>
          </cell>
          <cell r="IJ393">
            <v>0</v>
          </cell>
          <cell r="IK393">
            <v>0</v>
          </cell>
          <cell r="IL393">
            <v>0</v>
          </cell>
          <cell r="IM393">
            <v>0</v>
          </cell>
          <cell r="IN393">
            <v>0</v>
          </cell>
          <cell r="IO393">
            <v>0</v>
          </cell>
          <cell r="IP393">
            <v>0</v>
          </cell>
          <cell r="IQ393">
            <v>0</v>
          </cell>
          <cell r="IR393">
            <v>0</v>
          </cell>
          <cell r="IS393">
            <v>0</v>
          </cell>
          <cell r="IT393">
            <v>0</v>
          </cell>
          <cell r="IU393">
            <v>0</v>
          </cell>
          <cell r="IV393">
            <v>0</v>
          </cell>
          <cell r="IW393">
            <v>0</v>
          </cell>
          <cell r="IX393">
            <v>0</v>
          </cell>
          <cell r="IY393">
            <v>0</v>
          </cell>
          <cell r="IZ393">
            <v>0</v>
          </cell>
          <cell r="JA393">
            <v>0</v>
          </cell>
          <cell r="JB393">
            <v>0</v>
          </cell>
          <cell r="JC393">
            <v>0</v>
          </cell>
          <cell r="JD393">
            <v>0</v>
          </cell>
          <cell r="JE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O394">
            <v>0</v>
          </cell>
          <cell r="GP394">
            <v>0</v>
          </cell>
          <cell r="GQ394">
            <v>0</v>
          </cell>
          <cell r="GR394">
            <v>0</v>
          </cell>
          <cell r="GS394">
            <v>0</v>
          </cell>
          <cell r="GT394">
            <v>0</v>
          </cell>
          <cell r="GU394">
            <v>0</v>
          </cell>
          <cell r="GV394">
            <v>0</v>
          </cell>
          <cell r="GW394">
            <v>0</v>
          </cell>
          <cell r="GX394">
            <v>0</v>
          </cell>
          <cell r="GY394">
            <v>0</v>
          </cell>
          <cell r="GZ394">
            <v>0</v>
          </cell>
          <cell r="HA394">
            <v>0</v>
          </cell>
          <cell r="HB394">
            <v>0</v>
          </cell>
          <cell r="HC394">
            <v>0</v>
          </cell>
          <cell r="HD394">
            <v>0</v>
          </cell>
          <cell r="HE394">
            <v>0</v>
          </cell>
          <cell r="HF394">
            <v>0</v>
          </cell>
          <cell r="HG394">
            <v>0</v>
          </cell>
          <cell r="HH394">
            <v>0</v>
          </cell>
          <cell r="HI394">
            <v>0</v>
          </cell>
          <cell r="HJ394">
            <v>0</v>
          </cell>
          <cell r="HK394">
            <v>0</v>
          </cell>
          <cell r="HL394">
            <v>0</v>
          </cell>
          <cell r="HM394">
            <v>0</v>
          </cell>
          <cell r="HN394">
            <v>0</v>
          </cell>
          <cell r="HO394">
            <v>0</v>
          </cell>
          <cell r="HP394">
            <v>0</v>
          </cell>
          <cell r="HQ394">
            <v>0</v>
          </cell>
          <cell r="HR394">
            <v>0</v>
          </cell>
          <cell r="HS394">
            <v>0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0</v>
          </cell>
          <cell r="IE394">
            <v>0</v>
          </cell>
          <cell r="IF394">
            <v>0</v>
          </cell>
          <cell r="IG394">
            <v>0</v>
          </cell>
          <cell r="IH394">
            <v>0</v>
          </cell>
          <cell r="II394">
            <v>0</v>
          </cell>
          <cell r="IJ394">
            <v>0</v>
          </cell>
          <cell r="IK394">
            <v>0</v>
          </cell>
          <cell r="IL394">
            <v>0</v>
          </cell>
          <cell r="IM394">
            <v>0</v>
          </cell>
          <cell r="IN394">
            <v>0</v>
          </cell>
          <cell r="IO394">
            <v>0</v>
          </cell>
          <cell r="IP394">
            <v>0</v>
          </cell>
          <cell r="IQ394">
            <v>0</v>
          </cell>
          <cell r="IR394">
            <v>0</v>
          </cell>
          <cell r="IS394">
            <v>0</v>
          </cell>
          <cell r="IT394">
            <v>0</v>
          </cell>
          <cell r="IU394">
            <v>0</v>
          </cell>
          <cell r="IV394">
            <v>0</v>
          </cell>
          <cell r="IW394">
            <v>0</v>
          </cell>
          <cell r="IX394">
            <v>0</v>
          </cell>
          <cell r="IY394">
            <v>0</v>
          </cell>
          <cell r="IZ394">
            <v>0</v>
          </cell>
          <cell r="JA394">
            <v>0</v>
          </cell>
          <cell r="JB394">
            <v>0</v>
          </cell>
          <cell r="JC394">
            <v>0</v>
          </cell>
          <cell r="JD394">
            <v>0</v>
          </cell>
          <cell r="JE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  <cell r="GN395">
            <v>0</v>
          </cell>
          <cell r="GO395">
            <v>0</v>
          </cell>
          <cell r="GP395">
            <v>0</v>
          </cell>
          <cell r="GQ395">
            <v>0</v>
          </cell>
          <cell r="GR395">
            <v>0</v>
          </cell>
          <cell r="GS395">
            <v>0</v>
          </cell>
          <cell r="GT395">
            <v>0</v>
          </cell>
          <cell r="GU395">
            <v>0</v>
          </cell>
          <cell r="GV395">
            <v>0</v>
          </cell>
          <cell r="GW395">
            <v>0</v>
          </cell>
          <cell r="GX395">
            <v>0</v>
          </cell>
          <cell r="GY395">
            <v>0</v>
          </cell>
          <cell r="GZ395">
            <v>0</v>
          </cell>
          <cell r="HA395">
            <v>0</v>
          </cell>
          <cell r="HB395">
            <v>0</v>
          </cell>
          <cell r="HC395">
            <v>0</v>
          </cell>
          <cell r="HD395">
            <v>0</v>
          </cell>
          <cell r="HE395">
            <v>0</v>
          </cell>
          <cell r="HF395">
            <v>0</v>
          </cell>
          <cell r="HG395">
            <v>0</v>
          </cell>
          <cell r="HH395">
            <v>0</v>
          </cell>
          <cell r="HI395">
            <v>0</v>
          </cell>
          <cell r="HJ395">
            <v>0</v>
          </cell>
          <cell r="HK395">
            <v>0</v>
          </cell>
          <cell r="HL395">
            <v>0</v>
          </cell>
          <cell r="HM395">
            <v>0</v>
          </cell>
          <cell r="HN395">
            <v>0</v>
          </cell>
          <cell r="HO395">
            <v>0</v>
          </cell>
          <cell r="HP395">
            <v>0</v>
          </cell>
          <cell r="HQ395">
            <v>0</v>
          </cell>
          <cell r="HR395">
            <v>0</v>
          </cell>
          <cell r="HS395">
            <v>0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0</v>
          </cell>
          <cell r="IE395">
            <v>0</v>
          </cell>
          <cell r="IF395">
            <v>0</v>
          </cell>
          <cell r="IG395">
            <v>0</v>
          </cell>
          <cell r="IH395">
            <v>0</v>
          </cell>
          <cell r="II395">
            <v>0</v>
          </cell>
          <cell r="IJ395">
            <v>0</v>
          </cell>
          <cell r="IK395">
            <v>0</v>
          </cell>
          <cell r="IL395">
            <v>0</v>
          </cell>
          <cell r="IM395">
            <v>0</v>
          </cell>
          <cell r="IN395">
            <v>0</v>
          </cell>
          <cell r="IO395">
            <v>0</v>
          </cell>
          <cell r="IP395">
            <v>0</v>
          </cell>
          <cell r="IQ395">
            <v>0</v>
          </cell>
          <cell r="IR395">
            <v>0</v>
          </cell>
          <cell r="IS395">
            <v>0</v>
          </cell>
          <cell r="IT395">
            <v>0</v>
          </cell>
          <cell r="IU395">
            <v>0</v>
          </cell>
          <cell r="IV395">
            <v>0</v>
          </cell>
          <cell r="IW395">
            <v>0</v>
          </cell>
          <cell r="IX395">
            <v>0</v>
          </cell>
          <cell r="IY395">
            <v>0</v>
          </cell>
          <cell r="IZ395">
            <v>0</v>
          </cell>
          <cell r="JA395">
            <v>0</v>
          </cell>
          <cell r="JB395">
            <v>0</v>
          </cell>
          <cell r="JC395">
            <v>0</v>
          </cell>
          <cell r="JD395">
            <v>0</v>
          </cell>
          <cell r="JE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N396">
            <v>0</v>
          </cell>
          <cell r="FO396">
            <v>0</v>
          </cell>
          <cell r="FP396">
            <v>0</v>
          </cell>
          <cell r="FQ396">
            <v>0</v>
          </cell>
          <cell r="FR396">
            <v>0</v>
          </cell>
          <cell r="FS396">
            <v>0</v>
          </cell>
          <cell r="FT396">
            <v>0</v>
          </cell>
          <cell r="FU396">
            <v>0</v>
          </cell>
          <cell r="FV396">
            <v>0</v>
          </cell>
          <cell r="FW396">
            <v>0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0</v>
          </cell>
          <cell r="GD396">
            <v>0</v>
          </cell>
          <cell r="GE396">
            <v>0</v>
          </cell>
          <cell r="GF396">
            <v>0</v>
          </cell>
          <cell r="GG396">
            <v>0</v>
          </cell>
          <cell r="GH396">
            <v>0</v>
          </cell>
          <cell r="GI396">
            <v>0</v>
          </cell>
          <cell r="GJ396">
            <v>0</v>
          </cell>
          <cell r="GK396">
            <v>0</v>
          </cell>
          <cell r="GL396">
            <v>0</v>
          </cell>
          <cell r="GM396">
            <v>0</v>
          </cell>
          <cell r="GN396">
            <v>0</v>
          </cell>
          <cell r="GO396">
            <v>0</v>
          </cell>
          <cell r="GP396">
            <v>0</v>
          </cell>
          <cell r="GQ396">
            <v>0</v>
          </cell>
          <cell r="GR396">
            <v>0</v>
          </cell>
          <cell r="GS396">
            <v>0</v>
          </cell>
          <cell r="GT396">
            <v>0</v>
          </cell>
          <cell r="GU396">
            <v>0</v>
          </cell>
          <cell r="GV396">
            <v>0</v>
          </cell>
          <cell r="GW396">
            <v>0</v>
          </cell>
          <cell r="GX396">
            <v>0</v>
          </cell>
          <cell r="GY396">
            <v>0</v>
          </cell>
          <cell r="GZ396">
            <v>0</v>
          </cell>
          <cell r="HA396">
            <v>0</v>
          </cell>
          <cell r="HB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G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0</v>
          </cell>
          <cell r="HN396">
            <v>0</v>
          </cell>
          <cell r="HO396">
            <v>0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0</v>
          </cell>
          <cell r="IE396">
            <v>0</v>
          </cell>
          <cell r="IF396">
            <v>0</v>
          </cell>
          <cell r="IG396">
            <v>0</v>
          </cell>
          <cell r="IH396">
            <v>0</v>
          </cell>
          <cell r="II396">
            <v>0</v>
          </cell>
          <cell r="IJ396">
            <v>0</v>
          </cell>
          <cell r="IK396">
            <v>0</v>
          </cell>
          <cell r="IL396">
            <v>0</v>
          </cell>
          <cell r="IM396">
            <v>0</v>
          </cell>
          <cell r="IN396">
            <v>0</v>
          </cell>
          <cell r="IO396">
            <v>0</v>
          </cell>
          <cell r="IP396">
            <v>0</v>
          </cell>
          <cell r="IQ396">
            <v>0</v>
          </cell>
          <cell r="IR396">
            <v>0</v>
          </cell>
          <cell r="IS396">
            <v>0</v>
          </cell>
          <cell r="IT396">
            <v>0</v>
          </cell>
          <cell r="IU396">
            <v>0</v>
          </cell>
          <cell r="IV396">
            <v>0</v>
          </cell>
          <cell r="IW396">
            <v>0</v>
          </cell>
          <cell r="IX396">
            <v>0</v>
          </cell>
          <cell r="IY396">
            <v>0</v>
          </cell>
          <cell r="IZ396">
            <v>0</v>
          </cell>
          <cell r="JA396">
            <v>0</v>
          </cell>
          <cell r="JB396">
            <v>0</v>
          </cell>
          <cell r="JC396">
            <v>0</v>
          </cell>
          <cell r="JD396">
            <v>0</v>
          </cell>
          <cell r="JE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  <cell r="EU397">
            <v>0</v>
          </cell>
          <cell r="EV397">
            <v>0</v>
          </cell>
          <cell r="EW397">
            <v>0</v>
          </cell>
          <cell r="EX397">
            <v>0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0</v>
          </cell>
          <cell r="FD397">
            <v>0</v>
          </cell>
          <cell r="FE397">
            <v>0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N397">
            <v>0</v>
          </cell>
          <cell r="FO397">
            <v>0</v>
          </cell>
          <cell r="FP397">
            <v>0</v>
          </cell>
          <cell r="FQ397">
            <v>0</v>
          </cell>
          <cell r="FR397">
            <v>0</v>
          </cell>
          <cell r="FS397">
            <v>0</v>
          </cell>
          <cell r="FT397">
            <v>0</v>
          </cell>
          <cell r="FU397">
            <v>0</v>
          </cell>
          <cell r="FV397">
            <v>0</v>
          </cell>
          <cell r="FW397">
            <v>0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0</v>
          </cell>
          <cell r="GD397">
            <v>0</v>
          </cell>
          <cell r="GE397">
            <v>0</v>
          </cell>
          <cell r="GF397">
            <v>0</v>
          </cell>
          <cell r="GG397">
            <v>0</v>
          </cell>
          <cell r="GH397">
            <v>0</v>
          </cell>
          <cell r="GI397">
            <v>0</v>
          </cell>
          <cell r="GJ397">
            <v>0</v>
          </cell>
          <cell r="GK397">
            <v>0</v>
          </cell>
          <cell r="GL397">
            <v>0</v>
          </cell>
          <cell r="GM397">
            <v>0</v>
          </cell>
          <cell r="GN397">
            <v>0</v>
          </cell>
          <cell r="GO397">
            <v>0</v>
          </cell>
          <cell r="GP397">
            <v>0</v>
          </cell>
          <cell r="GQ397">
            <v>0</v>
          </cell>
          <cell r="GR397">
            <v>0</v>
          </cell>
          <cell r="GS397">
            <v>0</v>
          </cell>
          <cell r="GT397">
            <v>0</v>
          </cell>
          <cell r="GU397">
            <v>0</v>
          </cell>
          <cell r="GV397">
            <v>0</v>
          </cell>
          <cell r="GW397">
            <v>0</v>
          </cell>
          <cell r="GX397">
            <v>0</v>
          </cell>
          <cell r="GY397">
            <v>0</v>
          </cell>
          <cell r="GZ397">
            <v>0</v>
          </cell>
          <cell r="HA397">
            <v>0</v>
          </cell>
          <cell r="HB397">
            <v>0</v>
          </cell>
          <cell r="HC397">
            <v>0</v>
          </cell>
          <cell r="HD397">
            <v>0</v>
          </cell>
          <cell r="HE397">
            <v>0</v>
          </cell>
          <cell r="HF397">
            <v>0</v>
          </cell>
          <cell r="HG397">
            <v>0</v>
          </cell>
          <cell r="HH397">
            <v>0</v>
          </cell>
          <cell r="HI397">
            <v>0</v>
          </cell>
          <cell r="HJ397">
            <v>0</v>
          </cell>
          <cell r="HK397">
            <v>0</v>
          </cell>
          <cell r="HL397">
            <v>0</v>
          </cell>
          <cell r="HM397">
            <v>0</v>
          </cell>
          <cell r="HN397">
            <v>0</v>
          </cell>
          <cell r="HO397">
            <v>0</v>
          </cell>
          <cell r="HP397">
            <v>0</v>
          </cell>
          <cell r="HQ397">
            <v>0</v>
          </cell>
          <cell r="HR397">
            <v>0</v>
          </cell>
          <cell r="HS397">
            <v>0</v>
          </cell>
          <cell r="HT397">
            <v>0</v>
          </cell>
          <cell r="HU397">
            <v>0</v>
          </cell>
          <cell r="HV397">
            <v>0</v>
          </cell>
          <cell r="HW397">
            <v>0</v>
          </cell>
          <cell r="HX397">
            <v>0</v>
          </cell>
          <cell r="HY397">
            <v>0</v>
          </cell>
          <cell r="HZ397">
            <v>0</v>
          </cell>
          <cell r="IA397">
            <v>0</v>
          </cell>
          <cell r="IB397">
            <v>0</v>
          </cell>
          <cell r="IC397">
            <v>0</v>
          </cell>
          <cell r="ID397">
            <v>0</v>
          </cell>
          <cell r="IE397">
            <v>0</v>
          </cell>
          <cell r="IF397">
            <v>0</v>
          </cell>
          <cell r="IG397">
            <v>0</v>
          </cell>
          <cell r="IH397">
            <v>0</v>
          </cell>
          <cell r="II397">
            <v>0</v>
          </cell>
          <cell r="IJ397">
            <v>0</v>
          </cell>
          <cell r="IK397">
            <v>0</v>
          </cell>
          <cell r="IL397">
            <v>0</v>
          </cell>
          <cell r="IM397">
            <v>0</v>
          </cell>
          <cell r="IN397">
            <v>0</v>
          </cell>
          <cell r="IO397">
            <v>0</v>
          </cell>
          <cell r="IP397">
            <v>0</v>
          </cell>
          <cell r="IQ397">
            <v>0</v>
          </cell>
          <cell r="IR397">
            <v>0</v>
          </cell>
          <cell r="IS397">
            <v>0</v>
          </cell>
          <cell r="IT397">
            <v>0</v>
          </cell>
          <cell r="IU397">
            <v>0</v>
          </cell>
          <cell r="IV397">
            <v>0</v>
          </cell>
          <cell r="IW397">
            <v>0</v>
          </cell>
          <cell r="IX397">
            <v>0</v>
          </cell>
          <cell r="IY397">
            <v>0</v>
          </cell>
          <cell r="IZ397">
            <v>0</v>
          </cell>
          <cell r="JA397">
            <v>0</v>
          </cell>
          <cell r="JB397">
            <v>0</v>
          </cell>
          <cell r="JC397">
            <v>0</v>
          </cell>
          <cell r="JD397">
            <v>0</v>
          </cell>
          <cell r="JE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  <cell r="EU398">
            <v>0</v>
          </cell>
          <cell r="EV398">
            <v>0</v>
          </cell>
          <cell r="EW398">
            <v>0</v>
          </cell>
          <cell r="EX398">
            <v>0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0</v>
          </cell>
          <cell r="FD398">
            <v>0</v>
          </cell>
          <cell r="FE398">
            <v>0</v>
          </cell>
          <cell r="FF398">
            <v>0</v>
          </cell>
          <cell r="FG398">
            <v>0</v>
          </cell>
          <cell r="FH398">
            <v>0</v>
          </cell>
          <cell r="FI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N398">
            <v>0</v>
          </cell>
          <cell r="FO398">
            <v>0</v>
          </cell>
          <cell r="FP398">
            <v>0</v>
          </cell>
          <cell r="FQ398">
            <v>0</v>
          </cell>
          <cell r="FR398">
            <v>0</v>
          </cell>
          <cell r="FS398">
            <v>0</v>
          </cell>
          <cell r="FT398">
            <v>0</v>
          </cell>
          <cell r="FU398">
            <v>0</v>
          </cell>
          <cell r="FV398">
            <v>0</v>
          </cell>
          <cell r="FW398">
            <v>0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0</v>
          </cell>
          <cell r="GF398">
            <v>0</v>
          </cell>
          <cell r="GG398">
            <v>0</v>
          </cell>
          <cell r="GH398">
            <v>0</v>
          </cell>
          <cell r="GI398">
            <v>0</v>
          </cell>
          <cell r="GJ398">
            <v>0</v>
          </cell>
          <cell r="GK398">
            <v>0</v>
          </cell>
          <cell r="GL398">
            <v>0</v>
          </cell>
          <cell r="GM398">
            <v>0</v>
          </cell>
          <cell r="GN398">
            <v>0</v>
          </cell>
          <cell r="GO398">
            <v>0</v>
          </cell>
          <cell r="GP398">
            <v>0</v>
          </cell>
          <cell r="GQ398">
            <v>0</v>
          </cell>
          <cell r="GR398">
            <v>0</v>
          </cell>
          <cell r="GS398">
            <v>0</v>
          </cell>
          <cell r="GT398">
            <v>0</v>
          </cell>
          <cell r="GU398">
            <v>0</v>
          </cell>
          <cell r="GV398">
            <v>0</v>
          </cell>
          <cell r="GW398">
            <v>0</v>
          </cell>
          <cell r="GX398">
            <v>0</v>
          </cell>
          <cell r="GY398">
            <v>0</v>
          </cell>
          <cell r="GZ398">
            <v>0</v>
          </cell>
          <cell r="HA398">
            <v>0</v>
          </cell>
          <cell r="HB398">
            <v>0</v>
          </cell>
          <cell r="HC398">
            <v>0</v>
          </cell>
          <cell r="HD398">
            <v>0</v>
          </cell>
          <cell r="HE398">
            <v>0</v>
          </cell>
          <cell r="HF398">
            <v>0</v>
          </cell>
          <cell r="HG398">
            <v>0</v>
          </cell>
          <cell r="HH398">
            <v>0</v>
          </cell>
          <cell r="HI398">
            <v>0</v>
          </cell>
          <cell r="HJ398">
            <v>0</v>
          </cell>
          <cell r="HK398">
            <v>0</v>
          </cell>
          <cell r="HL398">
            <v>0</v>
          </cell>
          <cell r="HM398">
            <v>0</v>
          </cell>
          <cell r="HN398">
            <v>0</v>
          </cell>
          <cell r="HO398">
            <v>0</v>
          </cell>
          <cell r="HP398">
            <v>0</v>
          </cell>
          <cell r="HQ398">
            <v>0</v>
          </cell>
          <cell r="HR398">
            <v>0</v>
          </cell>
          <cell r="HS398">
            <v>0</v>
          </cell>
          <cell r="HT398">
            <v>0</v>
          </cell>
          <cell r="HU398">
            <v>0</v>
          </cell>
          <cell r="HV398">
            <v>0</v>
          </cell>
          <cell r="HW398">
            <v>0</v>
          </cell>
          <cell r="HX398">
            <v>0</v>
          </cell>
          <cell r="HY398">
            <v>0</v>
          </cell>
          <cell r="HZ398">
            <v>0</v>
          </cell>
          <cell r="IA398">
            <v>0</v>
          </cell>
          <cell r="IB398">
            <v>0</v>
          </cell>
          <cell r="IC398">
            <v>0</v>
          </cell>
          <cell r="ID398">
            <v>0</v>
          </cell>
          <cell r="IE398">
            <v>0</v>
          </cell>
          <cell r="IF398">
            <v>0</v>
          </cell>
          <cell r="IG398">
            <v>0</v>
          </cell>
          <cell r="IH398">
            <v>0</v>
          </cell>
          <cell r="II398">
            <v>0</v>
          </cell>
          <cell r="IJ398">
            <v>0</v>
          </cell>
          <cell r="IK398">
            <v>0</v>
          </cell>
          <cell r="IL398">
            <v>0</v>
          </cell>
          <cell r="IM398">
            <v>0</v>
          </cell>
          <cell r="IN398">
            <v>0</v>
          </cell>
          <cell r="IO398">
            <v>0</v>
          </cell>
          <cell r="IP398">
            <v>0</v>
          </cell>
          <cell r="IQ398">
            <v>0</v>
          </cell>
          <cell r="IR398">
            <v>0</v>
          </cell>
          <cell r="IS398">
            <v>0</v>
          </cell>
          <cell r="IT398">
            <v>0</v>
          </cell>
          <cell r="IU398">
            <v>0</v>
          </cell>
          <cell r="IV398">
            <v>0</v>
          </cell>
          <cell r="IW398">
            <v>0</v>
          </cell>
          <cell r="IX398">
            <v>0</v>
          </cell>
          <cell r="IY398">
            <v>0</v>
          </cell>
          <cell r="IZ398">
            <v>0</v>
          </cell>
          <cell r="JA398">
            <v>0</v>
          </cell>
          <cell r="JB398">
            <v>0</v>
          </cell>
          <cell r="JC398">
            <v>0</v>
          </cell>
          <cell r="JD398">
            <v>0</v>
          </cell>
          <cell r="JE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0</v>
          </cell>
          <cell r="FR399">
            <v>0</v>
          </cell>
          <cell r="FS399">
            <v>0</v>
          </cell>
          <cell r="FT399">
            <v>0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R399">
            <v>0</v>
          </cell>
          <cell r="GS399">
            <v>0</v>
          </cell>
          <cell r="GT399">
            <v>0</v>
          </cell>
          <cell r="GU399">
            <v>0</v>
          </cell>
          <cell r="GV399">
            <v>0</v>
          </cell>
          <cell r="GW399">
            <v>0</v>
          </cell>
          <cell r="GX399">
            <v>0</v>
          </cell>
          <cell r="GY399">
            <v>0</v>
          </cell>
          <cell r="GZ399">
            <v>0</v>
          </cell>
          <cell r="HA399">
            <v>0</v>
          </cell>
          <cell r="HB399">
            <v>0</v>
          </cell>
          <cell r="HC399">
            <v>0</v>
          </cell>
          <cell r="HD399">
            <v>0</v>
          </cell>
          <cell r="HE399">
            <v>0</v>
          </cell>
          <cell r="HF399">
            <v>0</v>
          </cell>
          <cell r="HG399">
            <v>0</v>
          </cell>
          <cell r="HH399">
            <v>0</v>
          </cell>
          <cell r="HI399">
            <v>0</v>
          </cell>
          <cell r="HJ399">
            <v>0</v>
          </cell>
          <cell r="HK399">
            <v>0</v>
          </cell>
          <cell r="HL399">
            <v>0</v>
          </cell>
          <cell r="HM399">
            <v>0</v>
          </cell>
          <cell r="HN399">
            <v>0</v>
          </cell>
          <cell r="HO399">
            <v>0</v>
          </cell>
          <cell r="HP399">
            <v>0</v>
          </cell>
          <cell r="HQ399">
            <v>0</v>
          </cell>
          <cell r="HR399">
            <v>0</v>
          </cell>
          <cell r="HS399">
            <v>0</v>
          </cell>
          <cell r="HT399">
            <v>0</v>
          </cell>
          <cell r="HU399">
            <v>0</v>
          </cell>
          <cell r="HV399">
            <v>0</v>
          </cell>
          <cell r="HW399">
            <v>0</v>
          </cell>
          <cell r="HX399">
            <v>0</v>
          </cell>
          <cell r="HY399">
            <v>0</v>
          </cell>
          <cell r="HZ399">
            <v>0</v>
          </cell>
          <cell r="IA399">
            <v>0</v>
          </cell>
          <cell r="IB399">
            <v>0</v>
          </cell>
          <cell r="IC399">
            <v>0</v>
          </cell>
          <cell r="ID399">
            <v>0</v>
          </cell>
          <cell r="IE399">
            <v>0</v>
          </cell>
          <cell r="IF399">
            <v>0</v>
          </cell>
          <cell r="IG399">
            <v>0</v>
          </cell>
          <cell r="IH399">
            <v>0</v>
          </cell>
          <cell r="II399">
            <v>0</v>
          </cell>
          <cell r="IJ399">
            <v>0</v>
          </cell>
          <cell r="IK399">
            <v>0</v>
          </cell>
          <cell r="IL399">
            <v>0</v>
          </cell>
          <cell r="IM399">
            <v>0</v>
          </cell>
          <cell r="IN399">
            <v>0</v>
          </cell>
          <cell r="IO399">
            <v>0</v>
          </cell>
          <cell r="IP399">
            <v>0</v>
          </cell>
          <cell r="IQ399">
            <v>0</v>
          </cell>
          <cell r="IR399">
            <v>0</v>
          </cell>
          <cell r="IS399">
            <v>0</v>
          </cell>
          <cell r="IT399">
            <v>0</v>
          </cell>
          <cell r="IU399">
            <v>0</v>
          </cell>
          <cell r="IV399">
            <v>0</v>
          </cell>
          <cell r="IW399">
            <v>0</v>
          </cell>
          <cell r="IX399">
            <v>0</v>
          </cell>
          <cell r="IY399">
            <v>0</v>
          </cell>
          <cell r="IZ399">
            <v>0</v>
          </cell>
          <cell r="JA399">
            <v>0</v>
          </cell>
          <cell r="JB399">
            <v>0</v>
          </cell>
          <cell r="JC399">
            <v>0</v>
          </cell>
          <cell r="JD399">
            <v>0</v>
          </cell>
          <cell r="JE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0</v>
          </cell>
          <cell r="FR400">
            <v>0</v>
          </cell>
          <cell r="FS400">
            <v>0</v>
          </cell>
          <cell r="FT400">
            <v>0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R400">
            <v>0</v>
          </cell>
          <cell r="GS400">
            <v>0</v>
          </cell>
          <cell r="GT400">
            <v>0</v>
          </cell>
          <cell r="GU400">
            <v>0</v>
          </cell>
          <cell r="GV400">
            <v>0</v>
          </cell>
          <cell r="GW400">
            <v>0</v>
          </cell>
          <cell r="GX400">
            <v>0</v>
          </cell>
          <cell r="GY400">
            <v>0</v>
          </cell>
          <cell r="GZ400">
            <v>0</v>
          </cell>
          <cell r="HA400">
            <v>0</v>
          </cell>
          <cell r="HB400">
            <v>0</v>
          </cell>
          <cell r="HC400">
            <v>0</v>
          </cell>
          <cell r="HD400">
            <v>0</v>
          </cell>
          <cell r="HE400">
            <v>0</v>
          </cell>
          <cell r="HF400">
            <v>0</v>
          </cell>
          <cell r="HG400">
            <v>0</v>
          </cell>
          <cell r="HH400">
            <v>0</v>
          </cell>
          <cell r="HI400">
            <v>0</v>
          </cell>
          <cell r="HJ400">
            <v>0</v>
          </cell>
          <cell r="HK400">
            <v>0</v>
          </cell>
          <cell r="HL400">
            <v>0</v>
          </cell>
          <cell r="HM400">
            <v>0</v>
          </cell>
          <cell r="HN400">
            <v>0</v>
          </cell>
          <cell r="HO400">
            <v>0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0</v>
          </cell>
          <cell r="HU400">
            <v>0</v>
          </cell>
          <cell r="HV400">
            <v>0</v>
          </cell>
          <cell r="HW400">
            <v>0</v>
          </cell>
          <cell r="HX400">
            <v>0</v>
          </cell>
          <cell r="HY400">
            <v>0</v>
          </cell>
          <cell r="HZ400">
            <v>0</v>
          </cell>
          <cell r="IA400">
            <v>0</v>
          </cell>
          <cell r="IB400">
            <v>0</v>
          </cell>
          <cell r="IC400">
            <v>0</v>
          </cell>
          <cell r="ID400">
            <v>0</v>
          </cell>
          <cell r="IE400">
            <v>0</v>
          </cell>
          <cell r="IF400">
            <v>0</v>
          </cell>
          <cell r="IG400">
            <v>0</v>
          </cell>
          <cell r="IH400">
            <v>0</v>
          </cell>
          <cell r="II400">
            <v>0</v>
          </cell>
          <cell r="IJ400">
            <v>0</v>
          </cell>
          <cell r="IK400">
            <v>0</v>
          </cell>
          <cell r="IL400">
            <v>0</v>
          </cell>
          <cell r="IM400">
            <v>0</v>
          </cell>
          <cell r="IN400">
            <v>0</v>
          </cell>
          <cell r="IO400">
            <v>0</v>
          </cell>
          <cell r="IP400">
            <v>0</v>
          </cell>
          <cell r="IQ400">
            <v>0</v>
          </cell>
          <cell r="IR400">
            <v>0</v>
          </cell>
          <cell r="IS400">
            <v>0</v>
          </cell>
          <cell r="IT400">
            <v>0</v>
          </cell>
          <cell r="IU400">
            <v>0</v>
          </cell>
          <cell r="IV400">
            <v>0</v>
          </cell>
          <cell r="IW400">
            <v>0</v>
          </cell>
          <cell r="IX400">
            <v>0</v>
          </cell>
          <cell r="IY400">
            <v>0</v>
          </cell>
          <cell r="IZ400">
            <v>0</v>
          </cell>
          <cell r="JA400">
            <v>0</v>
          </cell>
          <cell r="JB400">
            <v>0</v>
          </cell>
          <cell r="JC400">
            <v>0</v>
          </cell>
          <cell r="JD400">
            <v>0</v>
          </cell>
          <cell r="JE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0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R401">
            <v>0</v>
          </cell>
          <cell r="GS401">
            <v>0</v>
          </cell>
          <cell r="GT401">
            <v>0</v>
          </cell>
          <cell r="GU401">
            <v>0</v>
          </cell>
          <cell r="GV401">
            <v>0</v>
          </cell>
          <cell r="GW401">
            <v>0</v>
          </cell>
          <cell r="GX401">
            <v>0</v>
          </cell>
          <cell r="GY401">
            <v>0</v>
          </cell>
          <cell r="GZ401">
            <v>0</v>
          </cell>
          <cell r="HA401">
            <v>0</v>
          </cell>
          <cell r="HB401">
            <v>0</v>
          </cell>
          <cell r="HC401">
            <v>0</v>
          </cell>
          <cell r="HD401">
            <v>0</v>
          </cell>
          <cell r="HE401">
            <v>0</v>
          </cell>
          <cell r="HF401">
            <v>0</v>
          </cell>
          <cell r="HG401">
            <v>0</v>
          </cell>
          <cell r="HH401">
            <v>0</v>
          </cell>
          <cell r="HI401">
            <v>0</v>
          </cell>
          <cell r="HJ401">
            <v>0</v>
          </cell>
          <cell r="HK401">
            <v>0</v>
          </cell>
          <cell r="HL401">
            <v>0</v>
          </cell>
          <cell r="HM401">
            <v>0</v>
          </cell>
          <cell r="HN401">
            <v>0</v>
          </cell>
          <cell r="HO401">
            <v>0</v>
          </cell>
          <cell r="HP401">
            <v>0</v>
          </cell>
          <cell r="HQ401">
            <v>0</v>
          </cell>
          <cell r="HR401">
            <v>0</v>
          </cell>
          <cell r="HS401">
            <v>0</v>
          </cell>
          <cell r="HT401">
            <v>0</v>
          </cell>
          <cell r="HU401">
            <v>0</v>
          </cell>
          <cell r="HV401">
            <v>0</v>
          </cell>
          <cell r="HW401">
            <v>0</v>
          </cell>
          <cell r="HX401">
            <v>0</v>
          </cell>
          <cell r="HY401">
            <v>0</v>
          </cell>
          <cell r="HZ401">
            <v>0</v>
          </cell>
          <cell r="IA401">
            <v>0</v>
          </cell>
          <cell r="IB401">
            <v>0</v>
          </cell>
          <cell r="IC401">
            <v>0</v>
          </cell>
          <cell r="ID401">
            <v>0</v>
          </cell>
          <cell r="IE401">
            <v>0</v>
          </cell>
          <cell r="IF401">
            <v>0</v>
          </cell>
          <cell r="IG401">
            <v>0</v>
          </cell>
          <cell r="IH401">
            <v>0</v>
          </cell>
          <cell r="II401">
            <v>0</v>
          </cell>
          <cell r="IJ401">
            <v>0</v>
          </cell>
          <cell r="IK401">
            <v>0</v>
          </cell>
          <cell r="IL401">
            <v>0</v>
          </cell>
          <cell r="IM401">
            <v>0</v>
          </cell>
          <cell r="IN401">
            <v>0</v>
          </cell>
          <cell r="IO401">
            <v>0</v>
          </cell>
          <cell r="IP401">
            <v>0</v>
          </cell>
          <cell r="IQ401">
            <v>0</v>
          </cell>
          <cell r="IR401">
            <v>0</v>
          </cell>
          <cell r="IS401">
            <v>0</v>
          </cell>
          <cell r="IT401">
            <v>0</v>
          </cell>
          <cell r="IU401">
            <v>0</v>
          </cell>
          <cell r="IV401">
            <v>0</v>
          </cell>
          <cell r="IW401">
            <v>0</v>
          </cell>
          <cell r="IX401">
            <v>0</v>
          </cell>
          <cell r="IY401">
            <v>0</v>
          </cell>
          <cell r="IZ401">
            <v>0</v>
          </cell>
          <cell r="JA401">
            <v>0</v>
          </cell>
          <cell r="JB401">
            <v>0</v>
          </cell>
          <cell r="JC401">
            <v>0</v>
          </cell>
          <cell r="JD401">
            <v>0</v>
          </cell>
          <cell r="JE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  <cell r="GX402">
            <v>0</v>
          </cell>
          <cell r="GY402">
            <v>0</v>
          </cell>
          <cell r="GZ402">
            <v>0</v>
          </cell>
          <cell r="HA402">
            <v>0</v>
          </cell>
          <cell r="HB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G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0</v>
          </cell>
          <cell r="IG402">
            <v>0</v>
          </cell>
          <cell r="IH402">
            <v>0</v>
          </cell>
          <cell r="II402">
            <v>0</v>
          </cell>
          <cell r="IJ402">
            <v>0</v>
          </cell>
          <cell r="IK402">
            <v>0</v>
          </cell>
          <cell r="IL402">
            <v>0</v>
          </cell>
          <cell r="IM402">
            <v>0</v>
          </cell>
          <cell r="IN402">
            <v>0</v>
          </cell>
          <cell r="IO402">
            <v>0</v>
          </cell>
          <cell r="IP402">
            <v>0</v>
          </cell>
          <cell r="IQ402">
            <v>0</v>
          </cell>
          <cell r="IR402">
            <v>0</v>
          </cell>
          <cell r="IS402">
            <v>0</v>
          </cell>
          <cell r="IT402">
            <v>0</v>
          </cell>
          <cell r="IU402">
            <v>0</v>
          </cell>
          <cell r="IV402">
            <v>0</v>
          </cell>
          <cell r="IW402">
            <v>0</v>
          </cell>
          <cell r="IX402">
            <v>0</v>
          </cell>
          <cell r="IY402">
            <v>0</v>
          </cell>
          <cell r="IZ402">
            <v>0</v>
          </cell>
          <cell r="JA402">
            <v>0</v>
          </cell>
          <cell r="JB402">
            <v>0</v>
          </cell>
          <cell r="JC402">
            <v>0</v>
          </cell>
          <cell r="JD402">
            <v>0</v>
          </cell>
          <cell r="JE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0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0</v>
          </cell>
          <cell r="FD403">
            <v>0</v>
          </cell>
          <cell r="FE403">
            <v>0</v>
          </cell>
          <cell r="FF403">
            <v>0</v>
          </cell>
          <cell r="FG403">
            <v>0</v>
          </cell>
          <cell r="FH403">
            <v>0</v>
          </cell>
          <cell r="FI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N403">
            <v>0</v>
          </cell>
          <cell r="FO403">
            <v>0</v>
          </cell>
          <cell r="FP403">
            <v>0</v>
          </cell>
          <cell r="FQ403">
            <v>0</v>
          </cell>
          <cell r="FR403">
            <v>0</v>
          </cell>
          <cell r="FS403">
            <v>0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0</v>
          </cell>
          <cell r="GG403">
            <v>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0</v>
          </cell>
          <cell r="GM403">
            <v>0</v>
          </cell>
          <cell r="GN403">
            <v>0</v>
          </cell>
          <cell r="GO403">
            <v>0</v>
          </cell>
          <cell r="GP403">
            <v>0</v>
          </cell>
          <cell r="GQ403">
            <v>0</v>
          </cell>
          <cell r="GR403">
            <v>0</v>
          </cell>
          <cell r="GS403">
            <v>0</v>
          </cell>
          <cell r="GT403">
            <v>0</v>
          </cell>
          <cell r="GU403">
            <v>0</v>
          </cell>
          <cell r="GV403">
            <v>0</v>
          </cell>
          <cell r="GW403">
            <v>0</v>
          </cell>
          <cell r="GX403">
            <v>0</v>
          </cell>
          <cell r="GY403">
            <v>0</v>
          </cell>
          <cell r="GZ403">
            <v>0</v>
          </cell>
          <cell r="HA403">
            <v>0</v>
          </cell>
          <cell r="HB403">
            <v>0</v>
          </cell>
          <cell r="HC403">
            <v>0</v>
          </cell>
          <cell r="HD403">
            <v>0</v>
          </cell>
          <cell r="HE403">
            <v>0</v>
          </cell>
          <cell r="HF403">
            <v>0</v>
          </cell>
          <cell r="HG403">
            <v>0</v>
          </cell>
          <cell r="HH403">
            <v>0</v>
          </cell>
          <cell r="HI403">
            <v>0</v>
          </cell>
          <cell r="HJ403">
            <v>0</v>
          </cell>
          <cell r="HK403">
            <v>0</v>
          </cell>
          <cell r="HL403">
            <v>0</v>
          </cell>
          <cell r="HM403">
            <v>0</v>
          </cell>
          <cell r="HN403">
            <v>0</v>
          </cell>
          <cell r="HO403">
            <v>0</v>
          </cell>
          <cell r="HP403">
            <v>0</v>
          </cell>
          <cell r="HQ403">
            <v>0</v>
          </cell>
          <cell r="HR403">
            <v>0</v>
          </cell>
          <cell r="HS403">
            <v>0</v>
          </cell>
          <cell r="HT403">
            <v>0</v>
          </cell>
          <cell r="HU403">
            <v>0</v>
          </cell>
          <cell r="HV403">
            <v>0</v>
          </cell>
          <cell r="HW403">
            <v>0</v>
          </cell>
          <cell r="HX403">
            <v>0</v>
          </cell>
          <cell r="HY403">
            <v>0</v>
          </cell>
          <cell r="HZ403">
            <v>0</v>
          </cell>
          <cell r="IA403">
            <v>0</v>
          </cell>
          <cell r="IB403">
            <v>0</v>
          </cell>
          <cell r="IC403">
            <v>0</v>
          </cell>
          <cell r="ID403">
            <v>0</v>
          </cell>
          <cell r="IE403">
            <v>0</v>
          </cell>
          <cell r="IF403">
            <v>0</v>
          </cell>
          <cell r="IG403">
            <v>0</v>
          </cell>
          <cell r="IH403">
            <v>0</v>
          </cell>
          <cell r="II403">
            <v>0</v>
          </cell>
          <cell r="IJ403">
            <v>0</v>
          </cell>
          <cell r="IK403">
            <v>0</v>
          </cell>
          <cell r="IL403">
            <v>0</v>
          </cell>
          <cell r="IM403">
            <v>0</v>
          </cell>
          <cell r="IN403">
            <v>0</v>
          </cell>
          <cell r="IO403">
            <v>0</v>
          </cell>
          <cell r="IP403">
            <v>0</v>
          </cell>
          <cell r="IQ403">
            <v>0</v>
          </cell>
          <cell r="IR403">
            <v>0</v>
          </cell>
          <cell r="IS403">
            <v>0</v>
          </cell>
          <cell r="IT403">
            <v>0</v>
          </cell>
          <cell r="IU403">
            <v>0</v>
          </cell>
          <cell r="IV403">
            <v>0</v>
          </cell>
          <cell r="IW403">
            <v>0</v>
          </cell>
          <cell r="IX403">
            <v>0</v>
          </cell>
          <cell r="IY403">
            <v>0</v>
          </cell>
          <cell r="IZ403">
            <v>0</v>
          </cell>
          <cell r="JA403">
            <v>0</v>
          </cell>
          <cell r="JB403">
            <v>0</v>
          </cell>
          <cell r="JC403">
            <v>0</v>
          </cell>
          <cell r="JD403">
            <v>0</v>
          </cell>
          <cell r="JE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0</v>
          </cell>
          <cell r="EX404">
            <v>0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0</v>
          </cell>
          <cell r="FE404">
            <v>0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N404">
            <v>0</v>
          </cell>
          <cell r="FO404">
            <v>0</v>
          </cell>
          <cell r="FP404">
            <v>0</v>
          </cell>
          <cell r="FQ404">
            <v>0</v>
          </cell>
          <cell r="FR404">
            <v>0</v>
          </cell>
          <cell r="FS404">
            <v>0</v>
          </cell>
          <cell r="FT404">
            <v>0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0</v>
          </cell>
          <cell r="GN404">
            <v>0</v>
          </cell>
          <cell r="GO404">
            <v>0</v>
          </cell>
          <cell r="GP404">
            <v>0</v>
          </cell>
          <cell r="GQ404">
            <v>0</v>
          </cell>
          <cell r="GR404">
            <v>0</v>
          </cell>
          <cell r="GS404">
            <v>0</v>
          </cell>
          <cell r="GT404">
            <v>0</v>
          </cell>
          <cell r="GU404">
            <v>0</v>
          </cell>
          <cell r="GV404">
            <v>0</v>
          </cell>
          <cell r="GW404">
            <v>0</v>
          </cell>
          <cell r="GX404">
            <v>0</v>
          </cell>
          <cell r="GY404">
            <v>0</v>
          </cell>
          <cell r="GZ404">
            <v>0</v>
          </cell>
          <cell r="HA404">
            <v>0</v>
          </cell>
          <cell r="HB404">
            <v>0</v>
          </cell>
          <cell r="HC404">
            <v>0</v>
          </cell>
          <cell r="HD404">
            <v>0</v>
          </cell>
          <cell r="HE404">
            <v>0</v>
          </cell>
          <cell r="HF404">
            <v>0</v>
          </cell>
          <cell r="HG404">
            <v>0</v>
          </cell>
          <cell r="HH404">
            <v>0</v>
          </cell>
          <cell r="HI404">
            <v>0</v>
          </cell>
          <cell r="HJ404">
            <v>0</v>
          </cell>
          <cell r="HK404">
            <v>0</v>
          </cell>
          <cell r="HL404">
            <v>0</v>
          </cell>
          <cell r="HM404">
            <v>0</v>
          </cell>
          <cell r="HN404">
            <v>0</v>
          </cell>
          <cell r="HO404">
            <v>0</v>
          </cell>
          <cell r="HP404">
            <v>0</v>
          </cell>
          <cell r="HQ404">
            <v>0</v>
          </cell>
          <cell r="HR404">
            <v>0</v>
          </cell>
          <cell r="HS404">
            <v>0</v>
          </cell>
          <cell r="HT404">
            <v>0</v>
          </cell>
          <cell r="HU404">
            <v>0</v>
          </cell>
          <cell r="HV404">
            <v>0</v>
          </cell>
          <cell r="HW404">
            <v>0</v>
          </cell>
          <cell r="HX404">
            <v>0</v>
          </cell>
          <cell r="HY404">
            <v>0</v>
          </cell>
          <cell r="HZ404">
            <v>0</v>
          </cell>
          <cell r="IA404">
            <v>0</v>
          </cell>
          <cell r="IB404">
            <v>0</v>
          </cell>
          <cell r="IC404">
            <v>0</v>
          </cell>
          <cell r="ID404">
            <v>0</v>
          </cell>
          <cell r="IE404">
            <v>0</v>
          </cell>
          <cell r="IF404">
            <v>0</v>
          </cell>
          <cell r="IG404">
            <v>0</v>
          </cell>
          <cell r="IH404">
            <v>0</v>
          </cell>
          <cell r="II404">
            <v>0</v>
          </cell>
          <cell r="IJ404">
            <v>0</v>
          </cell>
          <cell r="IK404">
            <v>0</v>
          </cell>
          <cell r="IL404">
            <v>0</v>
          </cell>
          <cell r="IM404">
            <v>0</v>
          </cell>
          <cell r="IN404">
            <v>0</v>
          </cell>
          <cell r="IO404">
            <v>0</v>
          </cell>
          <cell r="IP404">
            <v>0</v>
          </cell>
          <cell r="IQ404">
            <v>0</v>
          </cell>
          <cell r="IR404">
            <v>0</v>
          </cell>
          <cell r="IS404">
            <v>0</v>
          </cell>
          <cell r="IT404">
            <v>0</v>
          </cell>
          <cell r="IU404">
            <v>0</v>
          </cell>
          <cell r="IV404">
            <v>0</v>
          </cell>
          <cell r="IW404">
            <v>0</v>
          </cell>
          <cell r="IX404">
            <v>0</v>
          </cell>
          <cell r="IY404">
            <v>0</v>
          </cell>
          <cell r="IZ404">
            <v>0</v>
          </cell>
          <cell r="JA404">
            <v>0</v>
          </cell>
          <cell r="JB404">
            <v>0</v>
          </cell>
          <cell r="JC404">
            <v>0</v>
          </cell>
          <cell r="JD404">
            <v>0</v>
          </cell>
          <cell r="JE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  <cell r="ET405">
            <v>0</v>
          </cell>
          <cell r="EU405">
            <v>0</v>
          </cell>
          <cell r="EV405">
            <v>0</v>
          </cell>
          <cell r="EW405">
            <v>0</v>
          </cell>
          <cell r="EX405">
            <v>0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0</v>
          </cell>
          <cell r="FD405">
            <v>0</v>
          </cell>
          <cell r="FE405">
            <v>0</v>
          </cell>
          <cell r="FF405">
            <v>0</v>
          </cell>
          <cell r="FG405">
            <v>0</v>
          </cell>
          <cell r="FH405">
            <v>0</v>
          </cell>
          <cell r="FI405">
            <v>0</v>
          </cell>
          <cell r="FJ405">
            <v>0</v>
          </cell>
          <cell r="FK405">
            <v>0</v>
          </cell>
          <cell r="FL405">
            <v>0</v>
          </cell>
          <cell r="FM405">
            <v>0</v>
          </cell>
          <cell r="FN405">
            <v>0</v>
          </cell>
          <cell r="FO405">
            <v>0</v>
          </cell>
          <cell r="FP405">
            <v>0</v>
          </cell>
          <cell r="FQ405">
            <v>0</v>
          </cell>
          <cell r="FR405">
            <v>0</v>
          </cell>
          <cell r="FS405">
            <v>0</v>
          </cell>
          <cell r="FT405">
            <v>0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0</v>
          </cell>
          <cell r="GG405">
            <v>0</v>
          </cell>
          <cell r="GH405">
            <v>0</v>
          </cell>
          <cell r="GI405">
            <v>0</v>
          </cell>
          <cell r="GJ405">
            <v>0</v>
          </cell>
          <cell r="GK405">
            <v>0</v>
          </cell>
          <cell r="GL405">
            <v>0</v>
          </cell>
          <cell r="GM405">
            <v>0</v>
          </cell>
          <cell r="GN405">
            <v>0</v>
          </cell>
          <cell r="GO405">
            <v>0</v>
          </cell>
          <cell r="GP405">
            <v>0</v>
          </cell>
          <cell r="GQ405">
            <v>0</v>
          </cell>
          <cell r="GR405">
            <v>0</v>
          </cell>
          <cell r="GS405">
            <v>0</v>
          </cell>
          <cell r="GT405">
            <v>0</v>
          </cell>
          <cell r="GU405">
            <v>0</v>
          </cell>
          <cell r="GV405">
            <v>0</v>
          </cell>
          <cell r="GW405">
            <v>0</v>
          </cell>
          <cell r="GX405">
            <v>0</v>
          </cell>
          <cell r="GY405">
            <v>0</v>
          </cell>
          <cell r="GZ405">
            <v>0</v>
          </cell>
          <cell r="HA405">
            <v>0</v>
          </cell>
          <cell r="HB405">
            <v>0</v>
          </cell>
          <cell r="HC405">
            <v>0</v>
          </cell>
          <cell r="HD405">
            <v>0</v>
          </cell>
          <cell r="HE405">
            <v>0</v>
          </cell>
          <cell r="HF405">
            <v>0</v>
          </cell>
          <cell r="HG405">
            <v>0</v>
          </cell>
          <cell r="HH405">
            <v>0</v>
          </cell>
          <cell r="HI405">
            <v>0</v>
          </cell>
          <cell r="HJ405">
            <v>0</v>
          </cell>
          <cell r="HK405">
            <v>0</v>
          </cell>
          <cell r="HL405">
            <v>0</v>
          </cell>
          <cell r="HM405">
            <v>0</v>
          </cell>
          <cell r="HN405">
            <v>0</v>
          </cell>
          <cell r="HO405">
            <v>0</v>
          </cell>
          <cell r="HP405">
            <v>0</v>
          </cell>
          <cell r="HQ405">
            <v>0</v>
          </cell>
          <cell r="HR405">
            <v>0</v>
          </cell>
          <cell r="HS405">
            <v>0</v>
          </cell>
          <cell r="HT405">
            <v>0</v>
          </cell>
          <cell r="HU405">
            <v>0</v>
          </cell>
          <cell r="HV405">
            <v>0</v>
          </cell>
          <cell r="HW405">
            <v>0</v>
          </cell>
          <cell r="HX405">
            <v>0</v>
          </cell>
          <cell r="HY405">
            <v>0</v>
          </cell>
          <cell r="HZ405">
            <v>0</v>
          </cell>
          <cell r="IA405">
            <v>0</v>
          </cell>
          <cell r="IB405">
            <v>0</v>
          </cell>
          <cell r="IC405">
            <v>0</v>
          </cell>
          <cell r="ID405">
            <v>0</v>
          </cell>
          <cell r="IE405">
            <v>0</v>
          </cell>
          <cell r="IF405">
            <v>0</v>
          </cell>
          <cell r="IG405">
            <v>0</v>
          </cell>
          <cell r="IH405">
            <v>0</v>
          </cell>
          <cell r="II405">
            <v>0</v>
          </cell>
          <cell r="IJ405">
            <v>0</v>
          </cell>
          <cell r="IK405">
            <v>0</v>
          </cell>
          <cell r="IL405">
            <v>0</v>
          </cell>
          <cell r="IM405">
            <v>0</v>
          </cell>
          <cell r="IN405">
            <v>0</v>
          </cell>
          <cell r="IO405">
            <v>0</v>
          </cell>
          <cell r="IP405">
            <v>0</v>
          </cell>
          <cell r="IQ405">
            <v>0</v>
          </cell>
          <cell r="IR405">
            <v>0</v>
          </cell>
          <cell r="IS405">
            <v>0</v>
          </cell>
          <cell r="IT405">
            <v>0</v>
          </cell>
          <cell r="IU405">
            <v>0</v>
          </cell>
          <cell r="IV405">
            <v>0</v>
          </cell>
          <cell r="IW405">
            <v>0</v>
          </cell>
          <cell r="IX405">
            <v>0</v>
          </cell>
          <cell r="IY405">
            <v>0</v>
          </cell>
          <cell r="IZ405">
            <v>0</v>
          </cell>
          <cell r="JA405">
            <v>0</v>
          </cell>
          <cell r="JB405">
            <v>0</v>
          </cell>
          <cell r="JC405">
            <v>0</v>
          </cell>
          <cell r="JD405">
            <v>0</v>
          </cell>
          <cell r="JE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0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  <cell r="GK406">
            <v>0</v>
          </cell>
          <cell r="GL406">
            <v>0</v>
          </cell>
          <cell r="GM406">
            <v>0</v>
          </cell>
          <cell r="GN406">
            <v>0</v>
          </cell>
          <cell r="GO406">
            <v>0</v>
          </cell>
          <cell r="GP406">
            <v>0</v>
          </cell>
          <cell r="GQ406">
            <v>0</v>
          </cell>
          <cell r="GR406">
            <v>0</v>
          </cell>
          <cell r="GS406">
            <v>0</v>
          </cell>
          <cell r="GT406">
            <v>0</v>
          </cell>
          <cell r="GU406">
            <v>0</v>
          </cell>
          <cell r="GV406">
            <v>0</v>
          </cell>
          <cell r="GW406">
            <v>0</v>
          </cell>
          <cell r="GX406">
            <v>0</v>
          </cell>
          <cell r="GY406">
            <v>0</v>
          </cell>
          <cell r="GZ406">
            <v>0</v>
          </cell>
          <cell r="HA406">
            <v>0</v>
          </cell>
          <cell r="HB406">
            <v>0</v>
          </cell>
          <cell r="HC406">
            <v>0</v>
          </cell>
          <cell r="HD406">
            <v>0</v>
          </cell>
          <cell r="HE406">
            <v>0</v>
          </cell>
          <cell r="HF406">
            <v>0</v>
          </cell>
          <cell r="HG406">
            <v>0</v>
          </cell>
          <cell r="HH406">
            <v>0</v>
          </cell>
          <cell r="HI406">
            <v>0</v>
          </cell>
          <cell r="HJ406">
            <v>0</v>
          </cell>
          <cell r="HK406">
            <v>0</v>
          </cell>
          <cell r="HL406">
            <v>0</v>
          </cell>
          <cell r="HM406">
            <v>0</v>
          </cell>
          <cell r="HN406">
            <v>0</v>
          </cell>
          <cell r="HO406">
            <v>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0</v>
          </cell>
          <cell r="HU406">
            <v>0</v>
          </cell>
          <cell r="HV406">
            <v>0</v>
          </cell>
          <cell r="HW406">
            <v>0</v>
          </cell>
          <cell r="HX406">
            <v>0</v>
          </cell>
          <cell r="HY406">
            <v>0</v>
          </cell>
          <cell r="HZ406">
            <v>0</v>
          </cell>
          <cell r="IA406">
            <v>0</v>
          </cell>
          <cell r="IB406">
            <v>0</v>
          </cell>
          <cell r="IC406">
            <v>0</v>
          </cell>
          <cell r="ID406">
            <v>0</v>
          </cell>
          <cell r="IE406">
            <v>0</v>
          </cell>
          <cell r="IF406">
            <v>0</v>
          </cell>
          <cell r="IG406">
            <v>0</v>
          </cell>
          <cell r="IH406">
            <v>0</v>
          </cell>
          <cell r="II406">
            <v>0</v>
          </cell>
          <cell r="IJ406">
            <v>0</v>
          </cell>
          <cell r="IK406">
            <v>0</v>
          </cell>
          <cell r="IL406">
            <v>0</v>
          </cell>
          <cell r="IM406">
            <v>0</v>
          </cell>
          <cell r="IN406">
            <v>0</v>
          </cell>
          <cell r="IO406">
            <v>0</v>
          </cell>
          <cell r="IP406">
            <v>0</v>
          </cell>
          <cell r="IQ406">
            <v>0</v>
          </cell>
          <cell r="IR406">
            <v>0</v>
          </cell>
          <cell r="IS406">
            <v>0</v>
          </cell>
          <cell r="IT406">
            <v>0</v>
          </cell>
          <cell r="IU406">
            <v>0</v>
          </cell>
          <cell r="IV406">
            <v>0</v>
          </cell>
          <cell r="IW406">
            <v>0</v>
          </cell>
          <cell r="IX406">
            <v>0</v>
          </cell>
          <cell r="IY406">
            <v>0</v>
          </cell>
          <cell r="IZ406">
            <v>0</v>
          </cell>
          <cell r="JA406">
            <v>0</v>
          </cell>
          <cell r="JB406">
            <v>0</v>
          </cell>
          <cell r="JC406">
            <v>0</v>
          </cell>
          <cell r="JD406">
            <v>0</v>
          </cell>
          <cell r="JE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0</v>
          </cell>
          <cell r="EV407">
            <v>0</v>
          </cell>
          <cell r="EW407">
            <v>0</v>
          </cell>
          <cell r="EX407">
            <v>0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0</v>
          </cell>
          <cell r="FD407">
            <v>0</v>
          </cell>
          <cell r="FE407">
            <v>0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0</v>
          </cell>
          <cell r="FR407">
            <v>0</v>
          </cell>
          <cell r="FS407">
            <v>0</v>
          </cell>
          <cell r="FT407">
            <v>0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O407">
            <v>0</v>
          </cell>
          <cell r="GP407">
            <v>0</v>
          </cell>
          <cell r="GQ407">
            <v>0</v>
          </cell>
          <cell r="GR407">
            <v>0</v>
          </cell>
          <cell r="GS407">
            <v>0</v>
          </cell>
          <cell r="GT407">
            <v>0</v>
          </cell>
          <cell r="GU407">
            <v>0</v>
          </cell>
          <cell r="GV407">
            <v>0</v>
          </cell>
          <cell r="GW407">
            <v>0</v>
          </cell>
          <cell r="GX407">
            <v>0</v>
          </cell>
          <cell r="GY407">
            <v>0</v>
          </cell>
          <cell r="GZ407">
            <v>0</v>
          </cell>
          <cell r="HA407">
            <v>0</v>
          </cell>
          <cell r="HB407">
            <v>0</v>
          </cell>
          <cell r="HC407">
            <v>0</v>
          </cell>
          <cell r="HD407">
            <v>0</v>
          </cell>
          <cell r="HE407">
            <v>0</v>
          </cell>
          <cell r="HF407">
            <v>0</v>
          </cell>
          <cell r="HG407">
            <v>0</v>
          </cell>
          <cell r="HH407">
            <v>0</v>
          </cell>
          <cell r="HI407">
            <v>0</v>
          </cell>
          <cell r="HJ407">
            <v>0</v>
          </cell>
          <cell r="HK407">
            <v>0</v>
          </cell>
          <cell r="HL407">
            <v>0</v>
          </cell>
          <cell r="HM407">
            <v>0</v>
          </cell>
          <cell r="HN407">
            <v>0</v>
          </cell>
          <cell r="HO407">
            <v>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0</v>
          </cell>
          <cell r="HU407">
            <v>0</v>
          </cell>
          <cell r="HV407">
            <v>0</v>
          </cell>
          <cell r="HW407">
            <v>0</v>
          </cell>
          <cell r="HX407">
            <v>0</v>
          </cell>
          <cell r="HY407">
            <v>0</v>
          </cell>
          <cell r="HZ407">
            <v>0</v>
          </cell>
          <cell r="IA407">
            <v>0</v>
          </cell>
          <cell r="IB407">
            <v>0</v>
          </cell>
          <cell r="IC407">
            <v>0</v>
          </cell>
          <cell r="ID407">
            <v>0</v>
          </cell>
          <cell r="IE407">
            <v>0</v>
          </cell>
          <cell r="IF407">
            <v>0</v>
          </cell>
          <cell r="IG407">
            <v>0</v>
          </cell>
          <cell r="IH407">
            <v>0</v>
          </cell>
          <cell r="II407">
            <v>0</v>
          </cell>
          <cell r="IJ407">
            <v>0</v>
          </cell>
          <cell r="IK407">
            <v>0</v>
          </cell>
          <cell r="IL407">
            <v>0</v>
          </cell>
          <cell r="IM407">
            <v>0</v>
          </cell>
          <cell r="IN407">
            <v>0</v>
          </cell>
          <cell r="IO407">
            <v>0</v>
          </cell>
          <cell r="IP407">
            <v>0</v>
          </cell>
          <cell r="IQ407">
            <v>0</v>
          </cell>
          <cell r="IR407">
            <v>0</v>
          </cell>
          <cell r="IS407">
            <v>0</v>
          </cell>
          <cell r="IT407">
            <v>0</v>
          </cell>
          <cell r="IU407">
            <v>0</v>
          </cell>
          <cell r="IV407">
            <v>0</v>
          </cell>
          <cell r="IW407">
            <v>0</v>
          </cell>
          <cell r="IX407">
            <v>0</v>
          </cell>
          <cell r="IY407">
            <v>0</v>
          </cell>
          <cell r="IZ407">
            <v>0</v>
          </cell>
          <cell r="JA407">
            <v>0</v>
          </cell>
          <cell r="JB407">
            <v>0</v>
          </cell>
          <cell r="JC407">
            <v>0</v>
          </cell>
          <cell r="JD407">
            <v>0</v>
          </cell>
          <cell r="JE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0</v>
          </cell>
          <cell r="FF408">
            <v>0</v>
          </cell>
          <cell r="FG408">
            <v>0</v>
          </cell>
          <cell r="FH408">
            <v>0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0</v>
          </cell>
          <cell r="FR408">
            <v>0</v>
          </cell>
          <cell r="FS408">
            <v>0</v>
          </cell>
          <cell r="FT408">
            <v>0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0</v>
          </cell>
          <cell r="GM408">
            <v>0</v>
          </cell>
          <cell r="GN408">
            <v>0</v>
          </cell>
          <cell r="GO408">
            <v>0</v>
          </cell>
          <cell r="GP408">
            <v>0</v>
          </cell>
          <cell r="GQ408">
            <v>0</v>
          </cell>
          <cell r="GR408">
            <v>0</v>
          </cell>
          <cell r="GS408">
            <v>0</v>
          </cell>
          <cell r="GT408">
            <v>0</v>
          </cell>
          <cell r="GU408">
            <v>0</v>
          </cell>
          <cell r="GV408">
            <v>0</v>
          </cell>
          <cell r="GW408">
            <v>0</v>
          </cell>
          <cell r="GX408">
            <v>0</v>
          </cell>
          <cell r="GY408">
            <v>0</v>
          </cell>
          <cell r="GZ408">
            <v>0</v>
          </cell>
          <cell r="HA408">
            <v>0</v>
          </cell>
          <cell r="HB408">
            <v>0</v>
          </cell>
          <cell r="HC408">
            <v>0</v>
          </cell>
          <cell r="HD408">
            <v>0</v>
          </cell>
          <cell r="HE408">
            <v>0</v>
          </cell>
          <cell r="HF408">
            <v>0</v>
          </cell>
          <cell r="HG408">
            <v>0</v>
          </cell>
          <cell r="HH408">
            <v>0</v>
          </cell>
          <cell r="HI408">
            <v>0</v>
          </cell>
          <cell r="HJ408">
            <v>0</v>
          </cell>
          <cell r="HK408">
            <v>0</v>
          </cell>
          <cell r="HL408">
            <v>0</v>
          </cell>
          <cell r="HM408">
            <v>0</v>
          </cell>
          <cell r="HN408">
            <v>0</v>
          </cell>
          <cell r="HO408">
            <v>0</v>
          </cell>
          <cell r="HP408">
            <v>0</v>
          </cell>
          <cell r="HQ408">
            <v>0</v>
          </cell>
          <cell r="HR408">
            <v>0</v>
          </cell>
          <cell r="HS408">
            <v>0</v>
          </cell>
          <cell r="HT408">
            <v>0</v>
          </cell>
          <cell r="HU408">
            <v>0</v>
          </cell>
          <cell r="HV408">
            <v>0</v>
          </cell>
          <cell r="HW408">
            <v>0</v>
          </cell>
          <cell r="HX408">
            <v>0</v>
          </cell>
          <cell r="HY408">
            <v>0</v>
          </cell>
          <cell r="HZ408">
            <v>0</v>
          </cell>
          <cell r="IA408">
            <v>0</v>
          </cell>
          <cell r="IB408">
            <v>0</v>
          </cell>
          <cell r="IC408">
            <v>0</v>
          </cell>
          <cell r="ID408">
            <v>0</v>
          </cell>
          <cell r="IE408">
            <v>0</v>
          </cell>
          <cell r="IF408">
            <v>0</v>
          </cell>
          <cell r="IG408">
            <v>0</v>
          </cell>
          <cell r="IH408">
            <v>0</v>
          </cell>
          <cell r="II408">
            <v>0</v>
          </cell>
          <cell r="IJ408">
            <v>0</v>
          </cell>
          <cell r="IK408">
            <v>0</v>
          </cell>
          <cell r="IL408">
            <v>0</v>
          </cell>
          <cell r="IM408">
            <v>0</v>
          </cell>
          <cell r="IN408">
            <v>0</v>
          </cell>
          <cell r="IO408">
            <v>0</v>
          </cell>
          <cell r="IP408">
            <v>0</v>
          </cell>
          <cell r="IQ408">
            <v>0</v>
          </cell>
          <cell r="IR408">
            <v>0</v>
          </cell>
          <cell r="IS408">
            <v>0</v>
          </cell>
          <cell r="IT408">
            <v>0</v>
          </cell>
          <cell r="IU408">
            <v>0</v>
          </cell>
          <cell r="IV408">
            <v>0</v>
          </cell>
          <cell r="IW408">
            <v>0</v>
          </cell>
          <cell r="IX408">
            <v>0</v>
          </cell>
          <cell r="IY408">
            <v>0</v>
          </cell>
          <cell r="IZ408">
            <v>0</v>
          </cell>
          <cell r="JA408">
            <v>0</v>
          </cell>
          <cell r="JB408">
            <v>0</v>
          </cell>
          <cell r="JC408">
            <v>0</v>
          </cell>
          <cell r="JD408">
            <v>0</v>
          </cell>
          <cell r="JE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  <cell r="EJ409">
            <v>0</v>
          </cell>
          <cell r="EK409">
            <v>0</v>
          </cell>
          <cell r="EL409">
            <v>0</v>
          </cell>
          <cell r="EM409">
            <v>0</v>
          </cell>
          <cell r="EN409">
            <v>0</v>
          </cell>
          <cell r="EO409">
            <v>0</v>
          </cell>
          <cell r="EP409">
            <v>0</v>
          </cell>
          <cell r="EQ409">
            <v>0</v>
          </cell>
          <cell r="ER409">
            <v>0</v>
          </cell>
          <cell r="ES409">
            <v>0</v>
          </cell>
          <cell r="ET409">
            <v>0</v>
          </cell>
          <cell r="EU409">
            <v>0</v>
          </cell>
          <cell r="EV409">
            <v>0</v>
          </cell>
          <cell r="EW409">
            <v>0</v>
          </cell>
          <cell r="EX409">
            <v>0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0</v>
          </cell>
          <cell r="FR409">
            <v>0</v>
          </cell>
          <cell r="FS409">
            <v>0</v>
          </cell>
          <cell r="FT409">
            <v>0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O409">
            <v>0</v>
          </cell>
          <cell r="GP409">
            <v>0</v>
          </cell>
          <cell r="GQ409">
            <v>0</v>
          </cell>
          <cell r="GR409">
            <v>0</v>
          </cell>
          <cell r="GS409">
            <v>0</v>
          </cell>
          <cell r="GT409">
            <v>0</v>
          </cell>
          <cell r="GU409">
            <v>0</v>
          </cell>
          <cell r="GV409">
            <v>0</v>
          </cell>
          <cell r="GW409">
            <v>0</v>
          </cell>
          <cell r="GX409">
            <v>0</v>
          </cell>
          <cell r="GY409">
            <v>0</v>
          </cell>
          <cell r="GZ409">
            <v>0</v>
          </cell>
          <cell r="HA409">
            <v>0</v>
          </cell>
          <cell r="HB409">
            <v>0</v>
          </cell>
          <cell r="HC409">
            <v>0</v>
          </cell>
          <cell r="HD409">
            <v>0</v>
          </cell>
          <cell r="HE409">
            <v>0</v>
          </cell>
          <cell r="HF409">
            <v>0</v>
          </cell>
          <cell r="HG409">
            <v>0</v>
          </cell>
          <cell r="HH409">
            <v>0</v>
          </cell>
          <cell r="HI409">
            <v>0</v>
          </cell>
          <cell r="HJ409">
            <v>0</v>
          </cell>
          <cell r="HK409">
            <v>0</v>
          </cell>
          <cell r="HL409">
            <v>0</v>
          </cell>
          <cell r="HM409">
            <v>0</v>
          </cell>
          <cell r="HN409">
            <v>0</v>
          </cell>
          <cell r="HO409">
            <v>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0</v>
          </cell>
          <cell r="HU409">
            <v>0</v>
          </cell>
          <cell r="HV409">
            <v>0</v>
          </cell>
          <cell r="HW409">
            <v>0</v>
          </cell>
          <cell r="HX409">
            <v>0</v>
          </cell>
          <cell r="HY409">
            <v>0</v>
          </cell>
          <cell r="HZ409">
            <v>0</v>
          </cell>
          <cell r="IA409">
            <v>0</v>
          </cell>
          <cell r="IB409">
            <v>0</v>
          </cell>
          <cell r="IC409">
            <v>0</v>
          </cell>
          <cell r="ID409">
            <v>0</v>
          </cell>
          <cell r="IE409">
            <v>0</v>
          </cell>
          <cell r="IF409">
            <v>0</v>
          </cell>
          <cell r="IG409">
            <v>0</v>
          </cell>
          <cell r="IH409">
            <v>0</v>
          </cell>
          <cell r="II409">
            <v>0</v>
          </cell>
          <cell r="IJ409">
            <v>0</v>
          </cell>
          <cell r="IK409">
            <v>0</v>
          </cell>
          <cell r="IL409">
            <v>0</v>
          </cell>
          <cell r="IM409">
            <v>0</v>
          </cell>
          <cell r="IN409">
            <v>0</v>
          </cell>
          <cell r="IO409">
            <v>0</v>
          </cell>
          <cell r="IP409">
            <v>0</v>
          </cell>
          <cell r="IQ409">
            <v>0</v>
          </cell>
          <cell r="IR409">
            <v>0</v>
          </cell>
          <cell r="IS409">
            <v>0</v>
          </cell>
          <cell r="IT409">
            <v>0</v>
          </cell>
          <cell r="IU409">
            <v>0</v>
          </cell>
          <cell r="IV409">
            <v>0</v>
          </cell>
          <cell r="IW409">
            <v>0</v>
          </cell>
          <cell r="IX409">
            <v>0</v>
          </cell>
          <cell r="IY409">
            <v>0</v>
          </cell>
          <cell r="IZ409">
            <v>0</v>
          </cell>
          <cell r="JA409">
            <v>0</v>
          </cell>
          <cell r="JB409">
            <v>0</v>
          </cell>
          <cell r="JC409">
            <v>0</v>
          </cell>
          <cell r="JD409">
            <v>0</v>
          </cell>
          <cell r="JE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  <cell r="EJ410">
            <v>0</v>
          </cell>
          <cell r="EK410">
            <v>0</v>
          </cell>
          <cell r="EL410">
            <v>0</v>
          </cell>
          <cell r="EM410">
            <v>0</v>
          </cell>
          <cell r="EN410">
            <v>0</v>
          </cell>
          <cell r="EO410">
            <v>0</v>
          </cell>
          <cell r="EP410">
            <v>0</v>
          </cell>
          <cell r="EQ410">
            <v>0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0</v>
          </cell>
          <cell r="FR410">
            <v>0</v>
          </cell>
          <cell r="FS410">
            <v>0</v>
          </cell>
          <cell r="FT410">
            <v>0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O410">
            <v>0</v>
          </cell>
          <cell r="GP410">
            <v>0</v>
          </cell>
          <cell r="GQ410">
            <v>0</v>
          </cell>
          <cell r="GR410">
            <v>0</v>
          </cell>
          <cell r="GS410">
            <v>0</v>
          </cell>
          <cell r="GT410">
            <v>0</v>
          </cell>
          <cell r="GU410">
            <v>0</v>
          </cell>
          <cell r="GV410">
            <v>0</v>
          </cell>
          <cell r="GW410">
            <v>0</v>
          </cell>
          <cell r="GX410">
            <v>0</v>
          </cell>
          <cell r="GY410">
            <v>0</v>
          </cell>
          <cell r="GZ410">
            <v>0</v>
          </cell>
          <cell r="HA410">
            <v>0</v>
          </cell>
          <cell r="HB410">
            <v>0</v>
          </cell>
          <cell r="HC410">
            <v>0</v>
          </cell>
          <cell r="HD410">
            <v>0</v>
          </cell>
          <cell r="HE410">
            <v>0</v>
          </cell>
          <cell r="HF410">
            <v>0</v>
          </cell>
          <cell r="HG410">
            <v>0</v>
          </cell>
          <cell r="HH410">
            <v>0</v>
          </cell>
          <cell r="HI410">
            <v>0</v>
          </cell>
          <cell r="HJ410">
            <v>0</v>
          </cell>
          <cell r="HK410">
            <v>0</v>
          </cell>
          <cell r="HL410">
            <v>0</v>
          </cell>
          <cell r="HM410">
            <v>0</v>
          </cell>
          <cell r="HN410">
            <v>0</v>
          </cell>
          <cell r="HO410">
            <v>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0</v>
          </cell>
          <cell r="HU410">
            <v>0</v>
          </cell>
          <cell r="HV410">
            <v>0</v>
          </cell>
          <cell r="HW410">
            <v>0</v>
          </cell>
          <cell r="HX410">
            <v>0</v>
          </cell>
          <cell r="HY410">
            <v>0</v>
          </cell>
          <cell r="HZ410">
            <v>0</v>
          </cell>
          <cell r="IA410">
            <v>0</v>
          </cell>
          <cell r="IB410">
            <v>0</v>
          </cell>
          <cell r="IC410">
            <v>0</v>
          </cell>
          <cell r="ID410">
            <v>0</v>
          </cell>
          <cell r="IE410">
            <v>0</v>
          </cell>
          <cell r="IF410">
            <v>0</v>
          </cell>
          <cell r="IG410">
            <v>0</v>
          </cell>
          <cell r="IH410">
            <v>0</v>
          </cell>
          <cell r="II410">
            <v>0</v>
          </cell>
          <cell r="IJ410">
            <v>0</v>
          </cell>
          <cell r="IK410">
            <v>0</v>
          </cell>
          <cell r="IL410">
            <v>0</v>
          </cell>
          <cell r="IM410">
            <v>0</v>
          </cell>
          <cell r="IN410">
            <v>0</v>
          </cell>
          <cell r="IO410">
            <v>0</v>
          </cell>
          <cell r="IP410">
            <v>0</v>
          </cell>
          <cell r="IQ410">
            <v>0</v>
          </cell>
          <cell r="IR410">
            <v>0</v>
          </cell>
          <cell r="IS410">
            <v>0</v>
          </cell>
          <cell r="IT410">
            <v>0</v>
          </cell>
          <cell r="IU410">
            <v>0</v>
          </cell>
          <cell r="IV410">
            <v>0</v>
          </cell>
          <cell r="IW410">
            <v>0</v>
          </cell>
          <cell r="IX410">
            <v>0</v>
          </cell>
          <cell r="IY410">
            <v>0</v>
          </cell>
          <cell r="IZ410">
            <v>0</v>
          </cell>
          <cell r="JA410">
            <v>0</v>
          </cell>
          <cell r="JB410">
            <v>0</v>
          </cell>
          <cell r="JC410">
            <v>0</v>
          </cell>
          <cell r="JD410">
            <v>0</v>
          </cell>
          <cell r="JE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0</v>
          </cell>
          <cell r="FR411">
            <v>0</v>
          </cell>
          <cell r="FS411">
            <v>0</v>
          </cell>
          <cell r="FT411">
            <v>0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0</v>
          </cell>
          <cell r="GR411">
            <v>0</v>
          </cell>
          <cell r="GS411">
            <v>0</v>
          </cell>
          <cell r="GT411">
            <v>0</v>
          </cell>
          <cell r="GU411">
            <v>0</v>
          </cell>
          <cell r="GV411">
            <v>0</v>
          </cell>
          <cell r="GW411">
            <v>0</v>
          </cell>
          <cell r="GX411">
            <v>0</v>
          </cell>
          <cell r="GY411">
            <v>0</v>
          </cell>
          <cell r="GZ411">
            <v>0</v>
          </cell>
          <cell r="HA411">
            <v>0</v>
          </cell>
          <cell r="HB411">
            <v>0</v>
          </cell>
          <cell r="HC411">
            <v>0</v>
          </cell>
          <cell r="HD411">
            <v>0</v>
          </cell>
          <cell r="HE411">
            <v>0</v>
          </cell>
          <cell r="HF411">
            <v>0</v>
          </cell>
          <cell r="HG411">
            <v>0</v>
          </cell>
          <cell r="HH411">
            <v>0</v>
          </cell>
          <cell r="HI411">
            <v>0</v>
          </cell>
          <cell r="HJ411">
            <v>0</v>
          </cell>
          <cell r="HK411">
            <v>0</v>
          </cell>
          <cell r="HL411">
            <v>0</v>
          </cell>
          <cell r="HM411">
            <v>0</v>
          </cell>
          <cell r="HN411">
            <v>0</v>
          </cell>
          <cell r="HO411">
            <v>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0</v>
          </cell>
          <cell r="HU411">
            <v>0</v>
          </cell>
          <cell r="HV411">
            <v>0</v>
          </cell>
          <cell r="HW411">
            <v>0</v>
          </cell>
          <cell r="HX411">
            <v>0</v>
          </cell>
          <cell r="HY411">
            <v>0</v>
          </cell>
          <cell r="HZ411">
            <v>0</v>
          </cell>
          <cell r="IA411">
            <v>0</v>
          </cell>
          <cell r="IB411">
            <v>0</v>
          </cell>
          <cell r="IC411">
            <v>0</v>
          </cell>
          <cell r="ID411">
            <v>0</v>
          </cell>
          <cell r="IE411">
            <v>0</v>
          </cell>
          <cell r="IF411">
            <v>0</v>
          </cell>
          <cell r="IG411">
            <v>0</v>
          </cell>
          <cell r="IH411">
            <v>0</v>
          </cell>
          <cell r="II411">
            <v>0</v>
          </cell>
          <cell r="IJ411">
            <v>0</v>
          </cell>
          <cell r="IK411">
            <v>0</v>
          </cell>
          <cell r="IL411">
            <v>0</v>
          </cell>
          <cell r="IM411">
            <v>0</v>
          </cell>
          <cell r="IN411">
            <v>0</v>
          </cell>
          <cell r="IO411">
            <v>0</v>
          </cell>
          <cell r="IP411">
            <v>0</v>
          </cell>
          <cell r="IQ411">
            <v>0</v>
          </cell>
          <cell r="IR411">
            <v>0</v>
          </cell>
          <cell r="IS411">
            <v>0</v>
          </cell>
          <cell r="IT411">
            <v>0</v>
          </cell>
          <cell r="IU411">
            <v>0</v>
          </cell>
          <cell r="IV411">
            <v>0</v>
          </cell>
          <cell r="IW411">
            <v>0</v>
          </cell>
          <cell r="IX411">
            <v>0</v>
          </cell>
          <cell r="IY411">
            <v>0</v>
          </cell>
          <cell r="IZ411">
            <v>0</v>
          </cell>
          <cell r="JA411">
            <v>0</v>
          </cell>
          <cell r="JB411">
            <v>0</v>
          </cell>
          <cell r="JC411">
            <v>0</v>
          </cell>
          <cell r="JD411">
            <v>0</v>
          </cell>
          <cell r="JE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0</v>
          </cell>
          <cell r="FR412">
            <v>0</v>
          </cell>
          <cell r="FS412">
            <v>0</v>
          </cell>
          <cell r="FT412">
            <v>0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O412">
            <v>0</v>
          </cell>
          <cell r="GP412">
            <v>0</v>
          </cell>
          <cell r="GQ412">
            <v>0</v>
          </cell>
          <cell r="GR412">
            <v>0</v>
          </cell>
          <cell r="GS412">
            <v>0</v>
          </cell>
          <cell r="GT412">
            <v>0</v>
          </cell>
          <cell r="GU412">
            <v>0</v>
          </cell>
          <cell r="GV412">
            <v>0</v>
          </cell>
          <cell r="GW412">
            <v>0</v>
          </cell>
          <cell r="GX412">
            <v>0</v>
          </cell>
          <cell r="GY412">
            <v>0</v>
          </cell>
          <cell r="GZ412">
            <v>0</v>
          </cell>
          <cell r="HA412">
            <v>0</v>
          </cell>
          <cell r="HB412">
            <v>0</v>
          </cell>
          <cell r="HC412">
            <v>0</v>
          </cell>
          <cell r="HD412">
            <v>0</v>
          </cell>
          <cell r="HE412">
            <v>0</v>
          </cell>
          <cell r="HF412">
            <v>0</v>
          </cell>
          <cell r="HG412">
            <v>0</v>
          </cell>
          <cell r="HH412">
            <v>0</v>
          </cell>
          <cell r="HI412">
            <v>0</v>
          </cell>
          <cell r="HJ412">
            <v>0</v>
          </cell>
          <cell r="HK412">
            <v>0</v>
          </cell>
          <cell r="HL412">
            <v>0</v>
          </cell>
          <cell r="HM412">
            <v>0</v>
          </cell>
          <cell r="HN412">
            <v>0</v>
          </cell>
          <cell r="HO412">
            <v>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0</v>
          </cell>
          <cell r="HU412">
            <v>0</v>
          </cell>
          <cell r="HV412">
            <v>0</v>
          </cell>
          <cell r="HW412">
            <v>0</v>
          </cell>
          <cell r="HX412">
            <v>0</v>
          </cell>
          <cell r="HY412">
            <v>0</v>
          </cell>
          <cell r="HZ412">
            <v>0</v>
          </cell>
          <cell r="IA412">
            <v>0</v>
          </cell>
          <cell r="IB412">
            <v>0</v>
          </cell>
          <cell r="IC412">
            <v>0</v>
          </cell>
          <cell r="ID412">
            <v>0</v>
          </cell>
          <cell r="IE412">
            <v>0</v>
          </cell>
          <cell r="IF412">
            <v>0</v>
          </cell>
          <cell r="IG412">
            <v>0</v>
          </cell>
          <cell r="IH412">
            <v>0</v>
          </cell>
          <cell r="II412">
            <v>0</v>
          </cell>
          <cell r="IJ412">
            <v>0</v>
          </cell>
          <cell r="IK412">
            <v>0</v>
          </cell>
          <cell r="IL412">
            <v>0</v>
          </cell>
          <cell r="IM412">
            <v>0</v>
          </cell>
          <cell r="IN412">
            <v>0</v>
          </cell>
          <cell r="IO412">
            <v>0</v>
          </cell>
          <cell r="IP412">
            <v>0</v>
          </cell>
          <cell r="IQ412">
            <v>0</v>
          </cell>
          <cell r="IR412">
            <v>0</v>
          </cell>
          <cell r="IS412">
            <v>0</v>
          </cell>
          <cell r="IT412">
            <v>0</v>
          </cell>
          <cell r="IU412">
            <v>0</v>
          </cell>
          <cell r="IV412">
            <v>0</v>
          </cell>
          <cell r="IW412">
            <v>0</v>
          </cell>
          <cell r="IX412">
            <v>0</v>
          </cell>
          <cell r="IY412">
            <v>0</v>
          </cell>
          <cell r="IZ412">
            <v>0</v>
          </cell>
          <cell r="JA412">
            <v>0</v>
          </cell>
          <cell r="JB412">
            <v>0</v>
          </cell>
          <cell r="JC412">
            <v>0</v>
          </cell>
          <cell r="JD412">
            <v>0</v>
          </cell>
          <cell r="JE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B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G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  <cell r="IH413">
            <v>0</v>
          </cell>
          <cell r="II413">
            <v>0</v>
          </cell>
          <cell r="IJ413">
            <v>0</v>
          </cell>
          <cell r="IK413">
            <v>0</v>
          </cell>
          <cell r="IL413">
            <v>0</v>
          </cell>
          <cell r="IM413">
            <v>0</v>
          </cell>
          <cell r="IN413">
            <v>0</v>
          </cell>
          <cell r="IO413">
            <v>0</v>
          </cell>
          <cell r="IP413">
            <v>0</v>
          </cell>
          <cell r="IQ413">
            <v>0</v>
          </cell>
          <cell r="IR413">
            <v>0</v>
          </cell>
          <cell r="IS413">
            <v>0</v>
          </cell>
          <cell r="IT413">
            <v>0</v>
          </cell>
          <cell r="IU413">
            <v>0</v>
          </cell>
          <cell r="IV413">
            <v>0</v>
          </cell>
          <cell r="IW413">
            <v>0</v>
          </cell>
          <cell r="IX413">
            <v>0</v>
          </cell>
          <cell r="IY413">
            <v>0</v>
          </cell>
          <cell r="IZ413">
            <v>0</v>
          </cell>
          <cell r="JA413">
            <v>0</v>
          </cell>
          <cell r="JB413">
            <v>0</v>
          </cell>
          <cell r="JC413">
            <v>0</v>
          </cell>
          <cell r="JD413">
            <v>0</v>
          </cell>
          <cell r="JE413">
            <v>0</v>
          </cell>
        </row>
        <row r="414">
          <cell r="F414">
            <v>-0.17496320128338994</v>
          </cell>
          <cell r="G414">
            <v>-1.4751229333342053E-2</v>
          </cell>
          <cell r="H414">
            <v>2.3311649856623262E-3</v>
          </cell>
          <cell r="I414">
            <v>0.70657217167899944</v>
          </cell>
          <cell r="J414">
            <v>-0.27365358885072055</v>
          </cell>
          <cell r="K414">
            <v>-0.88414297593044466</v>
          </cell>
          <cell r="L414">
            <v>2.2133440215839073E-3</v>
          </cell>
          <cell r="M414">
            <v>-0.86979894373507705</v>
          </cell>
          <cell r="N414">
            <v>3.7714578235027147</v>
          </cell>
          <cell r="O414">
            <v>-0.67119261555853882</v>
          </cell>
          <cell r="P414">
            <v>-9.3994313647272065E-4</v>
          </cell>
          <cell r="Q414">
            <v>1.9770620347117074E-3</v>
          </cell>
          <cell r="R414">
            <v>-2981.2116820703959</v>
          </cell>
          <cell r="S414">
            <v>-316.2550928118435</v>
          </cell>
          <cell r="T414">
            <v>-305.93588054683642</v>
          </cell>
          <cell r="U414">
            <v>-210.66403765506402</v>
          </cell>
          <cell r="V414">
            <v>-114.27317004942233</v>
          </cell>
          <cell r="W414">
            <v>-123.57419649664007</v>
          </cell>
          <cell r="X414">
            <v>-175.07047423367476</v>
          </cell>
          <cell r="Y414">
            <v>-292.99684262710798</v>
          </cell>
          <cell r="Z414">
            <v>-310.12728095600323</v>
          </cell>
          <cell r="AA414">
            <v>-299.91850753199105</v>
          </cell>
          <cell r="AB414">
            <v>-207.32001416167986</v>
          </cell>
          <cell r="AC414">
            <v>-297.14473034625189</v>
          </cell>
          <cell r="AD414">
            <v>-327.93145465396447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O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  <cell r="GX414">
            <v>0</v>
          </cell>
          <cell r="GY414">
            <v>0</v>
          </cell>
          <cell r="GZ414">
            <v>0</v>
          </cell>
          <cell r="HA414">
            <v>0</v>
          </cell>
          <cell r="HB414">
            <v>0</v>
          </cell>
          <cell r="HC414">
            <v>0</v>
          </cell>
          <cell r="HD414">
            <v>0</v>
          </cell>
          <cell r="HE414">
            <v>0</v>
          </cell>
          <cell r="HF414">
            <v>0</v>
          </cell>
          <cell r="HG414">
            <v>0</v>
          </cell>
          <cell r="HH414">
            <v>0</v>
          </cell>
          <cell r="HI414">
            <v>0</v>
          </cell>
          <cell r="HJ414">
            <v>0</v>
          </cell>
          <cell r="HK414">
            <v>0</v>
          </cell>
          <cell r="HL414">
            <v>0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0</v>
          </cell>
          <cell r="IG414">
            <v>0</v>
          </cell>
          <cell r="IH414">
            <v>0</v>
          </cell>
          <cell r="II414">
            <v>0</v>
          </cell>
          <cell r="IJ414">
            <v>0</v>
          </cell>
          <cell r="IK414">
            <v>0</v>
          </cell>
          <cell r="IL414">
            <v>0</v>
          </cell>
          <cell r="IM414">
            <v>0</v>
          </cell>
          <cell r="IN414">
            <v>0</v>
          </cell>
          <cell r="IO414">
            <v>0</v>
          </cell>
          <cell r="IP414">
            <v>0</v>
          </cell>
          <cell r="IQ414">
            <v>0</v>
          </cell>
          <cell r="IR414">
            <v>0</v>
          </cell>
          <cell r="IS414">
            <v>0</v>
          </cell>
          <cell r="IT414">
            <v>0</v>
          </cell>
          <cell r="IU414">
            <v>0</v>
          </cell>
          <cell r="IV414">
            <v>0</v>
          </cell>
          <cell r="IW414">
            <v>0</v>
          </cell>
          <cell r="IX414">
            <v>0</v>
          </cell>
          <cell r="IY414">
            <v>0</v>
          </cell>
          <cell r="IZ414">
            <v>0</v>
          </cell>
          <cell r="JA414">
            <v>0</v>
          </cell>
          <cell r="JB414">
            <v>0</v>
          </cell>
          <cell r="JC414">
            <v>0</v>
          </cell>
          <cell r="JD414">
            <v>0</v>
          </cell>
          <cell r="JE414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-8.0679181099938546E-3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-0.80988399765010399</v>
          </cell>
          <cell r="S416">
            <v>-4.7334322190003775E-2</v>
          </cell>
          <cell r="T416">
            <v>-0.11279580629999941</v>
          </cell>
          <cell r="U416">
            <v>-4.3590929600014761E-3</v>
          </cell>
          <cell r="V416">
            <v>-0.1420929824699968</v>
          </cell>
          <cell r="W416">
            <v>-9.735238347000319E-2</v>
          </cell>
          <cell r="X416">
            <v>-5.6812154189998409E-2</v>
          </cell>
          <cell r="Y416">
            <v>-3.6884363310001334E-2</v>
          </cell>
          <cell r="Z416">
            <v>0</v>
          </cell>
          <cell r="AA416">
            <v>-1.9380325329997561E-2</v>
          </cell>
          <cell r="AB416">
            <v>-0.213941671700006</v>
          </cell>
          <cell r="AC416">
            <v>-7.8930895729996564E-2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  <cell r="EJ416">
            <v>0</v>
          </cell>
          <cell r="EK416">
            <v>0</v>
          </cell>
          <cell r="EL416">
            <v>0</v>
          </cell>
          <cell r="EM416">
            <v>0</v>
          </cell>
          <cell r="EN416">
            <v>0</v>
          </cell>
          <cell r="EO416">
            <v>0</v>
          </cell>
          <cell r="EP416">
            <v>0</v>
          </cell>
          <cell r="EQ416">
            <v>0</v>
          </cell>
          <cell r="ER416">
            <v>0</v>
          </cell>
          <cell r="ES416">
            <v>0</v>
          </cell>
          <cell r="ET416">
            <v>0</v>
          </cell>
          <cell r="EU416">
            <v>0</v>
          </cell>
          <cell r="EV416">
            <v>0</v>
          </cell>
          <cell r="EW416">
            <v>0</v>
          </cell>
          <cell r="EX416">
            <v>0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0</v>
          </cell>
          <cell r="FR416">
            <v>0</v>
          </cell>
          <cell r="FS416">
            <v>0</v>
          </cell>
          <cell r="FT416">
            <v>0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O416">
            <v>0</v>
          </cell>
          <cell r="GP416">
            <v>0</v>
          </cell>
          <cell r="GQ416">
            <v>0</v>
          </cell>
          <cell r="GR416">
            <v>0</v>
          </cell>
          <cell r="GS416">
            <v>0</v>
          </cell>
          <cell r="GT416">
            <v>0</v>
          </cell>
          <cell r="GU416">
            <v>0</v>
          </cell>
          <cell r="GV416">
            <v>0</v>
          </cell>
          <cell r="GW416">
            <v>0</v>
          </cell>
          <cell r="GX416">
            <v>0</v>
          </cell>
          <cell r="GY416">
            <v>0</v>
          </cell>
          <cell r="GZ416">
            <v>0</v>
          </cell>
          <cell r="HA416">
            <v>0</v>
          </cell>
          <cell r="HB416">
            <v>0</v>
          </cell>
          <cell r="HC416">
            <v>0</v>
          </cell>
          <cell r="HD416">
            <v>0</v>
          </cell>
          <cell r="HE416">
            <v>0</v>
          </cell>
          <cell r="HF416">
            <v>0</v>
          </cell>
          <cell r="HG416">
            <v>0</v>
          </cell>
          <cell r="HH416">
            <v>0</v>
          </cell>
          <cell r="HI416">
            <v>0</v>
          </cell>
          <cell r="HJ416">
            <v>0</v>
          </cell>
          <cell r="HK416">
            <v>0</v>
          </cell>
          <cell r="HL416">
            <v>0</v>
          </cell>
          <cell r="HM416">
            <v>0</v>
          </cell>
          <cell r="HN416">
            <v>0</v>
          </cell>
          <cell r="HO416">
            <v>0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0</v>
          </cell>
          <cell r="IA416">
            <v>0</v>
          </cell>
          <cell r="IB416">
            <v>0</v>
          </cell>
          <cell r="IC416">
            <v>0</v>
          </cell>
          <cell r="ID416">
            <v>0</v>
          </cell>
          <cell r="IE416">
            <v>0</v>
          </cell>
          <cell r="IF416">
            <v>0</v>
          </cell>
          <cell r="IG416">
            <v>0</v>
          </cell>
          <cell r="IH416">
            <v>0</v>
          </cell>
          <cell r="II416">
            <v>0</v>
          </cell>
          <cell r="IJ416">
            <v>0</v>
          </cell>
          <cell r="IK416">
            <v>0</v>
          </cell>
          <cell r="IL416">
            <v>0</v>
          </cell>
          <cell r="IM416">
            <v>0</v>
          </cell>
          <cell r="IN416">
            <v>0</v>
          </cell>
          <cell r="IO416">
            <v>0</v>
          </cell>
          <cell r="IP416">
            <v>0</v>
          </cell>
          <cell r="IQ416">
            <v>0</v>
          </cell>
          <cell r="IR416">
            <v>0</v>
          </cell>
          <cell r="IS416">
            <v>0</v>
          </cell>
          <cell r="IT416">
            <v>0</v>
          </cell>
          <cell r="IU416">
            <v>0</v>
          </cell>
          <cell r="IV416">
            <v>0</v>
          </cell>
          <cell r="IW416">
            <v>0</v>
          </cell>
          <cell r="IX416">
            <v>0</v>
          </cell>
          <cell r="IY416">
            <v>0</v>
          </cell>
          <cell r="IZ416">
            <v>0</v>
          </cell>
          <cell r="JA416">
            <v>0</v>
          </cell>
          <cell r="JB416">
            <v>0</v>
          </cell>
          <cell r="JC416">
            <v>0</v>
          </cell>
          <cell r="JD416">
            <v>0</v>
          </cell>
          <cell r="JE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8.06791811000096E-3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1.9119649500005664E-3</v>
          </cell>
          <cell r="P417">
            <v>0</v>
          </cell>
          <cell r="Q417">
            <v>0</v>
          </cell>
          <cell r="R417">
            <v>-0.18045227646001649</v>
          </cell>
          <cell r="S417">
            <v>0</v>
          </cell>
          <cell r="T417">
            <v>-1.3880944339998535E-2</v>
          </cell>
          <cell r="U417">
            <v>-1.3880944340002088E-2</v>
          </cell>
          <cell r="V417">
            <v>-4.1642833040000937E-2</v>
          </cell>
          <cell r="W417">
            <v>0</v>
          </cell>
          <cell r="X417">
            <v>0</v>
          </cell>
          <cell r="Y417">
            <v>-1.3880944339998535E-2</v>
          </cell>
          <cell r="Z417">
            <v>0</v>
          </cell>
          <cell r="AA417">
            <v>-1.3880944340002088E-2</v>
          </cell>
          <cell r="AB417">
            <v>-5.5523777369998584E-2</v>
          </cell>
          <cell r="AC417">
            <v>-2.776188868999796E-2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  <cell r="EJ417">
            <v>0</v>
          </cell>
          <cell r="EK417">
            <v>0</v>
          </cell>
          <cell r="EL417">
            <v>0</v>
          </cell>
          <cell r="EM417">
            <v>0</v>
          </cell>
          <cell r="EN417">
            <v>0</v>
          </cell>
          <cell r="EO417">
            <v>0</v>
          </cell>
          <cell r="EP417">
            <v>0</v>
          </cell>
          <cell r="EQ417">
            <v>0</v>
          </cell>
          <cell r="ER417">
            <v>0</v>
          </cell>
          <cell r="ES417">
            <v>0</v>
          </cell>
          <cell r="ET417">
            <v>0</v>
          </cell>
          <cell r="EU417">
            <v>0</v>
          </cell>
          <cell r="EV417">
            <v>0</v>
          </cell>
          <cell r="EW417">
            <v>0</v>
          </cell>
          <cell r="EX417">
            <v>0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0</v>
          </cell>
          <cell r="FD417">
            <v>0</v>
          </cell>
          <cell r="FE417">
            <v>0</v>
          </cell>
          <cell r="FF417">
            <v>0</v>
          </cell>
          <cell r="FG417">
            <v>0</v>
          </cell>
          <cell r="FH417">
            <v>0</v>
          </cell>
          <cell r="FI417">
            <v>0</v>
          </cell>
          <cell r="FJ417">
            <v>0</v>
          </cell>
          <cell r="FK417">
            <v>0</v>
          </cell>
          <cell r="FL417">
            <v>0</v>
          </cell>
          <cell r="FM417">
            <v>0</v>
          </cell>
          <cell r="FN417">
            <v>0</v>
          </cell>
          <cell r="FO417">
            <v>0</v>
          </cell>
          <cell r="FP417">
            <v>0</v>
          </cell>
          <cell r="FQ417">
            <v>0</v>
          </cell>
          <cell r="FR417">
            <v>0</v>
          </cell>
          <cell r="FS417">
            <v>0</v>
          </cell>
          <cell r="FT417">
            <v>0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0</v>
          </cell>
          <cell r="GG417">
            <v>0</v>
          </cell>
          <cell r="GH417">
            <v>0</v>
          </cell>
          <cell r="GI417">
            <v>0</v>
          </cell>
          <cell r="GJ417">
            <v>0</v>
          </cell>
          <cell r="GK417">
            <v>0</v>
          </cell>
          <cell r="GL417">
            <v>0</v>
          </cell>
          <cell r="GM417">
            <v>0</v>
          </cell>
          <cell r="GN417">
            <v>0</v>
          </cell>
          <cell r="GO417">
            <v>0</v>
          </cell>
          <cell r="GP417">
            <v>0</v>
          </cell>
          <cell r="GQ417">
            <v>0</v>
          </cell>
          <cell r="GR417">
            <v>0</v>
          </cell>
          <cell r="GS417">
            <v>0</v>
          </cell>
          <cell r="GT417">
            <v>0</v>
          </cell>
          <cell r="GU417">
            <v>0</v>
          </cell>
          <cell r="GV417">
            <v>0</v>
          </cell>
          <cell r="GW417">
            <v>0</v>
          </cell>
          <cell r="GX417">
            <v>0</v>
          </cell>
          <cell r="GY417">
            <v>0</v>
          </cell>
          <cell r="GZ417">
            <v>0</v>
          </cell>
          <cell r="HA417">
            <v>0</v>
          </cell>
          <cell r="HB417">
            <v>0</v>
          </cell>
          <cell r="HC417">
            <v>0</v>
          </cell>
          <cell r="HD417">
            <v>0</v>
          </cell>
          <cell r="HE417">
            <v>0</v>
          </cell>
          <cell r="HF417">
            <v>0</v>
          </cell>
          <cell r="HG417">
            <v>0</v>
          </cell>
          <cell r="HH417">
            <v>0</v>
          </cell>
          <cell r="HI417">
            <v>0</v>
          </cell>
          <cell r="HJ417">
            <v>0</v>
          </cell>
          <cell r="HK417">
            <v>0</v>
          </cell>
          <cell r="HL417">
            <v>0</v>
          </cell>
          <cell r="HM417">
            <v>0</v>
          </cell>
          <cell r="HN417">
            <v>0</v>
          </cell>
          <cell r="HO417">
            <v>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0</v>
          </cell>
          <cell r="IA417">
            <v>0</v>
          </cell>
          <cell r="IB417">
            <v>0</v>
          </cell>
          <cell r="IC417">
            <v>0</v>
          </cell>
          <cell r="ID417">
            <v>0</v>
          </cell>
          <cell r="IE417">
            <v>0</v>
          </cell>
          <cell r="IF417">
            <v>0</v>
          </cell>
          <cell r="IG417">
            <v>0</v>
          </cell>
          <cell r="IH417">
            <v>0</v>
          </cell>
          <cell r="II417">
            <v>0</v>
          </cell>
          <cell r="IJ417">
            <v>0</v>
          </cell>
          <cell r="IK417">
            <v>0</v>
          </cell>
          <cell r="IL417">
            <v>0</v>
          </cell>
          <cell r="IM417">
            <v>0</v>
          </cell>
          <cell r="IN417">
            <v>0</v>
          </cell>
          <cell r="IO417">
            <v>0</v>
          </cell>
          <cell r="IP417">
            <v>0</v>
          </cell>
          <cell r="IQ417">
            <v>0</v>
          </cell>
          <cell r="IR417">
            <v>0</v>
          </cell>
          <cell r="IS417">
            <v>0</v>
          </cell>
          <cell r="IT417">
            <v>0</v>
          </cell>
          <cell r="IU417">
            <v>0</v>
          </cell>
          <cell r="IV417">
            <v>0</v>
          </cell>
          <cell r="IW417">
            <v>0</v>
          </cell>
          <cell r="IX417">
            <v>0</v>
          </cell>
          <cell r="IY417">
            <v>0</v>
          </cell>
          <cell r="IZ417">
            <v>0</v>
          </cell>
          <cell r="JA417">
            <v>0</v>
          </cell>
          <cell r="JB417">
            <v>0</v>
          </cell>
          <cell r="JC417">
            <v>0</v>
          </cell>
          <cell r="JD417">
            <v>0</v>
          </cell>
          <cell r="JE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0</v>
          </cell>
          <cell r="GN418">
            <v>0</v>
          </cell>
          <cell r="GO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B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G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  <cell r="IH418">
            <v>0</v>
          </cell>
          <cell r="II418">
            <v>0</v>
          </cell>
          <cell r="IJ418">
            <v>0</v>
          </cell>
          <cell r="IK418">
            <v>0</v>
          </cell>
          <cell r="IL418">
            <v>0</v>
          </cell>
          <cell r="IM418">
            <v>0</v>
          </cell>
          <cell r="IN418">
            <v>0</v>
          </cell>
          <cell r="IO418">
            <v>0</v>
          </cell>
          <cell r="IP418">
            <v>0</v>
          </cell>
          <cell r="IQ418">
            <v>0</v>
          </cell>
          <cell r="IR418">
            <v>0</v>
          </cell>
          <cell r="IS418">
            <v>0</v>
          </cell>
          <cell r="IT418">
            <v>0</v>
          </cell>
          <cell r="IU418">
            <v>0</v>
          </cell>
          <cell r="IV418">
            <v>0</v>
          </cell>
          <cell r="IW418">
            <v>0</v>
          </cell>
          <cell r="IX418">
            <v>0</v>
          </cell>
          <cell r="IY418">
            <v>0</v>
          </cell>
          <cell r="IZ418">
            <v>0</v>
          </cell>
          <cell r="JA418">
            <v>0</v>
          </cell>
          <cell r="JB418">
            <v>0</v>
          </cell>
          <cell r="JC418">
            <v>0</v>
          </cell>
          <cell r="JD418">
            <v>0</v>
          </cell>
          <cell r="JE418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  <cell r="EJ420">
            <v>0</v>
          </cell>
          <cell r="EK420">
            <v>0</v>
          </cell>
          <cell r="EL420">
            <v>0</v>
          </cell>
          <cell r="EM420">
            <v>0</v>
          </cell>
          <cell r="EN420">
            <v>0</v>
          </cell>
          <cell r="EO420">
            <v>0</v>
          </cell>
          <cell r="EP420">
            <v>0</v>
          </cell>
          <cell r="EQ420">
            <v>0</v>
          </cell>
          <cell r="ER420">
            <v>0</v>
          </cell>
          <cell r="ES420">
            <v>0</v>
          </cell>
          <cell r="ET420">
            <v>0</v>
          </cell>
          <cell r="EU420">
            <v>0</v>
          </cell>
          <cell r="EV420">
            <v>0</v>
          </cell>
          <cell r="EW420">
            <v>0</v>
          </cell>
          <cell r="EX420">
            <v>0</v>
          </cell>
          <cell r="EY420">
            <v>0</v>
          </cell>
          <cell r="EZ420">
            <v>0</v>
          </cell>
          <cell r="FA420">
            <v>0</v>
          </cell>
          <cell r="FB420">
            <v>0</v>
          </cell>
          <cell r="FC420">
            <v>0</v>
          </cell>
          <cell r="FD420">
            <v>0</v>
          </cell>
          <cell r="FE420">
            <v>0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0</v>
          </cell>
          <cell r="FL420">
            <v>0</v>
          </cell>
          <cell r="FM420">
            <v>0</v>
          </cell>
          <cell r="FN420">
            <v>0</v>
          </cell>
          <cell r="FO420">
            <v>0</v>
          </cell>
          <cell r="FP420">
            <v>0</v>
          </cell>
          <cell r="FQ420">
            <v>0</v>
          </cell>
          <cell r="FR420">
            <v>0</v>
          </cell>
          <cell r="FS420">
            <v>0</v>
          </cell>
          <cell r="FT420">
            <v>0</v>
          </cell>
          <cell r="FU420">
            <v>0</v>
          </cell>
          <cell r="FV420">
            <v>0</v>
          </cell>
          <cell r="FW420">
            <v>0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0</v>
          </cell>
          <cell r="GD420">
            <v>0</v>
          </cell>
          <cell r="GE420">
            <v>0</v>
          </cell>
          <cell r="GF420">
            <v>0</v>
          </cell>
          <cell r="GG420">
            <v>0</v>
          </cell>
          <cell r="GH420">
            <v>0</v>
          </cell>
          <cell r="GI420">
            <v>0</v>
          </cell>
          <cell r="GJ420">
            <v>0</v>
          </cell>
          <cell r="GK420">
            <v>0</v>
          </cell>
          <cell r="GL420">
            <v>0</v>
          </cell>
          <cell r="GM420">
            <v>0</v>
          </cell>
          <cell r="GN420">
            <v>0</v>
          </cell>
          <cell r="GO420">
            <v>0</v>
          </cell>
          <cell r="GP420">
            <v>0</v>
          </cell>
          <cell r="GQ420">
            <v>0</v>
          </cell>
          <cell r="GR420">
            <v>0</v>
          </cell>
          <cell r="GS420">
            <v>0</v>
          </cell>
          <cell r="GT420">
            <v>0</v>
          </cell>
          <cell r="GU420">
            <v>0</v>
          </cell>
          <cell r="GV420">
            <v>0</v>
          </cell>
          <cell r="GW420">
            <v>0</v>
          </cell>
          <cell r="GX420">
            <v>0</v>
          </cell>
          <cell r="GY420">
            <v>0</v>
          </cell>
          <cell r="GZ420">
            <v>0</v>
          </cell>
          <cell r="HA420">
            <v>0</v>
          </cell>
          <cell r="HB420">
            <v>0</v>
          </cell>
          <cell r="HC420">
            <v>0</v>
          </cell>
          <cell r="HD420">
            <v>0</v>
          </cell>
          <cell r="HE420">
            <v>0</v>
          </cell>
          <cell r="HF420">
            <v>0</v>
          </cell>
          <cell r="HG420">
            <v>0</v>
          </cell>
          <cell r="HH420">
            <v>0</v>
          </cell>
          <cell r="HI420">
            <v>0</v>
          </cell>
          <cell r="HJ420">
            <v>0</v>
          </cell>
          <cell r="HK420">
            <v>0</v>
          </cell>
          <cell r="HL420">
            <v>0</v>
          </cell>
          <cell r="HM420">
            <v>0</v>
          </cell>
          <cell r="HN420">
            <v>0</v>
          </cell>
          <cell r="HO420">
            <v>0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0</v>
          </cell>
          <cell r="HU420">
            <v>0</v>
          </cell>
          <cell r="HV420">
            <v>0</v>
          </cell>
          <cell r="HW420">
            <v>0</v>
          </cell>
          <cell r="HX420">
            <v>0</v>
          </cell>
          <cell r="HY420">
            <v>0</v>
          </cell>
          <cell r="HZ420">
            <v>0</v>
          </cell>
          <cell r="IA420">
            <v>0</v>
          </cell>
          <cell r="IB420">
            <v>0</v>
          </cell>
          <cell r="IC420">
            <v>0</v>
          </cell>
          <cell r="ID420">
            <v>0</v>
          </cell>
          <cell r="IE420">
            <v>0</v>
          </cell>
          <cell r="IF420">
            <v>0</v>
          </cell>
          <cell r="IG420">
            <v>0</v>
          </cell>
          <cell r="IH420">
            <v>0</v>
          </cell>
          <cell r="II420">
            <v>0</v>
          </cell>
          <cell r="IJ420">
            <v>0</v>
          </cell>
          <cell r="IK420">
            <v>0</v>
          </cell>
          <cell r="IL420">
            <v>0</v>
          </cell>
          <cell r="IM420">
            <v>0</v>
          </cell>
          <cell r="IN420">
            <v>0</v>
          </cell>
          <cell r="IO420">
            <v>0</v>
          </cell>
          <cell r="IP420">
            <v>0</v>
          </cell>
          <cell r="IQ420">
            <v>0</v>
          </cell>
          <cell r="IR420">
            <v>0</v>
          </cell>
          <cell r="IS420">
            <v>0</v>
          </cell>
          <cell r="IT420">
            <v>0</v>
          </cell>
          <cell r="IU420">
            <v>0</v>
          </cell>
          <cell r="IV420">
            <v>0</v>
          </cell>
          <cell r="IW420">
            <v>0</v>
          </cell>
          <cell r="IX420">
            <v>0</v>
          </cell>
          <cell r="IY420">
            <v>0</v>
          </cell>
          <cell r="IZ420">
            <v>0</v>
          </cell>
          <cell r="JA420">
            <v>0</v>
          </cell>
          <cell r="JB420">
            <v>0</v>
          </cell>
          <cell r="JC420">
            <v>0</v>
          </cell>
          <cell r="JD420">
            <v>0</v>
          </cell>
          <cell r="JE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  <cell r="EJ421">
            <v>0</v>
          </cell>
          <cell r="EK421">
            <v>0</v>
          </cell>
          <cell r="EL421">
            <v>0</v>
          </cell>
          <cell r="EM421">
            <v>0</v>
          </cell>
          <cell r="EN421">
            <v>0</v>
          </cell>
          <cell r="EO421">
            <v>0</v>
          </cell>
          <cell r="EP421">
            <v>0</v>
          </cell>
          <cell r="EQ421">
            <v>0</v>
          </cell>
          <cell r="ER421">
            <v>0</v>
          </cell>
          <cell r="ES421">
            <v>0</v>
          </cell>
          <cell r="ET421">
            <v>0</v>
          </cell>
          <cell r="EU421">
            <v>0</v>
          </cell>
          <cell r="EV421">
            <v>0</v>
          </cell>
          <cell r="EW421">
            <v>0</v>
          </cell>
          <cell r="EX421">
            <v>0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0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0</v>
          </cell>
          <cell r="FR421">
            <v>0</v>
          </cell>
          <cell r="FS421">
            <v>0</v>
          </cell>
          <cell r="FT421">
            <v>0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G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0</v>
          </cell>
          <cell r="GN421">
            <v>0</v>
          </cell>
          <cell r="GO421">
            <v>0</v>
          </cell>
          <cell r="GP421">
            <v>0</v>
          </cell>
          <cell r="GQ421">
            <v>0</v>
          </cell>
          <cell r="GR421">
            <v>0</v>
          </cell>
          <cell r="GS421">
            <v>0</v>
          </cell>
          <cell r="GT421">
            <v>0</v>
          </cell>
          <cell r="GU421">
            <v>0</v>
          </cell>
          <cell r="GV421">
            <v>0</v>
          </cell>
          <cell r="GW421">
            <v>0</v>
          </cell>
          <cell r="GX421">
            <v>0</v>
          </cell>
          <cell r="GY421">
            <v>0</v>
          </cell>
          <cell r="GZ421">
            <v>0</v>
          </cell>
          <cell r="HA421">
            <v>0</v>
          </cell>
          <cell r="HB421">
            <v>0</v>
          </cell>
          <cell r="HC421">
            <v>0</v>
          </cell>
          <cell r="HD421">
            <v>0</v>
          </cell>
          <cell r="HE421">
            <v>0</v>
          </cell>
          <cell r="HF421">
            <v>0</v>
          </cell>
          <cell r="HG421">
            <v>0</v>
          </cell>
          <cell r="HH421">
            <v>0</v>
          </cell>
          <cell r="HI421">
            <v>0</v>
          </cell>
          <cell r="HJ421">
            <v>0</v>
          </cell>
          <cell r="HK421">
            <v>0</v>
          </cell>
          <cell r="HL421">
            <v>0</v>
          </cell>
          <cell r="HM421">
            <v>0</v>
          </cell>
          <cell r="HN421">
            <v>0</v>
          </cell>
          <cell r="HO421">
            <v>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0</v>
          </cell>
          <cell r="HU421">
            <v>0</v>
          </cell>
          <cell r="HV421">
            <v>0</v>
          </cell>
          <cell r="HW421">
            <v>0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0</v>
          </cell>
          <cell r="IC421">
            <v>0</v>
          </cell>
          <cell r="ID421">
            <v>0</v>
          </cell>
          <cell r="IE421">
            <v>0</v>
          </cell>
          <cell r="IF421">
            <v>0</v>
          </cell>
          <cell r="IG421">
            <v>0</v>
          </cell>
          <cell r="IH421">
            <v>0</v>
          </cell>
          <cell r="II421">
            <v>0</v>
          </cell>
          <cell r="IJ421">
            <v>0</v>
          </cell>
          <cell r="IK421">
            <v>0</v>
          </cell>
          <cell r="IL421">
            <v>0</v>
          </cell>
          <cell r="IM421">
            <v>0</v>
          </cell>
          <cell r="IN421">
            <v>0</v>
          </cell>
          <cell r="IO421">
            <v>0</v>
          </cell>
          <cell r="IP421">
            <v>0</v>
          </cell>
          <cell r="IQ421">
            <v>0</v>
          </cell>
          <cell r="IR421">
            <v>0</v>
          </cell>
          <cell r="IS421">
            <v>0</v>
          </cell>
          <cell r="IT421">
            <v>0</v>
          </cell>
          <cell r="IU421">
            <v>0</v>
          </cell>
          <cell r="IV421">
            <v>0</v>
          </cell>
          <cell r="IW421">
            <v>0</v>
          </cell>
          <cell r="IX421">
            <v>0</v>
          </cell>
          <cell r="IY421">
            <v>0</v>
          </cell>
          <cell r="IZ421">
            <v>0</v>
          </cell>
          <cell r="JA421">
            <v>0</v>
          </cell>
          <cell r="JB421">
            <v>0</v>
          </cell>
          <cell r="JC421">
            <v>0</v>
          </cell>
          <cell r="JD421">
            <v>0</v>
          </cell>
          <cell r="JE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  <cell r="EJ422">
            <v>0</v>
          </cell>
          <cell r="EK422">
            <v>0</v>
          </cell>
          <cell r="EL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0</v>
          </cell>
          <cell r="EQ422">
            <v>0</v>
          </cell>
          <cell r="ER422">
            <v>0</v>
          </cell>
          <cell r="ES422">
            <v>0</v>
          </cell>
          <cell r="ET422">
            <v>0</v>
          </cell>
          <cell r="EU422">
            <v>0</v>
          </cell>
          <cell r="EV422">
            <v>0</v>
          </cell>
          <cell r="EW422">
            <v>0</v>
          </cell>
          <cell r="EX422">
            <v>0</v>
          </cell>
          <cell r="EY422">
            <v>0</v>
          </cell>
          <cell r="EZ422">
            <v>0</v>
          </cell>
          <cell r="FA422">
            <v>0</v>
          </cell>
          <cell r="FB422">
            <v>0</v>
          </cell>
          <cell r="FC422">
            <v>0</v>
          </cell>
          <cell r="FD422">
            <v>0</v>
          </cell>
          <cell r="FE422">
            <v>0</v>
          </cell>
          <cell r="FF422">
            <v>0</v>
          </cell>
          <cell r="FG422">
            <v>0</v>
          </cell>
          <cell r="FH422">
            <v>0</v>
          </cell>
          <cell r="FI422">
            <v>0</v>
          </cell>
          <cell r="FJ422">
            <v>0</v>
          </cell>
          <cell r="FK422">
            <v>0</v>
          </cell>
          <cell r="FL422">
            <v>0</v>
          </cell>
          <cell r="FM422">
            <v>0</v>
          </cell>
          <cell r="FN422">
            <v>0</v>
          </cell>
          <cell r="FO422">
            <v>0</v>
          </cell>
          <cell r="FP422">
            <v>0</v>
          </cell>
          <cell r="FQ422">
            <v>0</v>
          </cell>
          <cell r="FR422">
            <v>0</v>
          </cell>
          <cell r="FS422">
            <v>0</v>
          </cell>
          <cell r="FT422">
            <v>0</v>
          </cell>
          <cell r="FU422">
            <v>0</v>
          </cell>
          <cell r="FV422">
            <v>0</v>
          </cell>
          <cell r="FW422">
            <v>0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0</v>
          </cell>
          <cell r="GD422">
            <v>0</v>
          </cell>
          <cell r="GE422">
            <v>0</v>
          </cell>
          <cell r="GF422">
            <v>0</v>
          </cell>
          <cell r="GG422">
            <v>0</v>
          </cell>
          <cell r="GH422">
            <v>0</v>
          </cell>
          <cell r="GI422">
            <v>0</v>
          </cell>
          <cell r="GJ422">
            <v>0</v>
          </cell>
          <cell r="GK422">
            <v>0</v>
          </cell>
          <cell r="GL422">
            <v>0</v>
          </cell>
          <cell r="GM422">
            <v>0</v>
          </cell>
          <cell r="GN422">
            <v>0</v>
          </cell>
          <cell r="GO422">
            <v>0</v>
          </cell>
          <cell r="GP422">
            <v>0</v>
          </cell>
          <cell r="GQ422">
            <v>0</v>
          </cell>
          <cell r="GR422">
            <v>0</v>
          </cell>
          <cell r="GS422">
            <v>0</v>
          </cell>
          <cell r="GT422">
            <v>0</v>
          </cell>
          <cell r="GU422">
            <v>0</v>
          </cell>
          <cell r="GV422">
            <v>0</v>
          </cell>
          <cell r="GW422">
            <v>0</v>
          </cell>
          <cell r="GX422">
            <v>0</v>
          </cell>
          <cell r="GY422">
            <v>0</v>
          </cell>
          <cell r="GZ422">
            <v>0</v>
          </cell>
          <cell r="HA422">
            <v>0</v>
          </cell>
          <cell r="HB422">
            <v>0</v>
          </cell>
          <cell r="HC422">
            <v>0</v>
          </cell>
          <cell r="HD422">
            <v>0</v>
          </cell>
          <cell r="HE422">
            <v>0</v>
          </cell>
          <cell r="HF422">
            <v>0</v>
          </cell>
          <cell r="HG422">
            <v>0</v>
          </cell>
          <cell r="HH422">
            <v>0</v>
          </cell>
          <cell r="HI422">
            <v>0</v>
          </cell>
          <cell r="HJ422">
            <v>0</v>
          </cell>
          <cell r="HK422">
            <v>0</v>
          </cell>
          <cell r="HL422">
            <v>0</v>
          </cell>
          <cell r="HM422">
            <v>0</v>
          </cell>
          <cell r="HN422">
            <v>0</v>
          </cell>
          <cell r="HO422">
            <v>0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0</v>
          </cell>
          <cell r="HU422">
            <v>0</v>
          </cell>
          <cell r="HV422">
            <v>0</v>
          </cell>
          <cell r="HW422">
            <v>0</v>
          </cell>
          <cell r="HX422">
            <v>0</v>
          </cell>
          <cell r="HY422">
            <v>0</v>
          </cell>
          <cell r="HZ422">
            <v>0</v>
          </cell>
          <cell r="IA422">
            <v>0</v>
          </cell>
          <cell r="IB422">
            <v>0</v>
          </cell>
          <cell r="IC422">
            <v>0</v>
          </cell>
          <cell r="ID422">
            <v>0</v>
          </cell>
          <cell r="IE422">
            <v>0</v>
          </cell>
          <cell r="IF422">
            <v>0</v>
          </cell>
          <cell r="IG422">
            <v>0</v>
          </cell>
          <cell r="IH422">
            <v>0</v>
          </cell>
          <cell r="II422">
            <v>0</v>
          </cell>
          <cell r="IJ422">
            <v>0</v>
          </cell>
          <cell r="IK422">
            <v>0</v>
          </cell>
          <cell r="IL422">
            <v>0</v>
          </cell>
          <cell r="IM422">
            <v>0</v>
          </cell>
          <cell r="IN422">
            <v>0</v>
          </cell>
          <cell r="IO422">
            <v>0</v>
          </cell>
          <cell r="IP422">
            <v>0</v>
          </cell>
          <cell r="IQ422">
            <v>0</v>
          </cell>
          <cell r="IR422">
            <v>0</v>
          </cell>
          <cell r="IS422">
            <v>0</v>
          </cell>
          <cell r="IT422">
            <v>0</v>
          </cell>
          <cell r="IU422">
            <v>0</v>
          </cell>
          <cell r="IV422">
            <v>0</v>
          </cell>
          <cell r="IW422">
            <v>0</v>
          </cell>
          <cell r="IX422">
            <v>0</v>
          </cell>
          <cell r="IY422">
            <v>0</v>
          </cell>
          <cell r="IZ422">
            <v>0</v>
          </cell>
          <cell r="JA422">
            <v>0</v>
          </cell>
          <cell r="JB422">
            <v>0</v>
          </cell>
          <cell r="JC422">
            <v>0</v>
          </cell>
          <cell r="JD422">
            <v>0</v>
          </cell>
          <cell r="JE422">
            <v>0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  <cell r="EJ423">
            <v>0</v>
          </cell>
          <cell r="EK423">
            <v>0</v>
          </cell>
          <cell r="EL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0</v>
          </cell>
          <cell r="EQ423">
            <v>0</v>
          </cell>
          <cell r="ER423">
            <v>0</v>
          </cell>
          <cell r="ES423">
            <v>0</v>
          </cell>
          <cell r="ET423">
            <v>0</v>
          </cell>
          <cell r="EU423">
            <v>0</v>
          </cell>
          <cell r="EV423">
            <v>0</v>
          </cell>
          <cell r="EW423">
            <v>0</v>
          </cell>
          <cell r="EX423">
            <v>0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0</v>
          </cell>
          <cell r="FD423">
            <v>0</v>
          </cell>
          <cell r="FE423">
            <v>0</v>
          </cell>
          <cell r="FF423">
            <v>0</v>
          </cell>
          <cell r="FG423">
            <v>0</v>
          </cell>
          <cell r="FH423">
            <v>0</v>
          </cell>
          <cell r="FI423">
            <v>0</v>
          </cell>
          <cell r="FJ423">
            <v>0</v>
          </cell>
          <cell r="FK423">
            <v>0</v>
          </cell>
          <cell r="FL423">
            <v>0</v>
          </cell>
          <cell r="FM423">
            <v>0</v>
          </cell>
          <cell r="FN423">
            <v>0</v>
          </cell>
          <cell r="FO423">
            <v>0</v>
          </cell>
          <cell r="FP423">
            <v>0</v>
          </cell>
          <cell r="FQ423">
            <v>0</v>
          </cell>
          <cell r="FR423">
            <v>0</v>
          </cell>
          <cell r="FS423">
            <v>0</v>
          </cell>
          <cell r="FT423">
            <v>0</v>
          </cell>
          <cell r="FU423">
            <v>0</v>
          </cell>
          <cell r="FV423">
            <v>0</v>
          </cell>
          <cell r="FW423">
            <v>0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0</v>
          </cell>
          <cell r="GF423">
            <v>0</v>
          </cell>
          <cell r="GG423">
            <v>0</v>
          </cell>
          <cell r="GH423">
            <v>0</v>
          </cell>
          <cell r="GI423">
            <v>0</v>
          </cell>
          <cell r="GJ423">
            <v>0</v>
          </cell>
          <cell r="GK423">
            <v>0</v>
          </cell>
          <cell r="GL423">
            <v>0</v>
          </cell>
          <cell r="GM423">
            <v>0</v>
          </cell>
          <cell r="GN423">
            <v>0</v>
          </cell>
          <cell r="GO423">
            <v>0</v>
          </cell>
          <cell r="GP423">
            <v>0</v>
          </cell>
          <cell r="GQ423">
            <v>0</v>
          </cell>
          <cell r="GR423">
            <v>0</v>
          </cell>
          <cell r="GS423">
            <v>0</v>
          </cell>
          <cell r="GT423">
            <v>0</v>
          </cell>
          <cell r="GU423">
            <v>0</v>
          </cell>
          <cell r="GV423">
            <v>0</v>
          </cell>
          <cell r="GW423">
            <v>0</v>
          </cell>
          <cell r="GX423">
            <v>0</v>
          </cell>
          <cell r="GY423">
            <v>0</v>
          </cell>
          <cell r="GZ423">
            <v>0</v>
          </cell>
          <cell r="HA423">
            <v>0</v>
          </cell>
          <cell r="HB423">
            <v>0</v>
          </cell>
          <cell r="HC423">
            <v>0</v>
          </cell>
          <cell r="HD423">
            <v>0</v>
          </cell>
          <cell r="HE423">
            <v>0</v>
          </cell>
          <cell r="HF423">
            <v>0</v>
          </cell>
          <cell r="HG423">
            <v>0</v>
          </cell>
          <cell r="HH423">
            <v>0</v>
          </cell>
          <cell r="HI423">
            <v>0</v>
          </cell>
          <cell r="HJ423">
            <v>0</v>
          </cell>
          <cell r="HK423">
            <v>0</v>
          </cell>
          <cell r="HL423">
            <v>0</v>
          </cell>
          <cell r="HM423">
            <v>0</v>
          </cell>
          <cell r="HN423">
            <v>0</v>
          </cell>
          <cell r="HO423">
            <v>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0</v>
          </cell>
          <cell r="HU423">
            <v>0</v>
          </cell>
          <cell r="HV423">
            <v>0</v>
          </cell>
          <cell r="HW423">
            <v>0</v>
          </cell>
          <cell r="HX423">
            <v>0</v>
          </cell>
          <cell r="HY423">
            <v>0</v>
          </cell>
          <cell r="HZ423">
            <v>0</v>
          </cell>
          <cell r="IA423">
            <v>0</v>
          </cell>
          <cell r="IB423">
            <v>0</v>
          </cell>
          <cell r="IC423">
            <v>0</v>
          </cell>
          <cell r="ID423">
            <v>0</v>
          </cell>
          <cell r="IE423">
            <v>0</v>
          </cell>
          <cell r="IF423">
            <v>0</v>
          </cell>
          <cell r="IG423">
            <v>0</v>
          </cell>
          <cell r="IH423">
            <v>0</v>
          </cell>
          <cell r="II423">
            <v>0</v>
          </cell>
          <cell r="IJ423">
            <v>0</v>
          </cell>
          <cell r="IK423">
            <v>0</v>
          </cell>
          <cell r="IL423">
            <v>0</v>
          </cell>
          <cell r="IM423">
            <v>0</v>
          </cell>
          <cell r="IN423">
            <v>0</v>
          </cell>
          <cell r="IO423">
            <v>0</v>
          </cell>
          <cell r="IP423">
            <v>0</v>
          </cell>
          <cell r="IQ423">
            <v>0</v>
          </cell>
          <cell r="IR423">
            <v>0</v>
          </cell>
          <cell r="IS423">
            <v>0</v>
          </cell>
          <cell r="IT423">
            <v>0</v>
          </cell>
          <cell r="IU423">
            <v>0</v>
          </cell>
          <cell r="IV423">
            <v>0</v>
          </cell>
          <cell r="IW423">
            <v>0</v>
          </cell>
          <cell r="IX423">
            <v>0</v>
          </cell>
          <cell r="IY423">
            <v>0</v>
          </cell>
          <cell r="IZ423">
            <v>0</v>
          </cell>
          <cell r="JA423">
            <v>0</v>
          </cell>
          <cell r="JB423">
            <v>0</v>
          </cell>
          <cell r="JC423">
            <v>0</v>
          </cell>
          <cell r="JD423">
            <v>0</v>
          </cell>
          <cell r="JE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0</v>
          </cell>
          <cell r="FA424">
            <v>0</v>
          </cell>
          <cell r="FB424">
            <v>0</v>
          </cell>
          <cell r="FC424">
            <v>0</v>
          </cell>
          <cell r="FD424">
            <v>0</v>
          </cell>
          <cell r="FE424">
            <v>0</v>
          </cell>
          <cell r="FF424">
            <v>0</v>
          </cell>
          <cell r="FG424">
            <v>0</v>
          </cell>
          <cell r="FH424">
            <v>0</v>
          </cell>
          <cell r="FI424">
            <v>0</v>
          </cell>
          <cell r="FJ424">
            <v>0</v>
          </cell>
          <cell r="FK424">
            <v>0</v>
          </cell>
          <cell r="FL424">
            <v>0</v>
          </cell>
          <cell r="FM424">
            <v>0</v>
          </cell>
          <cell r="FN424">
            <v>0</v>
          </cell>
          <cell r="FO424">
            <v>0</v>
          </cell>
          <cell r="FP424">
            <v>0</v>
          </cell>
          <cell r="FQ424">
            <v>0</v>
          </cell>
          <cell r="FR424">
            <v>0</v>
          </cell>
          <cell r="FS424">
            <v>0</v>
          </cell>
          <cell r="FT424">
            <v>0</v>
          </cell>
          <cell r="FU424">
            <v>0</v>
          </cell>
          <cell r="FV424">
            <v>0</v>
          </cell>
          <cell r="FW424">
            <v>0</v>
          </cell>
          <cell r="FX424">
            <v>0</v>
          </cell>
          <cell r="FY424">
            <v>0</v>
          </cell>
          <cell r="FZ424">
            <v>0</v>
          </cell>
          <cell r="GA424">
            <v>0</v>
          </cell>
          <cell r="GB424">
            <v>0</v>
          </cell>
          <cell r="GC424">
            <v>0</v>
          </cell>
          <cell r="GD424">
            <v>0</v>
          </cell>
          <cell r="GE424">
            <v>0</v>
          </cell>
          <cell r="GF424">
            <v>0</v>
          </cell>
          <cell r="GG424">
            <v>0</v>
          </cell>
          <cell r="GH424">
            <v>0</v>
          </cell>
          <cell r="GI424">
            <v>0</v>
          </cell>
          <cell r="GJ424">
            <v>0</v>
          </cell>
          <cell r="GK424">
            <v>0</v>
          </cell>
          <cell r="GL424">
            <v>0</v>
          </cell>
          <cell r="GM424">
            <v>0</v>
          </cell>
          <cell r="GN424">
            <v>0</v>
          </cell>
          <cell r="GO424">
            <v>0</v>
          </cell>
          <cell r="GP424">
            <v>0</v>
          </cell>
          <cell r="GQ424">
            <v>0</v>
          </cell>
          <cell r="GR424">
            <v>0</v>
          </cell>
          <cell r="GS424">
            <v>0</v>
          </cell>
          <cell r="GT424">
            <v>0</v>
          </cell>
          <cell r="GU424">
            <v>0</v>
          </cell>
          <cell r="GV424">
            <v>0</v>
          </cell>
          <cell r="GW424">
            <v>0</v>
          </cell>
          <cell r="GX424">
            <v>0</v>
          </cell>
          <cell r="GY424">
            <v>0</v>
          </cell>
          <cell r="GZ424">
            <v>0</v>
          </cell>
          <cell r="HA424">
            <v>0</v>
          </cell>
          <cell r="HB424">
            <v>0</v>
          </cell>
          <cell r="HC424">
            <v>0</v>
          </cell>
          <cell r="HD424">
            <v>0</v>
          </cell>
          <cell r="HE424">
            <v>0</v>
          </cell>
          <cell r="HF424">
            <v>0</v>
          </cell>
          <cell r="HG424">
            <v>0</v>
          </cell>
          <cell r="HH424">
            <v>0</v>
          </cell>
          <cell r="HI424">
            <v>0</v>
          </cell>
          <cell r="HJ424">
            <v>0</v>
          </cell>
          <cell r="HK424">
            <v>0</v>
          </cell>
          <cell r="HL424">
            <v>0</v>
          </cell>
          <cell r="HM424">
            <v>0</v>
          </cell>
          <cell r="HN424">
            <v>0</v>
          </cell>
          <cell r="HO424">
            <v>0</v>
          </cell>
          <cell r="HP424">
            <v>0</v>
          </cell>
          <cell r="HQ424">
            <v>0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0</v>
          </cell>
          <cell r="IE424">
            <v>0</v>
          </cell>
          <cell r="IF424">
            <v>0</v>
          </cell>
          <cell r="IG424">
            <v>0</v>
          </cell>
          <cell r="IH424">
            <v>0</v>
          </cell>
          <cell r="II424">
            <v>0</v>
          </cell>
          <cell r="IJ424">
            <v>0</v>
          </cell>
          <cell r="IK424">
            <v>0</v>
          </cell>
          <cell r="IL424">
            <v>0</v>
          </cell>
          <cell r="IM424">
            <v>0</v>
          </cell>
          <cell r="IN424">
            <v>0</v>
          </cell>
          <cell r="IO424">
            <v>0</v>
          </cell>
          <cell r="IP424">
            <v>0</v>
          </cell>
          <cell r="IQ424">
            <v>0</v>
          </cell>
          <cell r="IR424">
            <v>0</v>
          </cell>
          <cell r="IS424">
            <v>0</v>
          </cell>
          <cell r="IT424">
            <v>0</v>
          </cell>
          <cell r="IU424">
            <v>0</v>
          </cell>
          <cell r="IV424">
            <v>0</v>
          </cell>
          <cell r="IW424">
            <v>0</v>
          </cell>
          <cell r="IX424">
            <v>0</v>
          </cell>
          <cell r="IY424">
            <v>0</v>
          </cell>
          <cell r="IZ424">
            <v>0</v>
          </cell>
          <cell r="JA424">
            <v>0</v>
          </cell>
          <cell r="JB424">
            <v>0</v>
          </cell>
          <cell r="JC424">
            <v>0</v>
          </cell>
          <cell r="JD424">
            <v>0</v>
          </cell>
          <cell r="JE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0</v>
          </cell>
          <cell r="EZ425">
            <v>0</v>
          </cell>
          <cell r="FA425">
            <v>0</v>
          </cell>
          <cell r="FB425">
            <v>0</v>
          </cell>
          <cell r="FC425">
            <v>0</v>
          </cell>
          <cell r="FD425">
            <v>0</v>
          </cell>
          <cell r="FE425">
            <v>0</v>
          </cell>
          <cell r="FF425">
            <v>0</v>
          </cell>
          <cell r="FG425">
            <v>0</v>
          </cell>
          <cell r="FH425">
            <v>0</v>
          </cell>
          <cell r="FI425">
            <v>0</v>
          </cell>
          <cell r="FJ425">
            <v>0</v>
          </cell>
          <cell r="FK425">
            <v>0</v>
          </cell>
          <cell r="FL425">
            <v>0</v>
          </cell>
          <cell r="FM425">
            <v>0</v>
          </cell>
          <cell r="FN425">
            <v>0</v>
          </cell>
          <cell r="FO425">
            <v>0</v>
          </cell>
          <cell r="FP425">
            <v>0</v>
          </cell>
          <cell r="FQ425">
            <v>0</v>
          </cell>
          <cell r="FR425">
            <v>0</v>
          </cell>
          <cell r="FS425">
            <v>0</v>
          </cell>
          <cell r="FT425">
            <v>0</v>
          </cell>
          <cell r="FU425">
            <v>0</v>
          </cell>
          <cell r="FV425">
            <v>0</v>
          </cell>
          <cell r="FW425">
            <v>0</v>
          </cell>
          <cell r="FX425">
            <v>0</v>
          </cell>
          <cell r="FY425">
            <v>0</v>
          </cell>
          <cell r="FZ425">
            <v>0</v>
          </cell>
          <cell r="GA425">
            <v>0</v>
          </cell>
          <cell r="GB425">
            <v>0</v>
          </cell>
          <cell r="GC425">
            <v>0</v>
          </cell>
          <cell r="GD425">
            <v>0</v>
          </cell>
          <cell r="GE425">
            <v>0</v>
          </cell>
          <cell r="GF425">
            <v>0</v>
          </cell>
          <cell r="GG425">
            <v>0</v>
          </cell>
          <cell r="GH425">
            <v>0</v>
          </cell>
          <cell r="GI425">
            <v>0</v>
          </cell>
          <cell r="GJ425">
            <v>0</v>
          </cell>
          <cell r="GK425">
            <v>0</v>
          </cell>
          <cell r="GL425">
            <v>0</v>
          </cell>
          <cell r="GM425">
            <v>0</v>
          </cell>
          <cell r="GN425">
            <v>0</v>
          </cell>
          <cell r="GO425">
            <v>0</v>
          </cell>
          <cell r="GP425">
            <v>0</v>
          </cell>
          <cell r="GQ425">
            <v>0</v>
          </cell>
          <cell r="GR425">
            <v>0</v>
          </cell>
          <cell r="GS425">
            <v>0</v>
          </cell>
          <cell r="GT425">
            <v>0</v>
          </cell>
          <cell r="GU425">
            <v>0</v>
          </cell>
          <cell r="GV425">
            <v>0</v>
          </cell>
          <cell r="GW425">
            <v>0</v>
          </cell>
          <cell r="GX425">
            <v>0</v>
          </cell>
          <cell r="GY425">
            <v>0</v>
          </cell>
          <cell r="GZ425">
            <v>0</v>
          </cell>
          <cell r="HA425">
            <v>0</v>
          </cell>
          <cell r="HB425">
            <v>0</v>
          </cell>
          <cell r="HC425">
            <v>0</v>
          </cell>
          <cell r="HD425">
            <v>0</v>
          </cell>
          <cell r="HE425">
            <v>0</v>
          </cell>
          <cell r="HF425">
            <v>0</v>
          </cell>
          <cell r="HG425">
            <v>0</v>
          </cell>
          <cell r="HH425">
            <v>0</v>
          </cell>
          <cell r="HI425">
            <v>0</v>
          </cell>
          <cell r="HJ425">
            <v>0</v>
          </cell>
          <cell r="HK425">
            <v>0</v>
          </cell>
          <cell r="HL425">
            <v>0</v>
          </cell>
          <cell r="HM425">
            <v>0</v>
          </cell>
          <cell r="HN425">
            <v>0</v>
          </cell>
          <cell r="HO425">
            <v>0</v>
          </cell>
          <cell r="HP425">
            <v>0</v>
          </cell>
          <cell r="HQ425">
            <v>0</v>
          </cell>
          <cell r="HR425">
            <v>0</v>
          </cell>
          <cell r="HS425">
            <v>0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0</v>
          </cell>
          <cell r="IE425">
            <v>0</v>
          </cell>
          <cell r="IF425">
            <v>0</v>
          </cell>
          <cell r="IG425">
            <v>0</v>
          </cell>
          <cell r="IH425">
            <v>0</v>
          </cell>
          <cell r="II425">
            <v>0</v>
          </cell>
          <cell r="IJ425">
            <v>0</v>
          </cell>
          <cell r="IK425">
            <v>0</v>
          </cell>
          <cell r="IL425">
            <v>0</v>
          </cell>
          <cell r="IM425">
            <v>0</v>
          </cell>
          <cell r="IN425">
            <v>0</v>
          </cell>
          <cell r="IO425">
            <v>0</v>
          </cell>
          <cell r="IP425">
            <v>0</v>
          </cell>
          <cell r="IQ425">
            <v>0</v>
          </cell>
          <cell r="IR425">
            <v>0</v>
          </cell>
          <cell r="IS425">
            <v>0</v>
          </cell>
          <cell r="IT425">
            <v>0</v>
          </cell>
          <cell r="IU425">
            <v>0</v>
          </cell>
          <cell r="IV425">
            <v>0</v>
          </cell>
          <cell r="IW425">
            <v>0</v>
          </cell>
          <cell r="IX425">
            <v>0</v>
          </cell>
          <cell r="IY425">
            <v>0</v>
          </cell>
          <cell r="IZ425">
            <v>0</v>
          </cell>
          <cell r="JA425">
            <v>0</v>
          </cell>
          <cell r="JB425">
            <v>0</v>
          </cell>
          <cell r="JC425">
            <v>0</v>
          </cell>
          <cell r="JD425">
            <v>0</v>
          </cell>
          <cell r="JE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  <cell r="EJ426">
            <v>0</v>
          </cell>
          <cell r="EK426">
            <v>0</v>
          </cell>
          <cell r="EL426">
            <v>0</v>
          </cell>
          <cell r="EM426">
            <v>0</v>
          </cell>
          <cell r="EN426">
            <v>0</v>
          </cell>
          <cell r="EO426">
            <v>0</v>
          </cell>
          <cell r="EP426">
            <v>0</v>
          </cell>
          <cell r="EQ426">
            <v>0</v>
          </cell>
          <cell r="ER426">
            <v>0</v>
          </cell>
          <cell r="ES426">
            <v>0</v>
          </cell>
          <cell r="ET426">
            <v>0</v>
          </cell>
          <cell r="EU426">
            <v>0</v>
          </cell>
          <cell r="EV426">
            <v>0</v>
          </cell>
          <cell r="EW426">
            <v>0</v>
          </cell>
          <cell r="EX426">
            <v>0</v>
          </cell>
          <cell r="EY426">
            <v>0</v>
          </cell>
          <cell r="EZ426">
            <v>0</v>
          </cell>
          <cell r="FA426">
            <v>0</v>
          </cell>
          <cell r="FB426">
            <v>0</v>
          </cell>
          <cell r="FC426">
            <v>0</v>
          </cell>
          <cell r="FD426">
            <v>0</v>
          </cell>
          <cell r="FE426">
            <v>0</v>
          </cell>
          <cell r="FF426">
            <v>0</v>
          </cell>
          <cell r="FG426">
            <v>0</v>
          </cell>
          <cell r="FH426">
            <v>0</v>
          </cell>
          <cell r="FI426">
            <v>0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N426">
            <v>0</v>
          </cell>
          <cell r="FO426">
            <v>0</v>
          </cell>
          <cell r="FP426">
            <v>0</v>
          </cell>
          <cell r="FQ426">
            <v>0</v>
          </cell>
          <cell r="FR426">
            <v>0</v>
          </cell>
          <cell r="FS426">
            <v>0</v>
          </cell>
          <cell r="FT426">
            <v>0</v>
          </cell>
          <cell r="FU426">
            <v>0</v>
          </cell>
          <cell r="FV426">
            <v>0</v>
          </cell>
          <cell r="FW426">
            <v>0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0</v>
          </cell>
          <cell r="GD426">
            <v>0</v>
          </cell>
          <cell r="GE426">
            <v>0</v>
          </cell>
          <cell r="GF426">
            <v>0</v>
          </cell>
          <cell r="GG426">
            <v>0</v>
          </cell>
          <cell r="GH426">
            <v>0</v>
          </cell>
          <cell r="GI426">
            <v>0</v>
          </cell>
          <cell r="GJ426">
            <v>0</v>
          </cell>
          <cell r="GK426">
            <v>0</v>
          </cell>
          <cell r="GL426">
            <v>0</v>
          </cell>
          <cell r="GM426">
            <v>0</v>
          </cell>
          <cell r="GN426">
            <v>0</v>
          </cell>
          <cell r="GO426">
            <v>0</v>
          </cell>
          <cell r="GP426">
            <v>0</v>
          </cell>
          <cell r="GQ426">
            <v>0</v>
          </cell>
          <cell r="GR426">
            <v>0</v>
          </cell>
          <cell r="GS426">
            <v>0</v>
          </cell>
          <cell r="GT426">
            <v>0</v>
          </cell>
          <cell r="GU426">
            <v>0</v>
          </cell>
          <cell r="GV426">
            <v>0</v>
          </cell>
          <cell r="GW426">
            <v>0</v>
          </cell>
          <cell r="GX426">
            <v>0</v>
          </cell>
          <cell r="GY426">
            <v>0</v>
          </cell>
          <cell r="GZ426">
            <v>0</v>
          </cell>
          <cell r="HA426">
            <v>0</v>
          </cell>
          <cell r="HB426">
            <v>0</v>
          </cell>
          <cell r="HC426">
            <v>0</v>
          </cell>
          <cell r="HD426">
            <v>0</v>
          </cell>
          <cell r="HE426">
            <v>0</v>
          </cell>
          <cell r="HF426">
            <v>0</v>
          </cell>
          <cell r="HG426">
            <v>0</v>
          </cell>
          <cell r="HH426">
            <v>0</v>
          </cell>
          <cell r="HI426">
            <v>0</v>
          </cell>
          <cell r="HJ426">
            <v>0</v>
          </cell>
          <cell r="HK426">
            <v>0</v>
          </cell>
          <cell r="HL426">
            <v>0</v>
          </cell>
          <cell r="HM426">
            <v>0</v>
          </cell>
          <cell r="HN426">
            <v>0</v>
          </cell>
          <cell r="HO426">
            <v>0</v>
          </cell>
          <cell r="HP426">
            <v>0</v>
          </cell>
          <cell r="HQ426">
            <v>0</v>
          </cell>
          <cell r="HR426">
            <v>0</v>
          </cell>
          <cell r="HS426">
            <v>0</v>
          </cell>
          <cell r="HT426">
            <v>0</v>
          </cell>
          <cell r="HU426">
            <v>0</v>
          </cell>
          <cell r="HV426">
            <v>0</v>
          </cell>
          <cell r="HW426">
            <v>0</v>
          </cell>
          <cell r="HX426">
            <v>0</v>
          </cell>
          <cell r="HY426">
            <v>0</v>
          </cell>
          <cell r="HZ426">
            <v>0</v>
          </cell>
          <cell r="IA426">
            <v>0</v>
          </cell>
          <cell r="IB426">
            <v>0</v>
          </cell>
          <cell r="IC426">
            <v>0</v>
          </cell>
          <cell r="ID426">
            <v>0</v>
          </cell>
          <cell r="IE426">
            <v>0</v>
          </cell>
          <cell r="IF426">
            <v>0</v>
          </cell>
          <cell r="IG426">
            <v>0</v>
          </cell>
          <cell r="IH426">
            <v>0</v>
          </cell>
          <cell r="II426">
            <v>0</v>
          </cell>
          <cell r="IJ426">
            <v>0</v>
          </cell>
          <cell r="IK426">
            <v>0</v>
          </cell>
          <cell r="IL426">
            <v>0</v>
          </cell>
          <cell r="IM426">
            <v>0</v>
          </cell>
          <cell r="IN426">
            <v>0</v>
          </cell>
          <cell r="IO426">
            <v>0</v>
          </cell>
          <cell r="IP426">
            <v>0</v>
          </cell>
          <cell r="IQ426">
            <v>0</v>
          </cell>
          <cell r="IR426">
            <v>0</v>
          </cell>
          <cell r="IS426">
            <v>0</v>
          </cell>
          <cell r="IT426">
            <v>0</v>
          </cell>
          <cell r="IU426">
            <v>0</v>
          </cell>
          <cell r="IV426">
            <v>0</v>
          </cell>
          <cell r="IW426">
            <v>0</v>
          </cell>
          <cell r="IX426">
            <v>0</v>
          </cell>
          <cell r="IY426">
            <v>0</v>
          </cell>
          <cell r="IZ426">
            <v>0</v>
          </cell>
          <cell r="JA426">
            <v>0</v>
          </cell>
          <cell r="JB426">
            <v>0</v>
          </cell>
          <cell r="JC426">
            <v>0</v>
          </cell>
          <cell r="JD426">
            <v>0</v>
          </cell>
          <cell r="JE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  <cell r="EJ427">
            <v>0</v>
          </cell>
          <cell r="EK427">
            <v>0</v>
          </cell>
          <cell r="EL427">
            <v>0</v>
          </cell>
          <cell r="EM427">
            <v>0</v>
          </cell>
          <cell r="EN427">
            <v>0</v>
          </cell>
          <cell r="EO427">
            <v>0</v>
          </cell>
          <cell r="EP427">
            <v>0</v>
          </cell>
          <cell r="EQ427">
            <v>0</v>
          </cell>
          <cell r="ER427">
            <v>0</v>
          </cell>
          <cell r="ES427">
            <v>0</v>
          </cell>
          <cell r="ET427">
            <v>0</v>
          </cell>
          <cell r="EU427">
            <v>0</v>
          </cell>
          <cell r="EV427">
            <v>0</v>
          </cell>
          <cell r="EW427">
            <v>0</v>
          </cell>
          <cell r="EX427">
            <v>0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0</v>
          </cell>
          <cell r="FD427">
            <v>0</v>
          </cell>
          <cell r="FE427">
            <v>0</v>
          </cell>
          <cell r="FF427">
            <v>0</v>
          </cell>
          <cell r="FG427">
            <v>0</v>
          </cell>
          <cell r="FH427">
            <v>0</v>
          </cell>
          <cell r="FI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N427">
            <v>0</v>
          </cell>
          <cell r="FO427">
            <v>0</v>
          </cell>
          <cell r="FP427">
            <v>0</v>
          </cell>
          <cell r="FQ427">
            <v>0</v>
          </cell>
          <cell r="FR427">
            <v>0</v>
          </cell>
          <cell r="FS427">
            <v>0</v>
          </cell>
          <cell r="FT427">
            <v>0</v>
          </cell>
          <cell r="FU427">
            <v>0</v>
          </cell>
          <cell r="FV427">
            <v>0</v>
          </cell>
          <cell r="FW427">
            <v>0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0</v>
          </cell>
          <cell r="GG427">
            <v>0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0</v>
          </cell>
          <cell r="GM427">
            <v>0</v>
          </cell>
          <cell r="GN427">
            <v>0</v>
          </cell>
          <cell r="GO427">
            <v>0</v>
          </cell>
          <cell r="GP427">
            <v>0</v>
          </cell>
          <cell r="GQ427">
            <v>0</v>
          </cell>
          <cell r="GR427">
            <v>0</v>
          </cell>
          <cell r="GS427">
            <v>0</v>
          </cell>
          <cell r="GT427">
            <v>0</v>
          </cell>
          <cell r="GU427">
            <v>0</v>
          </cell>
          <cell r="GV427">
            <v>0</v>
          </cell>
          <cell r="GW427">
            <v>0</v>
          </cell>
          <cell r="GX427">
            <v>0</v>
          </cell>
          <cell r="GY427">
            <v>0</v>
          </cell>
          <cell r="GZ427">
            <v>0</v>
          </cell>
          <cell r="HA427">
            <v>0</v>
          </cell>
          <cell r="HB427">
            <v>0</v>
          </cell>
          <cell r="HC427">
            <v>0</v>
          </cell>
          <cell r="HD427">
            <v>0</v>
          </cell>
          <cell r="HE427">
            <v>0</v>
          </cell>
          <cell r="HF427">
            <v>0</v>
          </cell>
          <cell r="HG427">
            <v>0</v>
          </cell>
          <cell r="HH427">
            <v>0</v>
          </cell>
          <cell r="HI427">
            <v>0</v>
          </cell>
          <cell r="HJ427">
            <v>0</v>
          </cell>
          <cell r="HK427">
            <v>0</v>
          </cell>
          <cell r="HL427">
            <v>0</v>
          </cell>
          <cell r="HM427">
            <v>0</v>
          </cell>
          <cell r="HN427">
            <v>0</v>
          </cell>
          <cell r="HO427">
            <v>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0</v>
          </cell>
          <cell r="HU427">
            <v>0</v>
          </cell>
          <cell r="HV427">
            <v>0</v>
          </cell>
          <cell r="HW427">
            <v>0</v>
          </cell>
          <cell r="HX427">
            <v>0</v>
          </cell>
          <cell r="HY427">
            <v>0</v>
          </cell>
          <cell r="HZ427">
            <v>0</v>
          </cell>
          <cell r="IA427">
            <v>0</v>
          </cell>
          <cell r="IB427">
            <v>0</v>
          </cell>
          <cell r="IC427">
            <v>0</v>
          </cell>
          <cell r="ID427">
            <v>0</v>
          </cell>
          <cell r="IE427">
            <v>0</v>
          </cell>
          <cell r="IF427">
            <v>0</v>
          </cell>
          <cell r="IG427">
            <v>0</v>
          </cell>
          <cell r="IH427">
            <v>0</v>
          </cell>
          <cell r="II427">
            <v>0</v>
          </cell>
          <cell r="IJ427">
            <v>0</v>
          </cell>
          <cell r="IK427">
            <v>0</v>
          </cell>
          <cell r="IL427">
            <v>0</v>
          </cell>
          <cell r="IM427">
            <v>0</v>
          </cell>
          <cell r="IN427">
            <v>0</v>
          </cell>
          <cell r="IO427">
            <v>0</v>
          </cell>
          <cell r="IP427">
            <v>0</v>
          </cell>
          <cell r="IQ427">
            <v>0</v>
          </cell>
          <cell r="IR427">
            <v>0</v>
          </cell>
          <cell r="IS427">
            <v>0</v>
          </cell>
          <cell r="IT427">
            <v>0</v>
          </cell>
          <cell r="IU427">
            <v>0</v>
          </cell>
          <cell r="IV427">
            <v>0</v>
          </cell>
          <cell r="IW427">
            <v>0</v>
          </cell>
          <cell r="IX427">
            <v>0</v>
          </cell>
          <cell r="IY427">
            <v>0</v>
          </cell>
          <cell r="IZ427">
            <v>0</v>
          </cell>
          <cell r="JA427">
            <v>0</v>
          </cell>
          <cell r="JB427">
            <v>0</v>
          </cell>
          <cell r="JC427">
            <v>0</v>
          </cell>
          <cell r="JD427">
            <v>0</v>
          </cell>
          <cell r="JE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  <cell r="EJ428">
            <v>0</v>
          </cell>
          <cell r="EK428">
            <v>0</v>
          </cell>
          <cell r="EL428">
            <v>0</v>
          </cell>
          <cell r="EM428">
            <v>0</v>
          </cell>
          <cell r="EN428">
            <v>0</v>
          </cell>
          <cell r="EO428">
            <v>0</v>
          </cell>
          <cell r="EP428">
            <v>0</v>
          </cell>
          <cell r="EQ428">
            <v>0</v>
          </cell>
          <cell r="ER428">
            <v>0</v>
          </cell>
          <cell r="ES428">
            <v>0</v>
          </cell>
          <cell r="ET428">
            <v>0</v>
          </cell>
          <cell r="EU428">
            <v>0</v>
          </cell>
          <cell r="EV428">
            <v>0</v>
          </cell>
          <cell r="EW428">
            <v>0</v>
          </cell>
          <cell r="EX428">
            <v>0</v>
          </cell>
          <cell r="EY428">
            <v>0</v>
          </cell>
          <cell r="EZ428">
            <v>0</v>
          </cell>
          <cell r="FA428">
            <v>0</v>
          </cell>
          <cell r="FB428">
            <v>0</v>
          </cell>
          <cell r="FC428">
            <v>0</v>
          </cell>
          <cell r="FD428">
            <v>0</v>
          </cell>
          <cell r="FE428">
            <v>0</v>
          </cell>
          <cell r="FF428">
            <v>0</v>
          </cell>
          <cell r="FG428">
            <v>0</v>
          </cell>
          <cell r="FH428">
            <v>0</v>
          </cell>
          <cell r="FI428">
            <v>0</v>
          </cell>
          <cell r="FJ428">
            <v>0</v>
          </cell>
          <cell r="FK428">
            <v>0</v>
          </cell>
          <cell r="FL428">
            <v>0</v>
          </cell>
          <cell r="FM428">
            <v>0</v>
          </cell>
          <cell r="FN428">
            <v>0</v>
          </cell>
          <cell r="FO428">
            <v>0</v>
          </cell>
          <cell r="FP428">
            <v>0</v>
          </cell>
          <cell r="FQ428">
            <v>0</v>
          </cell>
          <cell r="FR428">
            <v>0</v>
          </cell>
          <cell r="FS428">
            <v>0</v>
          </cell>
          <cell r="FT428">
            <v>0</v>
          </cell>
          <cell r="FU428">
            <v>0</v>
          </cell>
          <cell r="FV428">
            <v>0</v>
          </cell>
          <cell r="FW428">
            <v>0</v>
          </cell>
          <cell r="FX428">
            <v>0</v>
          </cell>
          <cell r="FY428">
            <v>0</v>
          </cell>
          <cell r="FZ428">
            <v>0</v>
          </cell>
          <cell r="GA428">
            <v>0</v>
          </cell>
          <cell r="GB428">
            <v>0</v>
          </cell>
          <cell r="GC428">
            <v>0</v>
          </cell>
          <cell r="GD428">
            <v>0</v>
          </cell>
          <cell r="GE428">
            <v>0</v>
          </cell>
          <cell r="GF428">
            <v>0</v>
          </cell>
          <cell r="GG428">
            <v>0</v>
          </cell>
          <cell r="GH428">
            <v>0</v>
          </cell>
          <cell r="GI428">
            <v>0</v>
          </cell>
          <cell r="GJ428">
            <v>0</v>
          </cell>
          <cell r="GK428">
            <v>0</v>
          </cell>
          <cell r="GL428">
            <v>0</v>
          </cell>
          <cell r="GM428">
            <v>0</v>
          </cell>
          <cell r="GN428">
            <v>0</v>
          </cell>
          <cell r="GO428">
            <v>0</v>
          </cell>
          <cell r="GP428">
            <v>0</v>
          </cell>
          <cell r="GQ428">
            <v>0</v>
          </cell>
          <cell r="GR428">
            <v>0</v>
          </cell>
          <cell r="GS428">
            <v>0</v>
          </cell>
          <cell r="GT428">
            <v>0</v>
          </cell>
          <cell r="GU428">
            <v>0</v>
          </cell>
          <cell r="GV428">
            <v>0</v>
          </cell>
          <cell r="GW428">
            <v>0</v>
          </cell>
          <cell r="GX428">
            <v>0</v>
          </cell>
          <cell r="GY428">
            <v>0</v>
          </cell>
          <cell r="GZ428">
            <v>0</v>
          </cell>
          <cell r="HA428">
            <v>0</v>
          </cell>
          <cell r="HB428">
            <v>0</v>
          </cell>
          <cell r="HC428">
            <v>0</v>
          </cell>
          <cell r="HD428">
            <v>0</v>
          </cell>
          <cell r="HE428">
            <v>0</v>
          </cell>
          <cell r="HF428">
            <v>0</v>
          </cell>
          <cell r="HG428">
            <v>0</v>
          </cell>
          <cell r="HH428">
            <v>0</v>
          </cell>
          <cell r="HI428">
            <v>0</v>
          </cell>
          <cell r="HJ428">
            <v>0</v>
          </cell>
          <cell r="HK428">
            <v>0</v>
          </cell>
          <cell r="HL428">
            <v>0</v>
          </cell>
          <cell r="HM428">
            <v>0</v>
          </cell>
          <cell r="HN428">
            <v>0</v>
          </cell>
          <cell r="HO428">
            <v>0</v>
          </cell>
          <cell r="HP428">
            <v>0</v>
          </cell>
          <cell r="HQ428">
            <v>0</v>
          </cell>
          <cell r="HR428">
            <v>0</v>
          </cell>
          <cell r="HS428">
            <v>0</v>
          </cell>
          <cell r="HT428">
            <v>0</v>
          </cell>
          <cell r="HU428">
            <v>0</v>
          </cell>
          <cell r="HV428">
            <v>0</v>
          </cell>
          <cell r="HW428">
            <v>0</v>
          </cell>
          <cell r="HX428">
            <v>0</v>
          </cell>
          <cell r="HY428">
            <v>0</v>
          </cell>
          <cell r="HZ428">
            <v>0</v>
          </cell>
          <cell r="IA428">
            <v>0</v>
          </cell>
          <cell r="IB428">
            <v>0</v>
          </cell>
          <cell r="IC428">
            <v>0</v>
          </cell>
          <cell r="ID428">
            <v>0</v>
          </cell>
          <cell r="IE428">
            <v>0</v>
          </cell>
          <cell r="IF428">
            <v>0</v>
          </cell>
          <cell r="IG428">
            <v>0</v>
          </cell>
          <cell r="IH428">
            <v>0</v>
          </cell>
          <cell r="II428">
            <v>0</v>
          </cell>
          <cell r="IJ428">
            <v>0</v>
          </cell>
          <cell r="IK428">
            <v>0</v>
          </cell>
          <cell r="IL428">
            <v>0</v>
          </cell>
          <cell r="IM428">
            <v>0</v>
          </cell>
          <cell r="IN428">
            <v>0</v>
          </cell>
          <cell r="IO428">
            <v>0</v>
          </cell>
          <cell r="IP428">
            <v>0</v>
          </cell>
          <cell r="IQ428">
            <v>0</v>
          </cell>
          <cell r="IR428">
            <v>0</v>
          </cell>
          <cell r="IS428">
            <v>0</v>
          </cell>
          <cell r="IT428">
            <v>0</v>
          </cell>
          <cell r="IU428">
            <v>0</v>
          </cell>
          <cell r="IV428">
            <v>0</v>
          </cell>
          <cell r="IW428">
            <v>0</v>
          </cell>
          <cell r="IX428">
            <v>0</v>
          </cell>
          <cell r="IY428">
            <v>0</v>
          </cell>
          <cell r="IZ428">
            <v>0</v>
          </cell>
          <cell r="JA428">
            <v>0</v>
          </cell>
          <cell r="JB428">
            <v>0</v>
          </cell>
          <cell r="JC428">
            <v>0</v>
          </cell>
          <cell r="JD428">
            <v>0</v>
          </cell>
          <cell r="JE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  <cell r="EJ429">
            <v>0</v>
          </cell>
          <cell r="EK429">
            <v>0</v>
          </cell>
          <cell r="EL429">
            <v>0</v>
          </cell>
          <cell r="EM429">
            <v>0</v>
          </cell>
          <cell r="EN429">
            <v>0</v>
          </cell>
          <cell r="EO429">
            <v>0</v>
          </cell>
          <cell r="EP429">
            <v>0</v>
          </cell>
          <cell r="EQ429">
            <v>0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0</v>
          </cell>
          <cell r="EZ429">
            <v>0</v>
          </cell>
          <cell r="FA429">
            <v>0</v>
          </cell>
          <cell r="FB429">
            <v>0</v>
          </cell>
          <cell r="FC429">
            <v>0</v>
          </cell>
          <cell r="FD429">
            <v>0</v>
          </cell>
          <cell r="FE429">
            <v>0</v>
          </cell>
          <cell r="FF429">
            <v>0</v>
          </cell>
          <cell r="FG429">
            <v>0</v>
          </cell>
          <cell r="FH429">
            <v>0</v>
          </cell>
          <cell r="FI429">
            <v>0</v>
          </cell>
          <cell r="FJ429">
            <v>0</v>
          </cell>
          <cell r="FK429">
            <v>0</v>
          </cell>
          <cell r="FL429">
            <v>0</v>
          </cell>
          <cell r="FM429">
            <v>0</v>
          </cell>
          <cell r="FN429">
            <v>0</v>
          </cell>
          <cell r="FO429">
            <v>0</v>
          </cell>
          <cell r="FP429">
            <v>0</v>
          </cell>
          <cell r="FQ429">
            <v>0</v>
          </cell>
          <cell r="FR429">
            <v>0</v>
          </cell>
          <cell r="FS429">
            <v>0</v>
          </cell>
          <cell r="FT429">
            <v>0</v>
          </cell>
          <cell r="FU429">
            <v>0</v>
          </cell>
          <cell r="FV429">
            <v>0</v>
          </cell>
          <cell r="FW429">
            <v>0</v>
          </cell>
          <cell r="FX429">
            <v>0</v>
          </cell>
          <cell r="FY429">
            <v>0</v>
          </cell>
          <cell r="FZ429">
            <v>0</v>
          </cell>
          <cell r="GA429">
            <v>0</v>
          </cell>
          <cell r="GB429">
            <v>0</v>
          </cell>
          <cell r="GC429">
            <v>0</v>
          </cell>
          <cell r="GD429">
            <v>0</v>
          </cell>
          <cell r="GE429">
            <v>0</v>
          </cell>
          <cell r="GF429">
            <v>0</v>
          </cell>
          <cell r="GG429">
            <v>0</v>
          </cell>
          <cell r="GH429">
            <v>0</v>
          </cell>
          <cell r="GI429">
            <v>0</v>
          </cell>
          <cell r="GJ429">
            <v>0</v>
          </cell>
          <cell r="GK429">
            <v>0</v>
          </cell>
          <cell r="GL429">
            <v>0</v>
          </cell>
          <cell r="GM429">
            <v>0</v>
          </cell>
          <cell r="GN429">
            <v>0</v>
          </cell>
          <cell r="GO429">
            <v>0</v>
          </cell>
          <cell r="GP429">
            <v>0</v>
          </cell>
          <cell r="GQ429">
            <v>0</v>
          </cell>
          <cell r="GR429">
            <v>0</v>
          </cell>
          <cell r="GS429">
            <v>0</v>
          </cell>
          <cell r="GT429">
            <v>0</v>
          </cell>
          <cell r="GU429">
            <v>0</v>
          </cell>
          <cell r="GV429">
            <v>0</v>
          </cell>
          <cell r="GW429">
            <v>0</v>
          </cell>
          <cell r="GX429">
            <v>0</v>
          </cell>
          <cell r="GY429">
            <v>0</v>
          </cell>
          <cell r="GZ429">
            <v>0</v>
          </cell>
          <cell r="HA429">
            <v>0</v>
          </cell>
          <cell r="HB429">
            <v>0</v>
          </cell>
          <cell r="HC429">
            <v>0</v>
          </cell>
          <cell r="HD429">
            <v>0</v>
          </cell>
          <cell r="HE429">
            <v>0</v>
          </cell>
          <cell r="HF429">
            <v>0</v>
          </cell>
          <cell r="HG429">
            <v>0</v>
          </cell>
          <cell r="HH429">
            <v>0</v>
          </cell>
          <cell r="HI429">
            <v>0</v>
          </cell>
          <cell r="HJ429">
            <v>0</v>
          </cell>
          <cell r="HK429">
            <v>0</v>
          </cell>
          <cell r="HL429">
            <v>0</v>
          </cell>
          <cell r="HM429">
            <v>0</v>
          </cell>
          <cell r="HN429">
            <v>0</v>
          </cell>
          <cell r="HO429">
            <v>0</v>
          </cell>
          <cell r="HP429">
            <v>0</v>
          </cell>
          <cell r="HQ429">
            <v>0</v>
          </cell>
          <cell r="HR429">
            <v>0</v>
          </cell>
          <cell r="HS429">
            <v>0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0</v>
          </cell>
          <cell r="IE429">
            <v>0</v>
          </cell>
          <cell r="IF429">
            <v>0</v>
          </cell>
          <cell r="IG429">
            <v>0</v>
          </cell>
          <cell r="IH429">
            <v>0</v>
          </cell>
          <cell r="II429">
            <v>0</v>
          </cell>
          <cell r="IJ429">
            <v>0</v>
          </cell>
          <cell r="IK429">
            <v>0</v>
          </cell>
          <cell r="IL429">
            <v>0</v>
          </cell>
          <cell r="IM429">
            <v>0</v>
          </cell>
          <cell r="IN429">
            <v>0</v>
          </cell>
          <cell r="IO429">
            <v>0</v>
          </cell>
          <cell r="IP429">
            <v>0</v>
          </cell>
          <cell r="IQ429">
            <v>0</v>
          </cell>
          <cell r="IR429">
            <v>0</v>
          </cell>
          <cell r="IS429">
            <v>0</v>
          </cell>
          <cell r="IT429">
            <v>0</v>
          </cell>
          <cell r="IU429">
            <v>0</v>
          </cell>
          <cell r="IV429">
            <v>0</v>
          </cell>
          <cell r="IW429">
            <v>0</v>
          </cell>
          <cell r="IX429">
            <v>0</v>
          </cell>
          <cell r="IY429">
            <v>0</v>
          </cell>
          <cell r="IZ429">
            <v>0</v>
          </cell>
          <cell r="JA429">
            <v>0</v>
          </cell>
          <cell r="JB429">
            <v>0</v>
          </cell>
          <cell r="JC429">
            <v>0</v>
          </cell>
          <cell r="JD429">
            <v>0</v>
          </cell>
          <cell r="JE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0</v>
          </cell>
          <cell r="FB430">
            <v>0</v>
          </cell>
          <cell r="FC430">
            <v>0</v>
          </cell>
          <cell r="FD430">
            <v>0</v>
          </cell>
          <cell r="FE430">
            <v>0</v>
          </cell>
          <cell r="FF430">
            <v>0</v>
          </cell>
          <cell r="FG430">
            <v>0</v>
          </cell>
          <cell r="FH430">
            <v>0</v>
          </cell>
          <cell r="FI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N430">
            <v>0</v>
          </cell>
          <cell r="FO430">
            <v>0</v>
          </cell>
          <cell r="FP430">
            <v>0</v>
          </cell>
          <cell r="FQ430">
            <v>0</v>
          </cell>
          <cell r="FR430">
            <v>0</v>
          </cell>
          <cell r="FS430">
            <v>0</v>
          </cell>
          <cell r="FT430">
            <v>0</v>
          </cell>
          <cell r="FU430">
            <v>0</v>
          </cell>
          <cell r="FV430">
            <v>0</v>
          </cell>
          <cell r="FW430">
            <v>0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0</v>
          </cell>
          <cell r="GD430">
            <v>0</v>
          </cell>
          <cell r="GE430">
            <v>0</v>
          </cell>
          <cell r="GF430">
            <v>0</v>
          </cell>
          <cell r="GG430">
            <v>0</v>
          </cell>
          <cell r="GH430">
            <v>0</v>
          </cell>
          <cell r="GI430">
            <v>0</v>
          </cell>
          <cell r="GJ430">
            <v>0</v>
          </cell>
          <cell r="GK430">
            <v>0</v>
          </cell>
          <cell r="GL430">
            <v>0</v>
          </cell>
          <cell r="GM430">
            <v>0</v>
          </cell>
          <cell r="GN430">
            <v>0</v>
          </cell>
          <cell r="GO430">
            <v>0</v>
          </cell>
          <cell r="GP430">
            <v>0</v>
          </cell>
          <cell r="GQ430">
            <v>0</v>
          </cell>
          <cell r="GR430">
            <v>0</v>
          </cell>
          <cell r="GS430">
            <v>0</v>
          </cell>
          <cell r="GT430">
            <v>0</v>
          </cell>
          <cell r="GU430">
            <v>0</v>
          </cell>
          <cell r="GV430">
            <v>0</v>
          </cell>
          <cell r="GW430">
            <v>0</v>
          </cell>
          <cell r="GX430">
            <v>0</v>
          </cell>
          <cell r="GY430">
            <v>0</v>
          </cell>
          <cell r="GZ430">
            <v>0</v>
          </cell>
          <cell r="HA430">
            <v>0</v>
          </cell>
          <cell r="HB430">
            <v>0</v>
          </cell>
          <cell r="HC430">
            <v>0</v>
          </cell>
          <cell r="HD430">
            <v>0</v>
          </cell>
          <cell r="HE430">
            <v>0</v>
          </cell>
          <cell r="HF430">
            <v>0</v>
          </cell>
          <cell r="HG430">
            <v>0</v>
          </cell>
          <cell r="HH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0</v>
          </cell>
          <cell r="IG430">
            <v>0</v>
          </cell>
          <cell r="IH430">
            <v>0</v>
          </cell>
          <cell r="II430">
            <v>0</v>
          </cell>
          <cell r="IJ430">
            <v>0</v>
          </cell>
          <cell r="IK430">
            <v>0</v>
          </cell>
          <cell r="IL430">
            <v>0</v>
          </cell>
          <cell r="IM430">
            <v>0</v>
          </cell>
          <cell r="IN430">
            <v>0</v>
          </cell>
          <cell r="IO430">
            <v>0</v>
          </cell>
          <cell r="IP430">
            <v>0</v>
          </cell>
          <cell r="IQ430">
            <v>0</v>
          </cell>
          <cell r="IR430">
            <v>0</v>
          </cell>
          <cell r="IS430">
            <v>0</v>
          </cell>
          <cell r="IT430">
            <v>0</v>
          </cell>
          <cell r="IU430">
            <v>0</v>
          </cell>
          <cell r="IV430">
            <v>0</v>
          </cell>
          <cell r="IW430">
            <v>0</v>
          </cell>
          <cell r="IX430">
            <v>0</v>
          </cell>
          <cell r="IY430">
            <v>0</v>
          </cell>
          <cell r="IZ430">
            <v>0</v>
          </cell>
          <cell r="JA430">
            <v>0</v>
          </cell>
          <cell r="JB430">
            <v>0</v>
          </cell>
          <cell r="JC430">
            <v>0</v>
          </cell>
          <cell r="JD430">
            <v>0</v>
          </cell>
          <cell r="JE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0</v>
          </cell>
          <cell r="FD431">
            <v>0</v>
          </cell>
          <cell r="FE431">
            <v>0</v>
          </cell>
          <cell r="FF431">
            <v>0</v>
          </cell>
          <cell r="FG431">
            <v>0</v>
          </cell>
          <cell r="FH431">
            <v>0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N431">
            <v>0</v>
          </cell>
          <cell r="FO431">
            <v>0</v>
          </cell>
          <cell r="FP431">
            <v>0</v>
          </cell>
          <cell r="FQ431">
            <v>0</v>
          </cell>
          <cell r="FR431">
            <v>0</v>
          </cell>
          <cell r="FS431">
            <v>0</v>
          </cell>
          <cell r="FT431">
            <v>0</v>
          </cell>
          <cell r="FU431">
            <v>0</v>
          </cell>
          <cell r="FV431">
            <v>0</v>
          </cell>
          <cell r="FW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0</v>
          </cell>
          <cell r="GD431">
            <v>0</v>
          </cell>
          <cell r="GE431">
            <v>0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0</v>
          </cell>
          <cell r="GM431">
            <v>0</v>
          </cell>
          <cell r="GN431">
            <v>0</v>
          </cell>
          <cell r="GO431">
            <v>0</v>
          </cell>
          <cell r="GP431">
            <v>0</v>
          </cell>
          <cell r="GQ431">
            <v>0</v>
          </cell>
          <cell r="GR431">
            <v>0</v>
          </cell>
          <cell r="GS431">
            <v>0</v>
          </cell>
          <cell r="GT431">
            <v>0</v>
          </cell>
          <cell r="GU431">
            <v>0</v>
          </cell>
          <cell r="GV431">
            <v>0</v>
          </cell>
          <cell r="GW431">
            <v>0</v>
          </cell>
          <cell r="GX431">
            <v>0</v>
          </cell>
          <cell r="GY431">
            <v>0</v>
          </cell>
          <cell r="GZ431">
            <v>0</v>
          </cell>
          <cell r="HA431">
            <v>0</v>
          </cell>
          <cell r="HB431">
            <v>0</v>
          </cell>
          <cell r="HC431">
            <v>0</v>
          </cell>
          <cell r="HD431">
            <v>0</v>
          </cell>
          <cell r="HE431">
            <v>0</v>
          </cell>
          <cell r="HF431">
            <v>0</v>
          </cell>
          <cell r="HG431">
            <v>0</v>
          </cell>
          <cell r="HH431">
            <v>0</v>
          </cell>
          <cell r="HI431">
            <v>0</v>
          </cell>
          <cell r="HJ431">
            <v>0</v>
          </cell>
          <cell r="HK431">
            <v>0</v>
          </cell>
          <cell r="HL431">
            <v>0</v>
          </cell>
          <cell r="HM431">
            <v>0</v>
          </cell>
          <cell r="HN431">
            <v>0</v>
          </cell>
          <cell r="HO431">
            <v>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0</v>
          </cell>
          <cell r="HU431">
            <v>0</v>
          </cell>
          <cell r="HV431">
            <v>0</v>
          </cell>
          <cell r="HW431">
            <v>0</v>
          </cell>
          <cell r="HX431">
            <v>0</v>
          </cell>
          <cell r="HY431">
            <v>0</v>
          </cell>
          <cell r="HZ431">
            <v>0</v>
          </cell>
          <cell r="IA431">
            <v>0</v>
          </cell>
          <cell r="IB431">
            <v>0</v>
          </cell>
          <cell r="IC431">
            <v>0</v>
          </cell>
          <cell r="ID431">
            <v>0</v>
          </cell>
          <cell r="IE431">
            <v>0</v>
          </cell>
          <cell r="IF431">
            <v>0</v>
          </cell>
          <cell r="IG431">
            <v>0</v>
          </cell>
          <cell r="IH431">
            <v>0</v>
          </cell>
          <cell r="II431">
            <v>0</v>
          </cell>
          <cell r="IJ431">
            <v>0</v>
          </cell>
          <cell r="IK431">
            <v>0</v>
          </cell>
          <cell r="IL431">
            <v>0</v>
          </cell>
          <cell r="IM431">
            <v>0</v>
          </cell>
          <cell r="IN431">
            <v>0</v>
          </cell>
          <cell r="IO431">
            <v>0</v>
          </cell>
          <cell r="IP431">
            <v>0</v>
          </cell>
          <cell r="IQ431">
            <v>0</v>
          </cell>
          <cell r="IR431">
            <v>0</v>
          </cell>
          <cell r="IS431">
            <v>0</v>
          </cell>
          <cell r="IT431">
            <v>0</v>
          </cell>
          <cell r="IU431">
            <v>0</v>
          </cell>
          <cell r="IV431">
            <v>0</v>
          </cell>
          <cell r="IW431">
            <v>0</v>
          </cell>
          <cell r="IX431">
            <v>0</v>
          </cell>
          <cell r="IY431">
            <v>0</v>
          </cell>
          <cell r="IZ431">
            <v>0</v>
          </cell>
          <cell r="JA431">
            <v>0</v>
          </cell>
          <cell r="JB431">
            <v>0</v>
          </cell>
          <cell r="JC431">
            <v>0</v>
          </cell>
          <cell r="JD431">
            <v>0</v>
          </cell>
          <cell r="JE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0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0</v>
          </cell>
          <cell r="EZ432">
            <v>0</v>
          </cell>
          <cell r="FA432">
            <v>0</v>
          </cell>
          <cell r="FB432">
            <v>0</v>
          </cell>
          <cell r="FC432">
            <v>0</v>
          </cell>
          <cell r="FD432">
            <v>0</v>
          </cell>
          <cell r="FE432">
            <v>0</v>
          </cell>
          <cell r="FF432">
            <v>0</v>
          </cell>
          <cell r="FG432">
            <v>0</v>
          </cell>
          <cell r="FH432">
            <v>0</v>
          </cell>
          <cell r="FI432">
            <v>0</v>
          </cell>
          <cell r="FJ432">
            <v>0</v>
          </cell>
          <cell r="FK432">
            <v>0</v>
          </cell>
          <cell r="FL432">
            <v>0</v>
          </cell>
          <cell r="FM432">
            <v>0</v>
          </cell>
          <cell r="FN432">
            <v>0</v>
          </cell>
          <cell r="FO432">
            <v>0</v>
          </cell>
          <cell r="FP432">
            <v>0</v>
          </cell>
          <cell r="FQ432">
            <v>0</v>
          </cell>
          <cell r="FR432">
            <v>0</v>
          </cell>
          <cell r="FS432">
            <v>0</v>
          </cell>
          <cell r="FT432">
            <v>0</v>
          </cell>
          <cell r="FU432">
            <v>0</v>
          </cell>
          <cell r="FV432">
            <v>0</v>
          </cell>
          <cell r="FW432">
            <v>0</v>
          </cell>
          <cell r="FX432">
            <v>0</v>
          </cell>
          <cell r="FY432">
            <v>0</v>
          </cell>
          <cell r="FZ432">
            <v>0</v>
          </cell>
          <cell r="GA432">
            <v>0</v>
          </cell>
          <cell r="GB432">
            <v>0</v>
          </cell>
          <cell r="GC432">
            <v>0</v>
          </cell>
          <cell r="GD432">
            <v>0</v>
          </cell>
          <cell r="GE432">
            <v>0</v>
          </cell>
          <cell r="GF432">
            <v>0</v>
          </cell>
          <cell r="GG432">
            <v>0</v>
          </cell>
          <cell r="GH432">
            <v>0</v>
          </cell>
          <cell r="GI432">
            <v>0</v>
          </cell>
          <cell r="GJ432">
            <v>0</v>
          </cell>
          <cell r="GK432">
            <v>0</v>
          </cell>
          <cell r="GL432">
            <v>0</v>
          </cell>
          <cell r="GM432">
            <v>0</v>
          </cell>
          <cell r="GN432">
            <v>0</v>
          </cell>
          <cell r="GO432">
            <v>0</v>
          </cell>
          <cell r="GP432">
            <v>0</v>
          </cell>
          <cell r="GQ432">
            <v>0</v>
          </cell>
          <cell r="GR432">
            <v>0</v>
          </cell>
          <cell r="GS432">
            <v>0</v>
          </cell>
          <cell r="GT432">
            <v>0</v>
          </cell>
          <cell r="GU432">
            <v>0</v>
          </cell>
          <cell r="GV432">
            <v>0</v>
          </cell>
          <cell r="GW432">
            <v>0</v>
          </cell>
          <cell r="GX432">
            <v>0</v>
          </cell>
          <cell r="GY432">
            <v>0</v>
          </cell>
          <cell r="GZ432">
            <v>0</v>
          </cell>
          <cell r="HA432">
            <v>0</v>
          </cell>
          <cell r="HB432">
            <v>0</v>
          </cell>
          <cell r="HC432">
            <v>0</v>
          </cell>
          <cell r="HD432">
            <v>0</v>
          </cell>
          <cell r="HE432">
            <v>0</v>
          </cell>
          <cell r="HF432">
            <v>0</v>
          </cell>
          <cell r="HG432">
            <v>0</v>
          </cell>
          <cell r="HH432">
            <v>0</v>
          </cell>
          <cell r="HI432">
            <v>0</v>
          </cell>
          <cell r="HJ432">
            <v>0</v>
          </cell>
          <cell r="HK432">
            <v>0</v>
          </cell>
          <cell r="HL432">
            <v>0</v>
          </cell>
          <cell r="HM432">
            <v>0</v>
          </cell>
          <cell r="HN432">
            <v>0</v>
          </cell>
          <cell r="HO432">
            <v>0</v>
          </cell>
          <cell r="HP432">
            <v>0</v>
          </cell>
          <cell r="HQ432">
            <v>0</v>
          </cell>
          <cell r="HR432">
            <v>0</v>
          </cell>
          <cell r="HS432">
            <v>0</v>
          </cell>
          <cell r="HT432">
            <v>0</v>
          </cell>
          <cell r="HU432">
            <v>0</v>
          </cell>
          <cell r="HV432">
            <v>0</v>
          </cell>
          <cell r="HW432">
            <v>0</v>
          </cell>
          <cell r="HX432">
            <v>0</v>
          </cell>
          <cell r="HY432">
            <v>0</v>
          </cell>
          <cell r="HZ432">
            <v>0</v>
          </cell>
          <cell r="IA432">
            <v>0</v>
          </cell>
          <cell r="IB432">
            <v>0</v>
          </cell>
          <cell r="IC432">
            <v>0</v>
          </cell>
          <cell r="ID432">
            <v>0</v>
          </cell>
          <cell r="IE432">
            <v>0</v>
          </cell>
          <cell r="IF432">
            <v>0</v>
          </cell>
          <cell r="IG432">
            <v>0</v>
          </cell>
          <cell r="IH432">
            <v>0</v>
          </cell>
          <cell r="II432">
            <v>0</v>
          </cell>
          <cell r="IJ432">
            <v>0</v>
          </cell>
          <cell r="IK432">
            <v>0</v>
          </cell>
          <cell r="IL432">
            <v>0</v>
          </cell>
          <cell r="IM432">
            <v>0</v>
          </cell>
          <cell r="IN432">
            <v>0</v>
          </cell>
          <cell r="IO432">
            <v>0</v>
          </cell>
          <cell r="IP432">
            <v>0</v>
          </cell>
          <cell r="IQ432">
            <v>0</v>
          </cell>
          <cell r="IR432">
            <v>0</v>
          </cell>
          <cell r="IS432">
            <v>0</v>
          </cell>
          <cell r="IT432">
            <v>0</v>
          </cell>
          <cell r="IU432">
            <v>0</v>
          </cell>
          <cell r="IV432">
            <v>0</v>
          </cell>
          <cell r="IW432">
            <v>0</v>
          </cell>
          <cell r="IX432">
            <v>0</v>
          </cell>
          <cell r="IY432">
            <v>0</v>
          </cell>
          <cell r="IZ432">
            <v>0</v>
          </cell>
          <cell r="JA432">
            <v>0</v>
          </cell>
          <cell r="JB432">
            <v>0</v>
          </cell>
          <cell r="JC432">
            <v>0</v>
          </cell>
          <cell r="JD432">
            <v>0</v>
          </cell>
          <cell r="JE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  <cell r="EJ433">
            <v>0</v>
          </cell>
          <cell r="EK433">
            <v>0</v>
          </cell>
          <cell r="EL433">
            <v>0</v>
          </cell>
          <cell r="EM433">
            <v>0</v>
          </cell>
          <cell r="EN433">
            <v>0</v>
          </cell>
          <cell r="EO433">
            <v>0</v>
          </cell>
          <cell r="EP433">
            <v>0</v>
          </cell>
          <cell r="EQ433">
            <v>0</v>
          </cell>
          <cell r="ER433">
            <v>0</v>
          </cell>
          <cell r="ES433">
            <v>0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0</v>
          </cell>
          <cell r="EZ433">
            <v>0</v>
          </cell>
          <cell r="FA433">
            <v>0</v>
          </cell>
          <cell r="FB433">
            <v>0</v>
          </cell>
          <cell r="FC433">
            <v>0</v>
          </cell>
          <cell r="FD433">
            <v>0</v>
          </cell>
          <cell r="FE433">
            <v>0</v>
          </cell>
          <cell r="FF433">
            <v>0</v>
          </cell>
          <cell r="FG433">
            <v>0</v>
          </cell>
          <cell r="FH433">
            <v>0</v>
          </cell>
          <cell r="FI433">
            <v>0</v>
          </cell>
          <cell r="FJ433">
            <v>0</v>
          </cell>
          <cell r="FK433">
            <v>0</v>
          </cell>
          <cell r="FL433">
            <v>0</v>
          </cell>
          <cell r="FM433">
            <v>0</v>
          </cell>
          <cell r="FN433">
            <v>0</v>
          </cell>
          <cell r="FO433">
            <v>0</v>
          </cell>
          <cell r="FP433">
            <v>0</v>
          </cell>
          <cell r="FQ433">
            <v>0</v>
          </cell>
          <cell r="FR433">
            <v>0</v>
          </cell>
          <cell r="FS433">
            <v>0</v>
          </cell>
          <cell r="FT433">
            <v>0</v>
          </cell>
          <cell r="FU433">
            <v>0</v>
          </cell>
          <cell r="FV433">
            <v>0</v>
          </cell>
          <cell r="FW433">
            <v>0</v>
          </cell>
          <cell r="FX433">
            <v>0</v>
          </cell>
          <cell r="FY433">
            <v>0</v>
          </cell>
          <cell r="FZ433">
            <v>0</v>
          </cell>
          <cell r="GA433">
            <v>0</v>
          </cell>
          <cell r="GB433">
            <v>0</v>
          </cell>
          <cell r="GC433">
            <v>0</v>
          </cell>
          <cell r="GD433">
            <v>0</v>
          </cell>
          <cell r="GE433">
            <v>0</v>
          </cell>
          <cell r="GF433">
            <v>0</v>
          </cell>
          <cell r="GG433">
            <v>0</v>
          </cell>
          <cell r="GH433">
            <v>0</v>
          </cell>
          <cell r="GI433">
            <v>0</v>
          </cell>
          <cell r="GJ433">
            <v>0</v>
          </cell>
          <cell r="GK433">
            <v>0</v>
          </cell>
          <cell r="GL433">
            <v>0</v>
          </cell>
          <cell r="GM433">
            <v>0</v>
          </cell>
          <cell r="GN433">
            <v>0</v>
          </cell>
          <cell r="GO433">
            <v>0</v>
          </cell>
          <cell r="GP433">
            <v>0</v>
          </cell>
          <cell r="GQ433">
            <v>0</v>
          </cell>
          <cell r="GR433">
            <v>0</v>
          </cell>
          <cell r="GS433">
            <v>0</v>
          </cell>
          <cell r="GT433">
            <v>0</v>
          </cell>
          <cell r="GU433">
            <v>0</v>
          </cell>
          <cell r="GV433">
            <v>0</v>
          </cell>
          <cell r="GW433">
            <v>0</v>
          </cell>
          <cell r="GX433">
            <v>0</v>
          </cell>
          <cell r="GY433">
            <v>0</v>
          </cell>
          <cell r="GZ433">
            <v>0</v>
          </cell>
          <cell r="HA433">
            <v>0</v>
          </cell>
          <cell r="HB433">
            <v>0</v>
          </cell>
          <cell r="HC433">
            <v>0</v>
          </cell>
          <cell r="HD433">
            <v>0</v>
          </cell>
          <cell r="HE433">
            <v>0</v>
          </cell>
          <cell r="HF433">
            <v>0</v>
          </cell>
          <cell r="HG433">
            <v>0</v>
          </cell>
          <cell r="HH433">
            <v>0</v>
          </cell>
          <cell r="HI433">
            <v>0</v>
          </cell>
          <cell r="HJ433">
            <v>0</v>
          </cell>
          <cell r="HK433">
            <v>0</v>
          </cell>
          <cell r="HL433">
            <v>0</v>
          </cell>
          <cell r="HM433">
            <v>0</v>
          </cell>
          <cell r="HN433">
            <v>0</v>
          </cell>
          <cell r="HO433">
            <v>0</v>
          </cell>
          <cell r="HP433">
            <v>0</v>
          </cell>
          <cell r="HQ433">
            <v>0</v>
          </cell>
          <cell r="HR433">
            <v>0</v>
          </cell>
          <cell r="HS433">
            <v>0</v>
          </cell>
          <cell r="HT433">
            <v>0</v>
          </cell>
          <cell r="HU433">
            <v>0</v>
          </cell>
          <cell r="HV433">
            <v>0</v>
          </cell>
          <cell r="HW433">
            <v>0</v>
          </cell>
          <cell r="HX433">
            <v>0</v>
          </cell>
          <cell r="HY433">
            <v>0</v>
          </cell>
          <cell r="HZ433">
            <v>0</v>
          </cell>
          <cell r="IA433">
            <v>0</v>
          </cell>
          <cell r="IB433">
            <v>0</v>
          </cell>
          <cell r="IC433">
            <v>0</v>
          </cell>
          <cell r="ID433">
            <v>0</v>
          </cell>
          <cell r="IE433">
            <v>0</v>
          </cell>
          <cell r="IF433">
            <v>0</v>
          </cell>
          <cell r="IG433">
            <v>0</v>
          </cell>
          <cell r="IH433">
            <v>0</v>
          </cell>
          <cell r="II433">
            <v>0</v>
          </cell>
          <cell r="IJ433">
            <v>0</v>
          </cell>
          <cell r="IK433">
            <v>0</v>
          </cell>
          <cell r="IL433">
            <v>0</v>
          </cell>
          <cell r="IM433">
            <v>0</v>
          </cell>
          <cell r="IN433">
            <v>0</v>
          </cell>
          <cell r="IO433">
            <v>0</v>
          </cell>
          <cell r="IP433">
            <v>0</v>
          </cell>
          <cell r="IQ433">
            <v>0</v>
          </cell>
          <cell r="IR433">
            <v>0</v>
          </cell>
          <cell r="IS433">
            <v>0</v>
          </cell>
          <cell r="IT433">
            <v>0</v>
          </cell>
          <cell r="IU433">
            <v>0</v>
          </cell>
          <cell r="IV433">
            <v>0</v>
          </cell>
          <cell r="IW433">
            <v>0</v>
          </cell>
          <cell r="IX433">
            <v>0</v>
          </cell>
          <cell r="IY433">
            <v>0</v>
          </cell>
          <cell r="IZ433">
            <v>0</v>
          </cell>
          <cell r="JA433">
            <v>0</v>
          </cell>
          <cell r="JB433">
            <v>0</v>
          </cell>
          <cell r="JC433">
            <v>0</v>
          </cell>
          <cell r="JD433">
            <v>0</v>
          </cell>
          <cell r="JE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0</v>
          </cell>
          <cell r="FB434">
            <v>0</v>
          </cell>
          <cell r="FC434">
            <v>0</v>
          </cell>
          <cell r="FD434">
            <v>0</v>
          </cell>
          <cell r="FE434">
            <v>0</v>
          </cell>
          <cell r="FF434">
            <v>0</v>
          </cell>
          <cell r="FG434">
            <v>0</v>
          </cell>
          <cell r="FH434">
            <v>0</v>
          </cell>
          <cell r="FI434">
            <v>0</v>
          </cell>
          <cell r="FJ434">
            <v>0</v>
          </cell>
          <cell r="FK434">
            <v>0</v>
          </cell>
          <cell r="FL434">
            <v>0</v>
          </cell>
          <cell r="FM434">
            <v>0</v>
          </cell>
          <cell r="FN434">
            <v>0</v>
          </cell>
          <cell r="FO434">
            <v>0</v>
          </cell>
          <cell r="FP434">
            <v>0</v>
          </cell>
          <cell r="FQ434">
            <v>0</v>
          </cell>
          <cell r="FR434">
            <v>0</v>
          </cell>
          <cell r="FS434">
            <v>0</v>
          </cell>
          <cell r="FT434">
            <v>0</v>
          </cell>
          <cell r="FU434">
            <v>0</v>
          </cell>
          <cell r="FV434">
            <v>0</v>
          </cell>
          <cell r="FW434">
            <v>0</v>
          </cell>
          <cell r="FX434">
            <v>0</v>
          </cell>
          <cell r="FY434">
            <v>0</v>
          </cell>
          <cell r="FZ434">
            <v>0</v>
          </cell>
          <cell r="GA434">
            <v>0</v>
          </cell>
          <cell r="GB434">
            <v>0</v>
          </cell>
          <cell r="GC434">
            <v>0</v>
          </cell>
          <cell r="GD434">
            <v>0</v>
          </cell>
          <cell r="GE434">
            <v>0</v>
          </cell>
          <cell r="GF434">
            <v>0</v>
          </cell>
          <cell r="GG434">
            <v>0</v>
          </cell>
          <cell r="GH434">
            <v>0</v>
          </cell>
          <cell r="GI434">
            <v>0</v>
          </cell>
          <cell r="GJ434">
            <v>0</v>
          </cell>
          <cell r="GK434">
            <v>0</v>
          </cell>
          <cell r="GL434">
            <v>0</v>
          </cell>
          <cell r="GM434">
            <v>0</v>
          </cell>
          <cell r="GN434">
            <v>0</v>
          </cell>
          <cell r="GO434">
            <v>0</v>
          </cell>
          <cell r="GP434">
            <v>0</v>
          </cell>
          <cell r="GQ434">
            <v>0</v>
          </cell>
          <cell r="GR434">
            <v>0</v>
          </cell>
          <cell r="GS434">
            <v>0</v>
          </cell>
          <cell r="GT434">
            <v>0</v>
          </cell>
          <cell r="GU434">
            <v>0</v>
          </cell>
          <cell r="GV434">
            <v>0</v>
          </cell>
          <cell r="GW434">
            <v>0</v>
          </cell>
          <cell r="GX434">
            <v>0</v>
          </cell>
          <cell r="GY434">
            <v>0</v>
          </cell>
          <cell r="GZ434">
            <v>0</v>
          </cell>
          <cell r="HA434">
            <v>0</v>
          </cell>
          <cell r="HB434">
            <v>0</v>
          </cell>
          <cell r="HC434">
            <v>0</v>
          </cell>
          <cell r="HD434">
            <v>0</v>
          </cell>
          <cell r="HE434">
            <v>0</v>
          </cell>
          <cell r="HF434">
            <v>0</v>
          </cell>
          <cell r="HG434">
            <v>0</v>
          </cell>
          <cell r="HH434">
            <v>0</v>
          </cell>
          <cell r="HI434">
            <v>0</v>
          </cell>
          <cell r="HJ434">
            <v>0</v>
          </cell>
          <cell r="HK434">
            <v>0</v>
          </cell>
          <cell r="HL434">
            <v>0</v>
          </cell>
          <cell r="HM434">
            <v>0</v>
          </cell>
          <cell r="HN434">
            <v>0</v>
          </cell>
          <cell r="HO434">
            <v>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0</v>
          </cell>
          <cell r="HU434">
            <v>0</v>
          </cell>
          <cell r="HV434">
            <v>0</v>
          </cell>
          <cell r="HW434">
            <v>0</v>
          </cell>
          <cell r="HX434">
            <v>0</v>
          </cell>
          <cell r="HY434">
            <v>0</v>
          </cell>
          <cell r="HZ434">
            <v>0</v>
          </cell>
          <cell r="IA434">
            <v>0</v>
          </cell>
          <cell r="IB434">
            <v>0</v>
          </cell>
          <cell r="IC434">
            <v>0</v>
          </cell>
          <cell r="ID434">
            <v>0</v>
          </cell>
          <cell r="IE434">
            <v>0</v>
          </cell>
          <cell r="IF434">
            <v>0</v>
          </cell>
          <cell r="IG434">
            <v>0</v>
          </cell>
          <cell r="IH434">
            <v>0</v>
          </cell>
          <cell r="II434">
            <v>0</v>
          </cell>
          <cell r="IJ434">
            <v>0</v>
          </cell>
          <cell r="IK434">
            <v>0</v>
          </cell>
          <cell r="IL434">
            <v>0</v>
          </cell>
          <cell r="IM434">
            <v>0</v>
          </cell>
          <cell r="IN434">
            <v>0</v>
          </cell>
          <cell r="IO434">
            <v>0</v>
          </cell>
          <cell r="IP434">
            <v>0</v>
          </cell>
          <cell r="IQ434">
            <v>0</v>
          </cell>
          <cell r="IR434">
            <v>0</v>
          </cell>
          <cell r="IS434">
            <v>0</v>
          </cell>
          <cell r="IT434">
            <v>0</v>
          </cell>
          <cell r="IU434">
            <v>0</v>
          </cell>
          <cell r="IV434">
            <v>0</v>
          </cell>
          <cell r="IW434">
            <v>0</v>
          </cell>
          <cell r="IX434">
            <v>0</v>
          </cell>
          <cell r="IY434">
            <v>0</v>
          </cell>
          <cell r="IZ434">
            <v>0</v>
          </cell>
          <cell r="JA434">
            <v>0</v>
          </cell>
          <cell r="JB434">
            <v>0</v>
          </cell>
          <cell r="JC434">
            <v>0</v>
          </cell>
          <cell r="JD434">
            <v>0</v>
          </cell>
          <cell r="JE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  <cell r="EN435">
            <v>0</v>
          </cell>
          <cell r="EO435">
            <v>0</v>
          </cell>
          <cell r="EP435">
            <v>0</v>
          </cell>
          <cell r="EQ435">
            <v>0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0</v>
          </cell>
          <cell r="FD435">
            <v>0</v>
          </cell>
          <cell r="FE435">
            <v>0</v>
          </cell>
          <cell r="FF435">
            <v>0</v>
          </cell>
          <cell r="FG435">
            <v>0</v>
          </cell>
          <cell r="FH435">
            <v>0</v>
          </cell>
          <cell r="FI435">
            <v>0</v>
          </cell>
          <cell r="FJ435">
            <v>0</v>
          </cell>
          <cell r="FK435">
            <v>0</v>
          </cell>
          <cell r="FL435">
            <v>0</v>
          </cell>
          <cell r="FM435">
            <v>0</v>
          </cell>
          <cell r="FN435">
            <v>0</v>
          </cell>
          <cell r="FO435">
            <v>0</v>
          </cell>
          <cell r="FP435">
            <v>0</v>
          </cell>
          <cell r="FQ435">
            <v>0</v>
          </cell>
          <cell r="FR435">
            <v>0</v>
          </cell>
          <cell r="FS435">
            <v>0</v>
          </cell>
          <cell r="FT435">
            <v>0</v>
          </cell>
          <cell r="FU435">
            <v>0</v>
          </cell>
          <cell r="FV435">
            <v>0</v>
          </cell>
          <cell r="FW435">
            <v>0</v>
          </cell>
          <cell r="FX435">
            <v>0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0</v>
          </cell>
          <cell r="GD435">
            <v>0</v>
          </cell>
          <cell r="GE435">
            <v>0</v>
          </cell>
          <cell r="GF435">
            <v>0</v>
          </cell>
          <cell r="GG435">
            <v>0</v>
          </cell>
          <cell r="GH435">
            <v>0</v>
          </cell>
          <cell r="GI435">
            <v>0</v>
          </cell>
          <cell r="GJ435">
            <v>0</v>
          </cell>
          <cell r="GK435">
            <v>0</v>
          </cell>
          <cell r="GL435">
            <v>0</v>
          </cell>
          <cell r="GM435">
            <v>0</v>
          </cell>
          <cell r="GN435">
            <v>0</v>
          </cell>
          <cell r="GO435">
            <v>0</v>
          </cell>
          <cell r="GP435">
            <v>0</v>
          </cell>
          <cell r="GQ435">
            <v>0</v>
          </cell>
          <cell r="GR435">
            <v>0</v>
          </cell>
          <cell r="GS435">
            <v>0</v>
          </cell>
          <cell r="GT435">
            <v>0</v>
          </cell>
          <cell r="GU435">
            <v>0</v>
          </cell>
          <cell r="GV435">
            <v>0</v>
          </cell>
          <cell r="GW435">
            <v>0</v>
          </cell>
          <cell r="GX435">
            <v>0</v>
          </cell>
          <cell r="GY435">
            <v>0</v>
          </cell>
          <cell r="GZ435">
            <v>0</v>
          </cell>
          <cell r="HA435">
            <v>0</v>
          </cell>
          <cell r="HB435">
            <v>0</v>
          </cell>
          <cell r="HC435">
            <v>0</v>
          </cell>
          <cell r="HD435">
            <v>0</v>
          </cell>
          <cell r="HE435">
            <v>0</v>
          </cell>
          <cell r="HF435">
            <v>0</v>
          </cell>
          <cell r="HG435">
            <v>0</v>
          </cell>
          <cell r="HH435">
            <v>0</v>
          </cell>
          <cell r="HI435">
            <v>0</v>
          </cell>
          <cell r="HJ435">
            <v>0</v>
          </cell>
          <cell r="HK435">
            <v>0</v>
          </cell>
          <cell r="HL435">
            <v>0</v>
          </cell>
          <cell r="HM435">
            <v>0</v>
          </cell>
          <cell r="HN435">
            <v>0</v>
          </cell>
          <cell r="HO435">
            <v>0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HT435">
            <v>0</v>
          </cell>
          <cell r="HU435">
            <v>0</v>
          </cell>
          <cell r="HV435">
            <v>0</v>
          </cell>
          <cell r="HW435">
            <v>0</v>
          </cell>
          <cell r="HX435">
            <v>0</v>
          </cell>
          <cell r="HY435">
            <v>0</v>
          </cell>
          <cell r="HZ435">
            <v>0</v>
          </cell>
          <cell r="IA435">
            <v>0</v>
          </cell>
          <cell r="IB435">
            <v>0</v>
          </cell>
          <cell r="IC435">
            <v>0</v>
          </cell>
          <cell r="ID435">
            <v>0</v>
          </cell>
          <cell r="IE435">
            <v>0</v>
          </cell>
          <cell r="IF435">
            <v>0</v>
          </cell>
          <cell r="IG435">
            <v>0</v>
          </cell>
          <cell r="IH435">
            <v>0</v>
          </cell>
          <cell r="II435">
            <v>0</v>
          </cell>
          <cell r="IJ435">
            <v>0</v>
          </cell>
          <cell r="IK435">
            <v>0</v>
          </cell>
          <cell r="IL435">
            <v>0</v>
          </cell>
          <cell r="IM435">
            <v>0</v>
          </cell>
          <cell r="IN435">
            <v>0</v>
          </cell>
          <cell r="IO435">
            <v>0</v>
          </cell>
          <cell r="IP435">
            <v>0</v>
          </cell>
          <cell r="IQ435">
            <v>0</v>
          </cell>
          <cell r="IR435">
            <v>0</v>
          </cell>
          <cell r="IS435">
            <v>0</v>
          </cell>
          <cell r="IT435">
            <v>0</v>
          </cell>
          <cell r="IU435">
            <v>0</v>
          </cell>
          <cell r="IV435">
            <v>0</v>
          </cell>
          <cell r="IW435">
            <v>0</v>
          </cell>
          <cell r="IX435">
            <v>0</v>
          </cell>
          <cell r="IY435">
            <v>0</v>
          </cell>
          <cell r="IZ435">
            <v>0</v>
          </cell>
          <cell r="JA435">
            <v>0</v>
          </cell>
          <cell r="JB435">
            <v>0</v>
          </cell>
          <cell r="JC435">
            <v>0</v>
          </cell>
          <cell r="JD435">
            <v>0</v>
          </cell>
          <cell r="JE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0</v>
          </cell>
          <cell r="FB436">
            <v>0</v>
          </cell>
          <cell r="FC436">
            <v>0</v>
          </cell>
          <cell r="FD436">
            <v>0</v>
          </cell>
          <cell r="FE436">
            <v>0</v>
          </cell>
          <cell r="FF436">
            <v>0</v>
          </cell>
          <cell r="FG436">
            <v>0</v>
          </cell>
          <cell r="FH436">
            <v>0</v>
          </cell>
          <cell r="FI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0</v>
          </cell>
          <cell r="FN436">
            <v>0</v>
          </cell>
          <cell r="FO436">
            <v>0</v>
          </cell>
          <cell r="FP436">
            <v>0</v>
          </cell>
          <cell r="FQ436">
            <v>0</v>
          </cell>
          <cell r="FR436">
            <v>0</v>
          </cell>
          <cell r="FS436">
            <v>0</v>
          </cell>
          <cell r="FT436">
            <v>0</v>
          </cell>
          <cell r="FU436">
            <v>0</v>
          </cell>
          <cell r="FV436">
            <v>0</v>
          </cell>
          <cell r="FW436">
            <v>0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0</v>
          </cell>
          <cell r="GD436">
            <v>0</v>
          </cell>
          <cell r="GE436">
            <v>0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J436">
            <v>0</v>
          </cell>
          <cell r="GK436">
            <v>0</v>
          </cell>
          <cell r="GL436">
            <v>0</v>
          </cell>
          <cell r="GM436">
            <v>0</v>
          </cell>
          <cell r="GN436">
            <v>0</v>
          </cell>
          <cell r="GO436">
            <v>0</v>
          </cell>
          <cell r="GP436">
            <v>0</v>
          </cell>
          <cell r="GQ436">
            <v>0</v>
          </cell>
          <cell r="GR436">
            <v>0</v>
          </cell>
          <cell r="GS436">
            <v>0</v>
          </cell>
          <cell r="GT436">
            <v>0</v>
          </cell>
          <cell r="GU436">
            <v>0</v>
          </cell>
          <cell r="GV436">
            <v>0</v>
          </cell>
          <cell r="GW436">
            <v>0</v>
          </cell>
          <cell r="GX436">
            <v>0</v>
          </cell>
          <cell r="GY436">
            <v>0</v>
          </cell>
          <cell r="GZ436">
            <v>0</v>
          </cell>
          <cell r="HA436">
            <v>0</v>
          </cell>
          <cell r="HB436">
            <v>0</v>
          </cell>
          <cell r="HC436">
            <v>0</v>
          </cell>
          <cell r="HD436">
            <v>0</v>
          </cell>
          <cell r="HE436">
            <v>0</v>
          </cell>
          <cell r="HF436">
            <v>0</v>
          </cell>
          <cell r="HG436">
            <v>0</v>
          </cell>
          <cell r="HH436">
            <v>0</v>
          </cell>
          <cell r="HI436">
            <v>0</v>
          </cell>
          <cell r="HJ436">
            <v>0</v>
          </cell>
          <cell r="HK436">
            <v>0</v>
          </cell>
          <cell r="HL436">
            <v>0</v>
          </cell>
          <cell r="HM436">
            <v>0</v>
          </cell>
          <cell r="HN436">
            <v>0</v>
          </cell>
          <cell r="HO436">
            <v>0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HT436">
            <v>0</v>
          </cell>
          <cell r="HU436">
            <v>0</v>
          </cell>
          <cell r="HV436">
            <v>0</v>
          </cell>
          <cell r="HW436">
            <v>0</v>
          </cell>
          <cell r="HX436">
            <v>0</v>
          </cell>
          <cell r="HY436">
            <v>0</v>
          </cell>
          <cell r="HZ436">
            <v>0</v>
          </cell>
          <cell r="IA436">
            <v>0</v>
          </cell>
          <cell r="IB436">
            <v>0</v>
          </cell>
          <cell r="IC436">
            <v>0</v>
          </cell>
          <cell r="ID436">
            <v>0</v>
          </cell>
          <cell r="IE436">
            <v>0</v>
          </cell>
          <cell r="IF436">
            <v>0</v>
          </cell>
          <cell r="IG436">
            <v>0</v>
          </cell>
          <cell r="IH436">
            <v>0</v>
          </cell>
          <cell r="II436">
            <v>0</v>
          </cell>
          <cell r="IJ436">
            <v>0</v>
          </cell>
          <cell r="IK436">
            <v>0</v>
          </cell>
          <cell r="IL436">
            <v>0</v>
          </cell>
          <cell r="IM436">
            <v>0</v>
          </cell>
          <cell r="IN436">
            <v>0</v>
          </cell>
          <cell r="IO436">
            <v>0</v>
          </cell>
          <cell r="IP436">
            <v>0</v>
          </cell>
          <cell r="IQ436">
            <v>0</v>
          </cell>
          <cell r="IR436">
            <v>0</v>
          </cell>
          <cell r="IS436">
            <v>0</v>
          </cell>
          <cell r="IT436">
            <v>0</v>
          </cell>
          <cell r="IU436">
            <v>0</v>
          </cell>
          <cell r="IV436">
            <v>0</v>
          </cell>
          <cell r="IW436">
            <v>0</v>
          </cell>
          <cell r="IX436">
            <v>0</v>
          </cell>
          <cell r="IY436">
            <v>0</v>
          </cell>
          <cell r="IZ436">
            <v>0</v>
          </cell>
          <cell r="JA436">
            <v>0</v>
          </cell>
          <cell r="JB436">
            <v>0</v>
          </cell>
          <cell r="JC436">
            <v>0</v>
          </cell>
          <cell r="JD436">
            <v>0</v>
          </cell>
          <cell r="JE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  <cell r="ET437">
            <v>0</v>
          </cell>
          <cell r="EU437">
            <v>0</v>
          </cell>
          <cell r="EV437">
            <v>0</v>
          </cell>
          <cell r="EW437">
            <v>0</v>
          </cell>
          <cell r="EX437">
            <v>0</v>
          </cell>
          <cell r="EY437">
            <v>0</v>
          </cell>
          <cell r="EZ437">
            <v>0</v>
          </cell>
          <cell r="FA437">
            <v>0</v>
          </cell>
          <cell r="FB437">
            <v>0</v>
          </cell>
          <cell r="FC437">
            <v>0</v>
          </cell>
          <cell r="FD437">
            <v>0</v>
          </cell>
          <cell r="FE437">
            <v>0</v>
          </cell>
          <cell r="FF437">
            <v>0</v>
          </cell>
          <cell r="FG437">
            <v>0</v>
          </cell>
          <cell r="FH437">
            <v>0</v>
          </cell>
          <cell r="FI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0</v>
          </cell>
          <cell r="FR437">
            <v>0</v>
          </cell>
          <cell r="FS437">
            <v>0</v>
          </cell>
          <cell r="FT437">
            <v>0</v>
          </cell>
          <cell r="FU437">
            <v>0</v>
          </cell>
          <cell r="FV437">
            <v>0</v>
          </cell>
          <cell r="FW437">
            <v>0</v>
          </cell>
          <cell r="FX437">
            <v>0</v>
          </cell>
          <cell r="FY437">
            <v>0</v>
          </cell>
          <cell r="FZ437">
            <v>0</v>
          </cell>
          <cell r="GA437">
            <v>0</v>
          </cell>
          <cell r="GB437">
            <v>0</v>
          </cell>
          <cell r="GC437">
            <v>0</v>
          </cell>
          <cell r="GD437">
            <v>0</v>
          </cell>
          <cell r="GE437">
            <v>0</v>
          </cell>
          <cell r="GF437">
            <v>0</v>
          </cell>
          <cell r="GG437">
            <v>0</v>
          </cell>
          <cell r="GH437">
            <v>0</v>
          </cell>
          <cell r="GI437">
            <v>0</v>
          </cell>
          <cell r="GJ437">
            <v>0</v>
          </cell>
          <cell r="GK437">
            <v>0</v>
          </cell>
          <cell r="GL437">
            <v>0</v>
          </cell>
          <cell r="GM437">
            <v>0</v>
          </cell>
          <cell r="GN437">
            <v>0</v>
          </cell>
          <cell r="GO437">
            <v>0</v>
          </cell>
          <cell r="GP437">
            <v>0</v>
          </cell>
          <cell r="GQ437">
            <v>0</v>
          </cell>
          <cell r="GR437">
            <v>0</v>
          </cell>
          <cell r="GS437">
            <v>0</v>
          </cell>
          <cell r="GT437">
            <v>0</v>
          </cell>
          <cell r="GU437">
            <v>0</v>
          </cell>
          <cell r="GV437">
            <v>0</v>
          </cell>
          <cell r="GW437">
            <v>0</v>
          </cell>
          <cell r="GX437">
            <v>0</v>
          </cell>
          <cell r="GY437">
            <v>0</v>
          </cell>
          <cell r="GZ437">
            <v>0</v>
          </cell>
          <cell r="HA437">
            <v>0</v>
          </cell>
          <cell r="HB437">
            <v>0</v>
          </cell>
          <cell r="HC437">
            <v>0</v>
          </cell>
          <cell r="HD437">
            <v>0</v>
          </cell>
          <cell r="HE437">
            <v>0</v>
          </cell>
          <cell r="HF437">
            <v>0</v>
          </cell>
          <cell r="HG437">
            <v>0</v>
          </cell>
          <cell r="HH437">
            <v>0</v>
          </cell>
          <cell r="HI437">
            <v>0</v>
          </cell>
          <cell r="HJ437">
            <v>0</v>
          </cell>
          <cell r="HK437">
            <v>0</v>
          </cell>
          <cell r="HL437">
            <v>0</v>
          </cell>
          <cell r="HM437">
            <v>0</v>
          </cell>
          <cell r="HN437">
            <v>0</v>
          </cell>
          <cell r="HO437">
            <v>0</v>
          </cell>
          <cell r="HP437">
            <v>0</v>
          </cell>
          <cell r="HQ437">
            <v>0</v>
          </cell>
          <cell r="HR437">
            <v>0</v>
          </cell>
          <cell r="HS437">
            <v>0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0</v>
          </cell>
          <cell r="IE437">
            <v>0</v>
          </cell>
          <cell r="IF437">
            <v>0</v>
          </cell>
          <cell r="IG437">
            <v>0</v>
          </cell>
          <cell r="IH437">
            <v>0</v>
          </cell>
          <cell r="II437">
            <v>0</v>
          </cell>
          <cell r="IJ437">
            <v>0</v>
          </cell>
          <cell r="IK437">
            <v>0</v>
          </cell>
          <cell r="IL437">
            <v>0</v>
          </cell>
          <cell r="IM437">
            <v>0</v>
          </cell>
          <cell r="IN437">
            <v>0</v>
          </cell>
          <cell r="IO437">
            <v>0</v>
          </cell>
          <cell r="IP437">
            <v>0</v>
          </cell>
          <cell r="IQ437">
            <v>0</v>
          </cell>
          <cell r="IR437">
            <v>0</v>
          </cell>
          <cell r="IS437">
            <v>0</v>
          </cell>
          <cell r="IT437">
            <v>0</v>
          </cell>
          <cell r="IU437">
            <v>0</v>
          </cell>
          <cell r="IV437">
            <v>0</v>
          </cell>
          <cell r="IW437">
            <v>0</v>
          </cell>
          <cell r="IX437">
            <v>0</v>
          </cell>
          <cell r="IY437">
            <v>0</v>
          </cell>
          <cell r="IZ437">
            <v>0</v>
          </cell>
          <cell r="JA437">
            <v>0</v>
          </cell>
          <cell r="JB437">
            <v>0</v>
          </cell>
          <cell r="JC437">
            <v>0</v>
          </cell>
          <cell r="JD437">
            <v>0</v>
          </cell>
          <cell r="JE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  <cell r="EJ438">
            <v>0</v>
          </cell>
          <cell r="EK438">
            <v>0</v>
          </cell>
          <cell r="EL438">
            <v>0</v>
          </cell>
          <cell r="EM438">
            <v>0</v>
          </cell>
          <cell r="EN438">
            <v>0</v>
          </cell>
          <cell r="EO438">
            <v>0</v>
          </cell>
          <cell r="EP438">
            <v>0</v>
          </cell>
          <cell r="EQ438">
            <v>0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0</v>
          </cell>
          <cell r="EZ438">
            <v>0</v>
          </cell>
          <cell r="FA438">
            <v>0</v>
          </cell>
          <cell r="FB438">
            <v>0</v>
          </cell>
          <cell r="FC438">
            <v>0</v>
          </cell>
          <cell r="FD438">
            <v>0</v>
          </cell>
          <cell r="FE438">
            <v>0</v>
          </cell>
          <cell r="FF438">
            <v>0</v>
          </cell>
          <cell r="FG438">
            <v>0</v>
          </cell>
          <cell r="FH438">
            <v>0</v>
          </cell>
          <cell r="FI438">
            <v>0</v>
          </cell>
          <cell r="FJ438">
            <v>0</v>
          </cell>
          <cell r="FK438">
            <v>0</v>
          </cell>
          <cell r="FL438">
            <v>0</v>
          </cell>
          <cell r="FM438">
            <v>0</v>
          </cell>
          <cell r="FN438">
            <v>0</v>
          </cell>
          <cell r="FO438">
            <v>0</v>
          </cell>
          <cell r="FP438">
            <v>0</v>
          </cell>
          <cell r="FQ438">
            <v>0</v>
          </cell>
          <cell r="FR438">
            <v>0</v>
          </cell>
          <cell r="FS438">
            <v>0</v>
          </cell>
          <cell r="FT438">
            <v>0</v>
          </cell>
          <cell r="FU438">
            <v>0</v>
          </cell>
          <cell r="FV438">
            <v>0</v>
          </cell>
          <cell r="FW438">
            <v>0</v>
          </cell>
          <cell r="FX438">
            <v>0</v>
          </cell>
          <cell r="FY438">
            <v>0</v>
          </cell>
          <cell r="FZ438">
            <v>0</v>
          </cell>
          <cell r="GA438">
            <v>0</v>
          </cell>
          <cell r="GB438">
            <v>0</v>
          </cell>
          <cell r="GC438">
            <v>0</v>
          </cell>
          <cell r="GD438">
            <v>0</v>
          </cell>
          <cell r="GE438">
            <v>0</v>
          </cell>
          <cell r="GF438">
            <v>0</v>
          </cell>
          <cell r="GG438">
            <v>0</v>
          </cell>
          <cell r="GH438">
            <v>0</v>
          </cell>
          <cell r="GI438">
            <v>0</v>
          </cell>
          <cell r="GJ438">
            <v>0</v>
          </cell>
          <cell r="GK438">
            <v>0</v>
          </cell>
          <cell r="GL438">
            <v>0</v>
          </cell>
          <cell r="GM438">
            <v>0</v>
          </cell>
          <cell r="GN438">
            <v>0</v>
          </cell>
          <cell r="GO438">
            <v>0</v>
          </cell>
          <cell r="GP438">
            <v>0</v>
          </cell>
          <cell r="GQ438">
            <v>0</v>
          </cell>
          <cell r="GR438">
            <v>0</v>
          </cell>
          <cell r="GS438">
            <v>0</v>
          </cell>
          <cell r="GT438">
            <v>0</v>
          </cell>
          <cell r="GU438">
            <v>0</v>
          </cell>
          <cell r="GV438">
            <v>0</v>
          </cell>
          <cell r="GW438">
            <v>0</v>
          </cell>
          <cell r="GX438">
            <v>0</v>
          </cell>
          <cell r="GY438">
            <v>0</v>
          </cell>
          <cell r="GZ438">
            <v>0</v>
          </cell>
          <cell r="HA438">
            <v>0</v>
          </cell>
          <cell r="HB438">
            <v>0</v>
          </cell>
          <cell r="HC438">
            <v>0</v>
          </cell>
          <cell r="HD438">
            <v>0</v>
          </cell>
          <cell r="HE438">
            <v>0</v>
          </cell>
          <cell r="HF438">
            <v>0</v>
          </cell>
          <cell r="HG438">
            <v>0</v>
          </cell>
          <cell r="HH438">
            <v>0</v>
          </cell>
          <cell r="HI438">
            <v>0</v>
          </cell>
          <cell r="HJ438">
            <v>0</v>
          </cell>
          <cell r="HK438">
            <v>0</v>
          </cell>
          <cell r="HL438">
            <v>0</v>
          </cell>
          <cell r="HM438">
            <v>0</v>
          </cell>
          <cell r="HN438">
            <v>0</v>
          </cell>
          <cell r="HO438">
            <v>0</v>
          </cell>
          <cell r="HP438">
            <v>0</v>
          </cell>
          <cell r="HQ438">
            <v>0</v>
          </cell>
          <cell r="HR438">
            <v>0</v>
          </cell>
          <cell r="HS438">
            <v>0</v>
          </cell>
          <cell r="HT438">
            <v>0</v>
          </cell>
          <cell r="HU438">
            <v>0</v>
          </cell>
          <cell r="HV438">
            <v>0</v>
          </cell>
          <cell r="HW438">
            <v>0</v>
          </cell>
          <cell r="HX438">
            <v>0</v>
          </cell>
          <cell r="HY438">
            <v>0</v>
          </cell>
          <cell r="HZ438">
            <v>0</v>
          </cell>
          <cell r="IA438">
            <v>0</v>
          </cell>
          <cell r="IB438">
            <v>0</v>
          </cell>
          <cell r="IC438">
            <v>0</v>
          </cell>
          <cell r="ID438">
            <v>0</v>
          </cell>
          <cell r="IE438">
            <v>0</v>
          </cell>
          <cell r="IF438">
            <v>0</v>
          </cell>
          <cell r="IG438">
            <v>0</v>
          </cell>
          <cell r="IH438">
            <v>0</v>
          </cell>
          <cell r="II438">
            <v>0</v>
          </cell>
          <cell r="IJ438">
            <v>0</v>
          </cell>
          <cell r="IK438">
            <v>0</v>
          </cell>
          <cell r="IL438">
            <v>0</v>
          </cell>
          <cell r="IM438">
            <v>0</v>
          </cell>
          <cell r="IN438">
            <v>0</v>
          </cell>
          <cell r="IO438">
            <v>0</v>
          </cell>
          <cell r="IP438">
            <v>0</v>
          </cell>
          <cell r="IQ438">
            <v>0</v>
          </cell>
          <cell r="IR438">
            <v>0</v>
          </cell>
          <cell r="IS438">
            <v>0</v>
          </cell>
          <cell r="IT438">
            <v>0</v>
          </cell>
          <cell r="IU438">
            <v>0</v>
          </cell>
          <cell r="IV438">
            <v>0</v>
          </cell>
          <cell r="IW438">
            <v>0</v>
          </cell>
          <cell r="IX438">
            <v>0</v>
          </cell>
          <cell r="IY438">
            <v>0</v>
          </cell>
          <cell r="IZ438">
            <v>0</v>
          </cell>
          <cell r="JA438">
            <v>0</v>
          </cell>
          <cell r="JB438">
            <v>0</v>
          </cell>
          <cell r="JC438">
            <v>0</v>
          </cell>
          <cell r="JD438">
            <v>0</v>
          </cell>
          <cell r="JE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EZ439">
            <v>0</v>
          </cell>
          <cell r="FA439">
            <v>0</v>
          </cell>
          <cell r="FB439">
            <v>0</v>
          </cell>
          <cell r="FC439">
            <v>0</v>
          </cell>
          <cell r="FD439">
            <v>0</v>
          </cell>
          <cell r="FE439">
            <v>0</v>
          </cell>
          <cell r="FF439">
            <v>0</v>
          </cell>
          <cell r="FG439">
            <v>0</v>
          </cell>
          <cell r="FH439">
            <v>0</v>
          </cell>
          <cell r="FI439">
            <v>0</v>
          </cell>
          <cell r="FJ439">
            <v>0</v>
          </cell>
          <cell r="FK439">
            <v>0</v>
          </cell>
          <cell r="FL439">
            <v>0</v>
          </cell>
          <cell r="FM439">
            <v>0</v>
          </cell>
          <cell r="FN439">
            <v>0</v>
          </cell>
          <cell r="FO439">
            <v>0</v>
          </cell>
          <cell r="FP439">
            <v>0</v>
          </cell>
          <cell r="FQ439">
            <v>0</v>
          </cell>
          <cell r="FR439">
            <v>0</v>
          </cell>
          <cell r="FS439">
            <v>0</v>
          </cell>
          <cell r="FT439">
            <v>0</v>
          </cell>
          <cell r="FU439">
            <v>0</v>
          </cell>
          <cell r="FV439">
            <v>0</v>
          </cell>
          <cell r="FW439">
            <v>0</v>
          </cell>
          <cell r="FX439">
            <v>0</v>
          </cell>
          <cell r="FY439">
            <v>0</v>
          </cell>
          <cell r="FZ439">
            <v>0</v>
          </cell>
          <cell r="GA439">
            <v>0</v>
          </cell>
          <cell r="GB439">
            <v>0</v>
          </cell>
          <cell r="GC439">
            <v>0</v>
          </cell>
          <cell r="GD439">
            <v>0</v>
          </cell>
          <cell r="GE439">
            <v>0</v>
          </cell>
          <cell r="GF439">
            <v>0</v>
          </cell>
          <cell r="GG439">
            <v>0</v>
          </cell>
          <cell r="GH439">
            <v>0</v>
          </cell>
          <cell r="GI439">
            <v>0</v>
          </cell>
          <cell r="GJ439">
            <v>0</v>
          </cell>
          <cell r="GK439">
            <v>0</v>
          </cell>
          <cell r="GL439">
            <v>0</v>
          </cell>
          <cell r="GM439">
            <v>0</v>
          </cell>
          <cell r="GN439">
            <v>0</v>
          </cell>
          <cell r="GO439">
            <v>0</v>
          </cell>
          <cell r="GP439">
            <v>0</v>
          </cell>
          <cell r="GQ439">
            <v>0</v>
          </cell>
          <cell r="GR439">
            <v>0</v>
          </cell>
          <cell r="GS439">
            <v>0</v>
          </cell>
          <cell r="GT439">
            <v>0</v>
          </cell>
          <cell r="GU439">
            <v>0</v>
          </cell>
          <cell r="GV439">
            <v>0</v>
          </cell>
          <cell r="GW439">
            <v>0</v>
          </cell>
          <cell r="GX439">
            <v>0</v>
          </cell>
          <cell r="GY439">
            <v>0</v>
          </cell>
          <cell r="GZ439">
            <v>0</v>
          </cell>
          <cell r="HA439">
            <v>0</v>
          </cell>
          <cell r="HB439">
            <v>0</v>
          </cell>
          <cell r="HC439">
            <v>0</v>
          </cell>
          <cell r="HD439">
            <v>0</v>
          </cell>
          <cell r="HE439">
            <v>0</v>
          </cell>
          <cell r="HF439">
            <v>0</v>
          </cell>
          <cell r="HG439">
            <v>0</v>
          </cell>
          <cell r="HH439">
            <v>0</v>
          </cell>
          <cell r="HI439">
            <v>0</v>
          </cell>
          <cell r="HJ439">
            <v>0</v>
          </cell>
          <cell r="HK439">
            <v>0</v>
          </cell>
          <cell r="HL439">
            <v>0</v>
          </cell>
          <cell r="HM439">
            <v>0</v>
          </cell>
          <cell r="HN439">
            <v>0</v>
          </cell>
          <cell r="HO439">
            <v>0</v>
          </cell>
          <cell r="HP439">
            <v>0</v>
          </cell>
          <cell r="HQ439">
            <v>0</v>
          </cell>
          <cell r="HR439">
            <v>0</v>
          </cell>
          <cell r="HS439">
            <v>0</v>
          </cell>
          <cell r="HT439">
            <v>0</v>
          </cell>
          <cell r="HU439">
            <v>0</v>
          </cell>
          <cell r="HV439">
            <v>0</v>
          </cell>
          <cell r="HW439">
            <v>0</v>
          </cell>
          <cell r="HX439">
            <v>0</v>
          </cell>
          <cell r="HY439">
            <v>0</v>
          </cell>
          <cell r="HZ439">
            <v>0</v>
          </cell>
          <cell r="IA439">
            <v>0</v>
          </cell>
          <cell r="IB439">
            <v>0</v>
          </cell>
          <cell r="IC439">
            <v>0</v>
          </cell>
          <cell r="ID439">
            <v>0</v>
          </cell>
          <cell r="IE439">
            <v>0</v>
          </cell>
          <cell r="IF439">
            <v>0</v>
          </cell>
          <cell r="IG439">
            <v>0</v>
          </cell>
          <cell r="IH439">
            <v>0</v>
          </cell>
          <cell r="II439">
            <v>0</v>
          </cell>
          <cell r="IJ439">
            <v>0</v>
          </cell>
          <cell r="IK439">
            <v>0</v>
          </cell>
          <cell r="IL439">
            <v>0</v>
          </cell>
          <cell r="IM439">
            <v>0</v>
          </cell>
          <cell r="IN439">
            <v>0</v>
          </cell>
          <cell r="IO439">
            <v>0</v>
          </cell>
          <cell r="IP439">
            <v>0</v>
          </cell>
          <cell r="IQ439">
            <v>0</v>
          </cell>
          <cell r="IR439">
            <v>0</v>
          </cell>
          <cell r="IS439">
            <v>0</v>
          </cell>
          <cell r="IT439">
            <v>0</v>
          </cell>
          <cell r="IU439">
            <v>0</v>
          </cell>
          <cell r="IV439">
            <v>0</v>
          </cell>
          <cell r="IW439">
            <v>0</v>
          </cell>
          <cell r="IX439">
            <v>0</v>
          </cell>
          <cell r="IY439">
            <v>0</v>
          </cell>
          <cell r="IZ439">
            <v>0</v>
          </cell>
          <cell r="JA439">
            <v>0</v>
          </cell>
          <cell r="JB439">
            <v>0</v>
          </cell>
          <cell r="JC439">
            <v>0</v>
          </cell>
          <cell r="JD439">
            <v>0</v>
          </cell>
          <cell r="JE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  <cell r="EJ440">
            <v>0</v>
          </cell>
          <cell r="EK440">
            <v>0</v>
          </cell>
          <cell r="EL440">
            <v>0</v>
          </cell>
          <cell r="EM440">
            <v>0</v>
          </cell>
          <cell r="EN440">
            <v>0</v>
          </cell>
          <cell r="EO440">
            <v>0</v>
          </cell>
          <cell r="EP440">
            <v>0</v>
          </cell>
          <cell r="EQ440">
            <v>0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0</v>
          </cell>
          <cell r="EZ440">
            <v>0</v>
          </cell>
          <cell r="FA440">
            <v>0</v>
          </cell>
          <cell r="FB440">
            <v>0</v>
          </cell>
          <cell r="FC440">
            <v>0</v>
          </cell>
          <cell r="FD440">
            <v>0</v>
          </cell>
          <cell r="FE440">
            <v>0</v>
          </cell>
          <cell r="FF440">
            <v>0</v>
          </cell>
          <cell r="FG440">
            <v>0</v>
          </cell>
          <cell r="FH440">
            <v>0</v>
          </cell>
          <cell r="FI440">
            <v>0</v>
          </cell>
          <cell r="FJ440">
            <v>0</v>
          </cell>
          <cell r="FK440">
            <v>0</v>
          </cell>
          <cell r="FL440">
            <v>0</v>
          </cell>
          <cell r="FM440">
            <v>0</v>
          </cell>
          <cell r="FN440">
            <v>0</v>
          </cell>
          <cell r="FO440">
            <v>0</v>
          </cell>
          <cell r="FP440">
            <v>0</v>
          </cell>
          <cell r="FQ440">
            <v>0</v>
          </cell>
          <cell r="FR440">
            <v>0</v>
          </cell>
          <cell r="FS440">
            <v>0</v>
          </cell>
          <cell r="FT440">
            <v>0</v>
          </cell>
          <cell r="FU440">
            <v>0</v>
          </cell>
          <cell r="FV440">
            <v>0</v>
          </cell>
          <cell r="FW440">
            <v>0</v>
          </cell>
          <cell r="FX440">
            <v>0</v>
          </cell>
          <cell r="FY440">
            <v>0</v>
          </cell>
          <cell r="FZ440">
            <v>0</v>
          </cell>
          <cell r="GA440">
            <v>0</v>
          </cell>
          <cell r="GB440">
            <v>0</v>
          </cell>
          <cell r="GC440">
            <v>0</v>
          </cell>
          <cell r="GD440">
            <v>0</v>
          </cell>
          <cell r="GE440">
            <v>0</v>
          </cell>
          <cell r="GF440">
            <v>0</v>
          </cell>
          <cell r="GG440">
            <v>0</v>
          </cell>
          <cell r="GH440">
            <v>0</v>
          </cell>
          <cell r="GI440">
            <v>0</v>
          </cell>
          <cell r="GJ440">
            <v>0</v>
          </cell>
          <cell r="GK440">
            <v>0</v>
          </cell>
          <cell r="GL440">
            <v>0</v>
          </cell>
          <cell r="GM440">
            <v>0</v>
          </cell>
          <cell r="GN440">
            <v>0</v>
          </cell>
          <cell r="GO440">
            <v>0</v>
          </cell>
          <cell r="GP440">
            <v>0</v>
          </cell>
          <cell r="GQ440">
            <v>0</v>
          </cell>
          <cell r="GR440">
            <v>0</v>
          </cell>
          <cell r="GS440">
            <v>0</v>
          </cell>
          <cell r="GT440">
            <v>0</v>
          </cell>
          <cell r="GU440">
            <v>0</v>
          </cell>
          <cell r="GV440">
            <v>0</v>
          </cell>
          <cell r="GW440">
            <v>0</v>
          </cell>
          <cell r="GX440">
            <v>0</v>
          </cell>
          <cell r="GY440">
            <v>0</v>
          </cell>
          <cell r="GZ440">
            <v>0</v>
          </cell>
          <cell r="HA440">
            <v>0</v>
          </cell>
          <cell r="HB440">
            <v>0</v>
          </cell>
          <cell r="HC440">
            <v>0</v>
          </cell>
          <cell r="HD440">
            <v>0</v>
          </cell>
          <cell r="HE440">
            <v>0</v>
          </cell>
          <cell r="HF440">
            <v>0</v>
          </cell>
          <cell r="HG440">
            <v>0</v>
          </cell>
          <cell r="HH440">
            <v>0</v>
          </cell>
          <cell r="HI440">
            <v>0</v>
          </cell>
          <cell r="HJ440">
            <v>0</v>
          </cell>
          <cell r="HK440">
            <v>0</v>
          </cell>
          <cell r="HL440">
            <v>0</v>
          </cell>
          <cell r="HM440">
            <v>0</v>
          </cell>
          <cell r="HN440">
            <v>0</v>
          </cell>
          <cell r="HO440">
            <v>0</v>
          </cell>
          <cell r="HP440">
            <v>0</v>
          </cell>
          <cell r="HQ440">
            <v>0</v>
          </cell>
          <cell r="HR440">
            <v>0</v>
          </cell>
          <cell r="HS440">
            <v>0</v>
          </cell>
          <cell r="HT440">
            <v>0</v>
          </cell>
          <cell r="HU440">
            <v>0</v>
          </cell>
          <cell r="HV440">
            <v>0</v>
          </cell>
          <cell r="HW440">
            <v>0</v>
          </cell>
          <cell r="HX440">
            <v>0</v>
          </cell>
          <cell r="HY440">
            <v>0</v>
          </cell>
          <cell r="HZ440">
            <v>0</v>
          </cell>
          <cell r="IA440">
            <v>0</v>
          </cell>
          <cell r="IB440">
            <v>0</v>
          </cell>
          <cell r="IC440">
            <v>0</v>
          </cell>
          <cell r="ID440">
            <v>0</v>
          </cell>
          <cell r="IE440">
            <v>0</v>
          </cell>
          <cell r="IF440">
            <v>0</v>
          </cell>
          <cell r="IG440">
            <v>0</v>
          </cell>
          <cell r="IH440">
            <v>0</v>
          </cell>
          <cell r="II440">
            <v>0</v>
          </cell>
          <cell r="IJ440">
            <v>0</v>
          </cell>
          <cell r="IK440">
            <v>0</v>
          </cell>
          <cell r="IL440">
            <v>0</v>
          </cell>
          <cell r="IM440">
            <v>0</v>
          </cell>
          <cell r="IN440">
            <v>0</v>
          </cell>
          <cell r="IO440">
            <v>0</v>
          </cell>
          <cell r="IP440">
            <v>0</v>
          </cell>
          <cell r="IQ440">
            <v>0</v>
          </cell>
          <cell r="IR440">
            <v>0</v>
          </cell>
          <cell r="IS440">
            <v>0</v>
          </cell>
          <cell r="IT440">
            <v>0</v>
          </cell>
          <cell r="IU440">
            <v>0</v>
          </cell>
          <cell r="IV440">
            <v>0</v>
          </cell>
          <cell r="IW440">
            <v>0</v>
          </cell>
          <cell r="IX440">
            <v>0</v>
          </cell>
          <cell r="IY440">
            <v>0</v>
          </cell>
          <cell r="IZ440">
            <v>0</v>
          </cell>
          <cell r="JA440">
            <v>0</v>
          </cell>
          <cell r="JB440">
            <v>0</v>
          </cell>
          <cell r="JC440">
            <v>0</v>
          </cell>
          <cell r="JD440">
            <v>0</v>
          </cell>
          <cell r="JE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0</v>
          </cell>
          <cell r="EZ441">
            <v>0</v>
          </cell>
          <cell r="FA441">
            <v>0</v>
          </cell>
          <cell r="FB441">
            <v>0</v>
          </cell>
          <cell r="FC441">
            <v>0</v>
          </cell>
          <cell r="FD441">
            <v>0</v>
          </cell>
          <cell r="FE441">
            <v>0</v>
          </cell>
          <cell r="FF441">
            <v>0</v>
          </cell>
          <cell r="FG441">
            <v>0</v>
          </cell>
          <cell r="FH441">
            <v>0</v>
          </cell>
          <cell r="FI441">
            <v>0</v>
          </cell>
          <cell r="FJ441">
            <v>0</v>
          </cell>
          <cell r="FK441">
            <v>0</v>
          </cell>
          <cell r="FL441">
            <v>0</v>
          </cell>
          <cell r="FM441">
            <v>0</v>
          </cell>
          <cell r="FN441">
            <v>0</v>
          </cell>
          <cell r="FO441">
            <v>0</v>
          </cell>
          <cell r="FP441">
            <v>0</v>
          </cell>
          <cell r="FQ441">
            <v>0</v>
          </cell>
          <cell r="FR441">
            <v>0</v>
          </cell>
          <cell r="FS441">
            <v>0</v>
          </cell>
          <cell r="FT441">
            <v>0</v>
          </cell>
          <cell r="FU441">
            <v>0</v>
          </cell>
          <cell r="FV441">
            <v>0</v>
          </cell>
          <cell r="FW441">
            <v>0</v>
          </cell>
          <cell r="FX441">
            <v>0</v>
          </cell>
          <cell r="FY441">
            <v>0</v>
          </cell>
          <cell r="FZ441">
            <v>0</v>
          </cell>
          <cell r="GA441">
            <v>0</v>
          </cell>
          <cell r="GB441">
            <v>0</v>
          </cell>
          <cell r="GC441">
            <v>0</v>
          </cell>
          <cell r="GD441">
            <v>0</v>
          </cell>
          <cell r="GE441">
            <v>0</v>
          </cell>
          <cell r="GF441">
            <v>0</v>
          </cell>
          <cell r="GG441">
            <v>0</v>
          </cell>
          <cell r="GH441">
            <v>0</v>
          </cell>
          <cell r="GI441">
            <v>0</v>
          </cell>
          <cell r="GJ441">
            <v>0</v>
          </cell>
          <cell r="GK441">
            <v>0</v>
          </cell>
          <cell r="GL441">
            <v>0</v>
          </cell>
          <cell r="GM441">
            <v>0</v>
          </cell>
          <cell r="GN441">
            <v>0</v>
          </cell>
          <cell r="GO441">
            <v>0</v>
          </cell>
          <cell r="GP441">
            <v>0</v>
          </cell>
          <cell r="GQ441">
            <v>0</v>
          </cell>
          <cell r="GR441">
            <v>0</v>
          </cell>
          <cell r="GS441">
            <v>0</v>
          </cell>
          <cell r="GT441">
            <v>0</v>
          </cell>
          <cell r="GU441">
            <v>0</v>
          </cell>
          <cell r="GV441">
            <v>0</v>
          </cell>
          <cell r="GW441">
            <v>0</v>
          </cell>
          <cell r="GX441">
            <v>0</v>
          </cell>
          <cell r="GY441">
            <v>0</v>
          </cell>
          <cell r="GZ441">
            <v>0</v>
          </cell>
          <cell r="HA441">
            <v>0</v>
          </cell>
          <cell r="HB441">
            <v>0</v>
          </cell>
          <cell r="HC441">
            <v>0</v>
          </cell>
          <cell r="HD441">
            <v>0</v>
          </cell>
          <cell r="HE441">
            <v>0</v>
          </cell>
          <cell r="HF441">
            <v>0</v>
          </cell>
          <cell r="HG441">
            <v>0</v>
          </cell>
          <cell r="HH441">
            <v>0</v>
          </cell>
          <cell r="HI441">
            <v>0</v>
          </cell>
          <cell r="HJ441">
            <v>0</v>
          </cell>
          <cell r="HK441">
            <v>0</v>
          </cell>
          <cell r="HL441">
            <v>0</v>
          </cell>
          <cell r="HM441">
            <v>0</v>
          </cell>
          <cell r="HN441">
            <v>0</v>
          </cell>
          <cell r="HO441">
            <v>0</v>
          </cell>
          <cell r="HP441">
            <v>0</v>
          </cell>
          <cell r="HQ441">
            <v>0</v>
          </cell>
          <cell r="HR441">
            <v>0</v>
          </cell>
          <cell r="HS441">
            <v>0</v>
          </cell>
          <cell r="HT441">
            <v>0</v>
          </cell>
          <cell r="HU441">
            <v>0</v>
          </cell>
          <cell r="HV441">
            <v>0</v>
          </cell>
          <cell r="HW441">
            <v>0</v>
          </cell>
          <cell r="HX441">
            <v>0</v>
          </cell>
          <cell r="HY441">
            <v>0</v>
          </cell>
          <cell r="HZ441">
            <v>0</v>
          </cell>
          <cell r="IA441">
            <v>0</v>
          </cell>
          <cell r="IB441">
            <v>0</v>
          </cell>
          <cell r="IC441">
            <v>0</v>
          </cell>
          <cell r="ID441">
            <v>0</v>
          </cell>
          <cell r="IE441">
            <v>0</v>
          </cell>
          <cell r="IF441">
            <v>0</v>
          </cell>
          <cell r="IG441">
            <v>0</v>
          </cell>
          <cell r="IH441">
            <v>0</v>
          </cell>
          <cell r="II441">
            <v>0</v>
          </cell>
          <cell r="IJ441">
            <v>0</v>
          </cell>
          <cell r="IK441">
            <v>0</v>
          </cell>
          <cell r="IL441">
            <v>0</v>
          </cell>
          <cell r="IM441">
            <v>0</v>
          </cell>
          <cell r="IN441">
            <v>0</v>
          </cell>
          <cell r="IO441">
            <v>0</v>
          </cell>
          <cell r="IP441">
            <v>0</v>
          </cell>
          <cell r="IQ441">
            <v>0</v>
          </cell>
          <cell r="IR441">
            <v>0</v>
          </cell>
          <cell r="IS441">
            <v>0</v>
          </cell>
          <cell r="IT441">
            <v>0</v>
          </cell>
          <cell r="IU441">
            <v>0</v>
          </cell>
          <cell r="IV441">
            <v>0</v>
          </cell>
          <cell r="IW441">
            <v>0</v>
          </cell>
          <cell r="IX441">
            <v>0</v>
          </cell>
          <cell r="IY441">
            <v>0</v>
          </cell>
          <cell r="IZ441">
            <v>0</v>
          </cell>
          <cell r="JA441">
            <v>0</v>
          </cell>
          <cell r="JB441">
            <v>0</v>
          </cell>
          <cell r="JC441">
            <v>0</v>
          </cell>
          <cell r="JD441">
            <v>0</v>
          </cell>
          <cell r="JE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0</v>
          </cell>
          <cell r="FD442">
            <v>0</v>
          </cell>
          <cell r="FE442">
            <v>0</v>
          </cell>
          <cell r="FF442">
            <v>0</v>
          </cell>
          <cell r="FG442">
            <v>0</v>
          </cell>
          <cell r="FH442">
            <v>0</v>
          </cell>
          <cell r="FI442">
            <v>0</v>
          </cell>
          <cell r="FJ442">
            <v>0</v>
          </cell>
          <cell r="FK442">
            <v>0</v>
          </cell>
          <cell r="FL442">
            <v>0</v>
          </cell>
          <cell r="FM442">
            <v>0</v>
          </cell>
          <cell r="FN442">
            <v>0</v>
          </cell>
          <cell r="FO442">
            <v>0</v>
          </cell>
          <cell r="FP442">
            <v>0</v>
          </cell>
          <cell r="FQ442">
            <v>0</v>
          </cell>
          <cell r="FR442">
            <v>0</v>
          </cell>
          <cell r="FS442">
            <v>0</v>
          </cell>
          <cell r="FT442">
            <v>0</v>
          </cell>
          <cell r="FU442">
            <v>0</v>
          </cell>
          <cell r="FV442">
            <v>0</v>
          </cell>
          <cell r="FW442">
            <v>0</v>
          </cell>
          <cell r="FX442">
            <v>0</v>
          </cell>
          <cell r="FY442">
            <v>0</v>
          </cell>
          <cell r="FZ442">
            <v>0</v>
          </cell>
          <cell r="GA442">
            <v>0</v>
          </cell>
          <cell r="GB442">
            <v>0</v>
          </cell>
          <cell r="GC442">
            <v>0</v>
          </cell>
          <cell r="GD442">
            <v>0</v>
          </cell>
          <cell r="GE442">
            <v>0</v>
          </cell>
          <cell r="GF442">
            <v>0</v>
          </cell>
          <cell r="GG442">
            <v>0</v>
          </cell>
          <cell r="GH442">
            <v>0</v>
          </cell>
          <cell r="GI442">
            <v>0</v>
          </cell>
          <cell r="GJ442">
            <v>0</v>
          </cell>
          <cell r="GK442">
            <v>0</v>
          </cell>
          <cell r="GL442">
            <v>0</v>
          </cell>
          <cell r="GM442">
            <v>0</v>
          </cell>
          <cell r="GN442">
            <v>0</v>
          </cell>
          <cell r="GO442">
            <v>0</v>
          </cell>
          <cell r="GP442">
            <v>0</v>
          </cell>
          <cell r="GQ442">
            <v>0</v>
          </cell>
          <cell r="GR442">
            <v>0</v>
          </cell>
          <cell r="GS442">
            <v>0</v>
          </cell>
          <cell r="GT442">
            <v>0</v>
          </cell>
          <cell r="GU442">
            <v>0</v>
          </cell>
          <cell r="GV442">
            <v>0</v>
          </cell>
          <cell r="GW442">
            <v>0</v>
          </cell>
          <cell r="GX442">
            <v>0</v>
          </cell>
          <cell r="GY442">
            <v>0</v>
          </cell>
          <cell r="GZ442">
            <v>0</v>
          </cell>
          <cell r="HA442">
            <v>0</v>
          </cell>
          <cell r="HB442">
            <v>0</v>
          </cell>
          <cell r="HC442">
            <v>0</v>
          </cell>
          <cell r="HD442">
            <v>0</v>
          </cell>
          <cell r="HE442">
            <v>0</v>
          </cell>
          <cell r="HF442">
            <v>0</v>
          </cell>
          <cell r="HG442">
            <v>0</v>
          </cell>
          <cell r="HH442">
            <v>0</v>
          </cell>
          <cell r="HI442">
            <v>0</v>
          </cell>
          <cell r="HJ442">
            <v>0</v>
          </cell>
          <cell r="HK442">
            <v>0</v>
          </cell>
          <cell r="HL442">
            <v>0</v>
          </cell>
          <cell r="HM442">
            <v>0</v>
          </cell>
          <cell r="HN442">
            <v>0</v>
          </cell>
          <cell r="HO442">
            <v>0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0</v>
          </cell>
          <cell r="HW442">
            <v>0</v>
          </cell>
          <cell r="HX442">
            <v>0</v>
          </cell>
          <cell r="HY442">
            <v>0</v>
          </cell>
          <cell r="HZ442">
            <v>0</v>
          </cell>
          <cell r="IA442">
            <v>0</v>
          </cell>
          <cell r="IB442">
            <v>0</v>
          </cell>
          <cell r="IC442">
            <v>0</v>
          </cell>
          <cell r="ID442">
            <v>0</v>
          </cell>
          <cell r="IE442">
            <v>0</v>
          </cell>
          <cell r="IF442">
            <v>0</v>
          </cell>
          <cell r="IG442">
            <v>0</v>
          </cell>
          <cell r="IH442">
            <v>0</v>
          </cell>
          <cell r="II442">
            <v>0</v>
          </cell>
          <cell r="IJ442">
            <v>0</v>
          </cell>
          <cell r="IK442">
            <v>0</v>
          </cell>
          <cell r="IL442">
            <v>0</v>
          </cell>
          <cell r="IM442">
            <v>0</v>
          </cell>
          <cell r="IN442">
            <v>0</v>
          </cell>
          <cell r="IO442">
            <v>0</v>
          </cell>
          <cell r="IP442">
            <v>0</v>
          </cell>
          <cell r="IQ442">
            <v>0</v>
          </cell>
          <cell r="IR442">
            <v>0</v>
          </cell>
          <cell r="IS442">
            <v>0</v>
          </cell>
          <cell r="IT442">
            <v>0</v>
          </cell>
          <cell r="IU442">
            <v>0</v>
          </cell>
          <cell r="IV442">
            <v>0</v>
          </cell>
          <cell r="IW442">
            <v>0</v>
          </cell>
          <cell r="IX442">
            <v>0</v>
          </cell>
          <cell r="IY442">
            <v>0</v>
          </cell>
          <cell r="IZ442">
            <v>0</v>
          </cell>
          <cell r="JA442">
            <v>0</v>
          </cell>
          <cell r="JB442">
            <v>0</v>
          </cell>
          <cell r="JC442">
            <v>0</v>
          </cell>
          <cell r="JD442">
            <v>0</v>
          </cell>
          <cell r="JE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</v>
          </cell>
          <cell r="FD443">
            <v>0</v>
          </cell>
          <cell r="FE443">
            <v>0</v>
          </cell>
          <cell r="FF443">
            <v>0</v>
          </cell>
          <cell r="FG443">
            <v>0</v>
          </cell>
          <cell r="FH443">
            <v>0</v>
          </cell>
          <cell r="FI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N443">
            <v>0</v>
          </cell>
          <cell r="FO443">
            <v>0</v>
          </cell>
          <cell r="FP443">
            <v>0</v>
          </cell>
          <cell r="FQ443">
            <v>0</v>
          </cell>
          <cell r="FR443">
            <v>0</v>
          </cell>
          <cell r="FS443">
            <v>0</v>
          </cell>
          <cell r="FT443">
            <v>0</v>
          </cell>
          <cell r="FU443">
            <v>0</v>
          </cell>
          <cell r="FV443">
            <v>0</v>
          </cell>
          <cell r="FW443">
            <v>0</v>
          </cell>
          <cell r="FX443">
            <v>0</v>
          </cell>
          <cell r="FY443">
            <v>0</v>
          </cell>
          <cell r="FZ443">
            <v>0</v>
          </cell>
          <cell r="GA443">
            <v>0</v>
          </cell>
          <cell r="GB443">
            <v>0</v>
          </cell>
          <cell r="GC443">
            <v>0</v>
          </cell>
          <cell r="GD443">
            <v>0</v>
          </cell>
          <cell r="GE443">
            <v>0</v>
          </cell>
          <cell r="GF443">
            <v>0</v>
          </cell>
          <cell r="GG443">
            <v>0</v>
          </cell>
          <cell r="GH443">
            <v>0</v>
          </cell>
          <cell r="GI443">
            <v>0</v>
          </cell>
          <cell r="GJ443">
            <v>0</v>
          </cell>
          <cell r="GK443">
            <v>0</v>
          </cell>
          <cell r="GL443">
            <v>0</v>
          </cell>
          <cell r="GM443">
            <v>0</v>
          </cell>
          <cell r="GN443">
            <v>0</v>
          </cell>
          <cell r="GO443">
            <v>0</v>
          </cell>
          <cell r="GP443">
            <v>0</v>
          </cell>
          <cell r="GQ443">
            <v>0</v>
          </cell>
          <cell r="GR443">
            <v>0</v>
          </cell>
          <cell r="GS443">
            <v>0</v>
          </cell>
          <cell r="GT443">
            <v>0</v>
          </cell>
          <cell r="GU443">
            <v>0</v>
          </cell>
          <cell r="GV443">
            <v>0</v>
          </cell>
          <cell r="GW443">
            <v>0</v>
          </cell>
          <cell r="GX443">
            <v>0</v>
          </cell>
          <cell r="GY443">
            <v>0</v>
          </cell>
          <cell r="GZ443">
            <v>0</v>
          </cell>
          <cell r="HA443">
            <v>0</v>
          </cell>
          <cell r="HB443">
            <v>0</v>
          </cell>
          <cell r="HC443">
            <v>0</v>
          </cell>
          <cell r="HD443">
            <v>0</v>
          </cell>
          <cell r="HE443">
            <v>0</v>
          </cell>
          <cell r="HF443">
            <v>0</v>
          </cell>
          <cell r="HG443">
            <v>0</v>
          </cell>
          <cell r="HH443">
            <v>0</v>
          </cell>
          <cell r="HI443">
            <v>0</v>
          </cell>
          <cell r="HJ443">
            <v>0</v>
          </cell>
          <cell r="HK443">
            <v>0</v>
          </cell>
          <cell r="HL443">
            <v>0</v>
          </cell>
          <cell r="HM443">
            <v>0</v>
          </cell>
          <cell r="HN443">
            <v>0</v>
          </cell>
          <cell r="HO443">
            <v>0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0</v>
          </cell>
          <cell r="HW443">
            <v>0</v>
          </cell>
          <cell r="HX443">
            <v>0</v>
          </cell>
          <cell r="HY443">
            <v>0</v>
          </cell>
          <cell r="HZ443">
            <v>0</v>
          </cell>
          <cell r="IA443">
            <v>0</v>
          </cell>
          <cell r="IB443">
            <v>0</v>
          </cell>
          <cell r="IC443">
            <v>0</v>
          </cell>
          <cell r="ID443">
            <v>0</v>
          </cell>
          <cell r="IE443">
            <v>0</v>
          </cell>
          <cell r="IF443">
            <v>0</v>
          </cell>
          <cell r="IG443">
            <v>0</v>
          </cell>
          <cell r="IH443">
            <v>0</v>
          </cell>
          <cell r="II443">
            <v>0</v>
          </cell>
          <cell r="IJ443">
            <v>0</v>
          </cell>
          <cell r="IK443">
            <v>0</v>
          </cell>
          <cell r="IL443">
            <v>0</v>
          </cell>
          <cell r="IM443">
            <v>0</v>
          </cell>
          <cell r="IN443">
            <v>0</v>
          </cell>
          <cell r="IO443">
            <v>0</v>
          </cell>
          <cell r="IP443">
            <v>0</v>
          </cell>
          <cell r="IQ443">
            <v>0</v>
          </cell>
          <cell r="IR443">
            <v>0</v>
          </cell>
          <cell r="IS443">
            <v>0</v>
          </cell>
          <cell r="IT443">
            <v>0</v>
          </cell>
          <cell r="IU443">
            <v>0</v>
          </cell>
          <cell r="IV443">
            <v>0</v>
          </cell>
          <cell r="IW443">
            <v>0</v>
          </cell>
          <cell r="IX443">
            <v>0</v>
          </cell>
          <cell r="IY443">
            <v>0</v>
          </cell>
          <cell r="IZ443">
            <v>0</v>
          </cell>
          <cell r="JA443">
            <v>0</v>
          </cell>
          <cell r="JB443">
            <v>0</v>
          </cell>
          <cell r="JC443">
            <v>0</v>
          </cell>
          <cell r="JD443">
            <v>0</v>
          </cell>
          <cell r="JE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0</v>
          </cell>
          <cell r="FE444">
            <v>0</v>
          </cell>
          <cell r="FF444">
            <v>0</v>
          </cell>
          <cell r="FG444">
            <v>0</v>
          </cell>
          <cell r="FH444">
            <v>0</v>
          </cell>
          <cell r="FI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0</v>
          </cell>
          <cell r="FN444">
            <v>0</v>
          </cell>
          <cell r="FO444">
            <v>0</v>
          </cell>
          <cell r="FP444">
            <v>0</v>
          </cell>
          <cell r="FQ444">
            <v>0</v>
          </cell>
          <cell r="FR444">
            <v>0</v>
          </cell>
          <cell r="FS444">
            <v>0</v>
          </cell>
          <cell r="FT444">
            <v>0</v>
          </cell>
          <cell r="FU444">
            <v>0</v>
          </cell>
          <cell r="FV444">
            <v>0</v>
          </cell>
          <cell r="FW444">
            <v>0</v>
          </cell>
          <cell r="FX444">
            <v>0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0</v>
          </cell>
          <cell r="GD444">
            <v>0</v>
          </cell>
          <cell r="GE444">
            <v>0</v>
          </cell>
          <cell r="GF444">
            <v>0</v>
          </cell>
          <cell r="GG444">
            <v>0</v>
          </cell>
          <cell r="GH444">
            <v>0</v>
          </cell>
          <cell r="GI444">
            <v>0</v>
          </cell>
          <cell r="GJ444">
            <v>0</v>
          </cell>
          <cell r="GK444">
            <v>0</v>
          </cell>
          <cell r="GL444">
            <v>0</v>
          </cell>
          <cell r="GM444">
            <v>0</v>
          </cell>
          <cell r="GN444">
            <v>0</v>
          </cell>
          <cell r="GO444">
            <v>0</v>
          </cell>
          <cell r="GP444">
            <v>0</v>
          </cell>
          <cell r="GQ444">
            <v>0</v>
          </cell>
          <cell r="GR444">
            <v>0</v>
          </cell>
          <cell r="GS444">
            <v>0</v>
          </cell>
          <cell r="GT444">
            <v>0</v>
          </cell>
          <cell r="GU444">
            <v>0</v>
          </cell>
          <cell r="GV444">
            <v>0</v>
          </cell>
          <cell r="GW444">
            <v>0</v>
          </cell>
          <cell r="GX444">
            <v>0</v>
          </cell>
          <cell r="GY444">
            <v>0</v>
          </cell>
          <cell r="GZ444">
            <v>0</v>
          </cell>
          <cell r="HA444">
            <v>0</v>
          </cell>
          <cell r="HB444">
            <v>0</v>
          </cell>
          <cell r="HC444">
            <v>0</v>
          </cell>
          <cell r="HD444">
            <v>0</v>
          </cell>
          <cell r="HE444">
            <v>0</v>
          </cell>
          <cell r="HF444">
            <v>0</v>
          </cell>
          <cell r="HG444">
            <v>0</v>
          </cell>
          <cell r="HH444">
            <v>0</v>
          </cell>
          <cell r="HI444">
            <v>0</v>
          </cell>
          <cell r="HJ444">
            <v>0</v>
          </cell>
          <cell r="HK444">
            <v>0</v>
          </cell>
          <cell r="HL444">
            <v>0</v>
          </cell>
          <cell r="HM444">
            <v>0</v>
          </cell>
          <cell r="HN444">
            <v>0</v>
          </cell>
          <cell r="HO444">
            <v>0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0</v>
          </cell>
          <cell r="HW444">
            <v>0</v>
          </cell>
          <cell r="HX444">
            <v>0</v>
          </cell>
          <cell r="HY444">
            <v>0</v>
          </cell>
          <cell r="HZ444">
            <v>0</v>
          </cell>
          <cell r="IA444">
            <v>0</v>
          </cell>
          <cell r="IB444">
            <v>0</v>
          </cell>
          <cell r="IC444">
            <v>0</v>
          </cell>
          <cell r="ID444">
            <v>0</v>
          </cell>
          <cell r="IE444">
            <v>0</v>
          </cell>
          <cell r="IF444">
            <v>0</v>
          </cell>
          <cell r="IG444">
            <v>0</v>
          </cell>
          <cell r="IH444">
            <v>0</v>
          </cell>
          <cell r="II444">
            <v>0</v>
          </cell>
          <cell r="IJ444">
            <v>0</v>
          </cell>
          <cell r="IK444">
            <v>0</v>
          </cell>
          <cell r="IL444">
            <v>0</v>
          </cell>
          <cell r="IM444">
            <v>0</v>
          </cell>
          <cell r="IN444">
            <v>0</v>
          </cell>
          <cell r="IO444">
            <v>0</v>
          </cell>
          <cell r="IP444">
            <v>0</v>
          </cell>
          <cell r="IQ444">
            <v>0</v>
          </cell>
          <cell r="IR444">
            <v>0</v>
          </cell>
          <cell r="IS444">
            <v>0</v>
          </cell>
          <cell r="IT444">
            <v>0</v>
          </cell>
          <cell r="IU444">
            <v>0</v>
          </cell>
          <cell r="IV444">
            <v>0</v>
          </cell>
          <cell r="IW444">
            <v>0</v>
          </cell>
          <cell r="IX444">
            <v>0</v>
          </cell>
          <cell r="IY444">
            <v>0</v>
          </cell>
          <cell r="IZ444">
            <v>0</v>
          </cell>
          <cell r="JA444">
            <v>0</v>
          </cell>
          <cell r="JB444">
            <v>0</v>
          </cell>
          <cell r="JC444">
            <v>0</v>
          </cell>
          <cell r="JD444">
            <v>0</v>
          </cell>
          <cell r="JE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0</v>
          </cell>
          <cell r="FB445">
            <v>0</v>
          </cell>
          <cell r="FC445">
            <v>0</v>
          </cell>
          <cell r="FD445">
            <v>0</v>
          </cell>
          <cell r="FE445">
            <v>0</v>
          </cell>
          <cell r="FF445">
            <v>0</v>
          </cell>
          <cell r="FG445">
            <v>0</v>
          </cell>
          <cell r="FH445">
            <v>0</v>
          </cell>
          <cell r="FI445">
            <v>0</v>
          </cell>
          <cell r="FJ445">
            <v>0</v>
          </cell>
          <cell r="FK445">
            <v>0</v>
          </cell>
          <cell r="FL445">
            <v>0</v>
          </cell>
          <cell r="FM445">
            <v>0</v>
          </cell>
          <cell r="FN445">
            <v>0</v>
          </cell>
          <cell r="FO445">
            <v>0</v>
          </cell>
          <cell r="FP445">
            <v>0</v>
          </cell>
          <cell r="FQ445">
            <v>0</v>
          </cell>
          <cell r="FR445">
            <v>0</v>
          </cell>
          <cell r="FS445">
            <v>0</v>
          </cell>
          <cell r="FT445">
            <v>0</v>
          </cell>
          <cell r="FU445">
            <v>0</v>
          </cell>
          <cell r="FV445">
            <v>0</v>
          </cell>
          <cell r="FW445">
            <v>0</v>
          </cell>
          <cell r="FX445">
            <v>0</v>
          </cell>
          <cell r="FY445">
            <v>0</v>
          </cell>
          <cell r="FZ445">
            <v>0</v>
          </cell>
          <cell r="GA445">
            <v>0</v>
          </cell>
          <cell r="GB445">
            <v>0</v>
          </cell>
          <cell r="GC445">
            <v>0</v>
          </cell>
          <cell r="GD445">
            <v>0</v>
          </cell>
          <cell r="GE445">
            <v>0</v>
          </cell>
          <cell r="GF445">
            <v>0</v>
          </cell>
          <cell r="GG445">
            <v>0</v>
          </cell>
          <cell r="GH445">
            <v>0</v>
          </cell>
          <cell r="GI445">
            <v>0</v>
          </cell>
          <cell r="GJ445">
            <v>0</v>
          </cell>
          <cell r="GK445">
            <v>0</v>
          </cell>
          <cell r="GL445">
            <v>0</v>
          </cell>
          <cell r="GM445">
            <v>0</v>
          </cell>
          <cell r="GN445">
            <v>0</v>
          </cell>
          <cell r="GO445">
            <v>0</v>
          </cell>
          <cell r="GP445">
            <v>0</v>
          </cell>
          <cell r="GQ445">
            <v>0</v>
          </cell>
          <cell r="GR445">
            <v>0</v>
          </cell>
          <cell r="GS445">
            <v>0</v>
          </cell>
          <cell r="GT445">
            <v>0</v>
          </cell>
          <cell r="GU445">
            <v>0</v>
          </cell>
          <cell r="GV445">
            <v>0</v>
          </cell>
          <cell r="GW445">
            <v>0</v>
          </cell>
          <cell r="GX445">
            <v>0</v>
          </cell>
          <cell r="GY445">
            <v>0</v>
          </cell>
          <cell r="GZ445">
            <v>0</v>
          </cell>
          <cell r="HA445">
            <v>0</v>
          </cell>
          <cell r="HB445">
            <v>0</v>
          </cell>
          <cell r="HC445">
            <v>0</v>
          </cell>
          <cell r="HD445">
            <v>0</v>
          </cell>
          <cell r="HE445">
            <v>0</v>
          </cell>
          <cell r="HF445">
            <v>0</v>
          </cell>
          <cell r="HG445">
            <v>0</v>
          </cell>
          <cell r="HH445">
            <v>0</v>
          </cell>
          <cell r="HI445">
            <v>0</v>
          </cell>
          <cell r="HJ445">
            <v>0</v>
          </cell>
          <cell r="HK445">
            <v>0</v>
          </cell>
          <cell r="HL445">
            <v>0</v>
          </cell>
          <cell r="HM445">
            <v>0</v>
          </cell>
          <cell r="HN445">
            <v>0</v>
          </cell>
          <cell r="HO445">
            <v>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0</v>
          </cell>
          <cell r="HU445">
            <v>0</v>
          </cell>
          <cell r="HV445">
            <v>0</v>
          </cell>
          <cell r="HW445">
            <v>0</v>
          </cell>
          <cell r="HX445">
            <v>0</v>
          </cell>
          <cell r="HY445">
            <v>0</v>
          </cell>
          <cell r="HZ445">
            <v>0</v>
          </cell>
          <cell r="IA445">
            <v>0</v>
          </cell>
          <cell r="IB445">
            <v>0</v>
          </cell>
          <cell r="IC445">
            <v>0</v>
          </cell>
          <cell r="ID445">
            <v>0</v>
          </cell>
          <cell r="IE445">
            <v>0</v>
          </cell>
          <cell r="IF445">
            <v>0</v>
          </cell>
          <cell r="IG445">
            <v>0</v>
          </cell>
          <cell r="IH445">
            <v>0</v>
          </cell>
          <cell r="II445">
            <v>0</v>
          </cell>
          <cell r="IJ445">
            <v>0</v>
          </cell>
          <cell r="IK445">
            <v>0</v>
          </cell>
          <cell r="IL445">
            <v>0</v>
          </cell>
          <cell r="IM445">
            <v>0</v>
          </cell>
          <cell r="IN445">
            <v>0</v>
          </cell>
          <cell r="IO445">
            <v>0</v>
          </cell>
          <cell r="IP445">
            <v>0</v>
          </cell>
          <cell r="IQ445">
            <v>0</v>
          </cell>
          <cell r="IR445">
            <v>0</v>
          </cell>
          <cell r="IS445">
            <v>0</v>
          </cell>
          <cell r="IT445">
            <v>0</v>
          </cell>
          <cell r="IU445">
            <v>0</v>
          </cell>
          <cell r="IV445">
            <v>0</v>
          </cell>
          <cell r="IW445">
            <v>0</v>
          </cell>
          <cell r="IX445">
            <v>0</v>
          </cell>
          <cell r="IY445">
            <v>0</v>
          </cell>
          <cell r="IZ445">
            <v>0</v>
          </cell>
          <cell r="JA445">
            <v>0</v>
          </cell>
          <cell r="JB445">
            <v>0</v>
          </cell>
          <cell r="JC445">
            <v>0</v>
          </cell>
          <cell r="JD445">
            <v>0</v>
          </cell>
          <cell r="JE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0</v>
          </cell>
          <cell r="EW446">
            <v>0</v>
          </cell>
          <cell r="EX446">
            <v>0</v>
          </cell>
          <cell r="EY446">
            <v>0</v>
          </cell>
          <cell r="EZ446">
            <v>0</v>
          </cell>
          <cell r="FA446">
            <v>0</v>
          </cell>
          <cell r="FB446">
            <v>0</v>
          </cell>
          <cell r="FC446">
            <v>0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N446">
            <v>0</v>
          </cell>
          <cell r="FO446">
            <v>0</v>
          </cell>
          <cell r="FP446">
            <v>0</v>
          </cell>
          <cell r="FQ446">
            <v>0</v>
          </cell>
          <cell r="FR446">
            <v>0</v>
          </cell>
          <cell r="FS446">
            <v>0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0</v>
          </cell>
          <cell r="GD446">
            <v>0</v>
          </cell>
          <cell r="GE446">
            <v>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O446">
            <v>0</v>
          </cell>
          <cell r="GP446">
            <v>0</v>
          </cell>
          <cell r="GQ446">
            <v>0</v>
          </cell>
          <cell r="GR446">
            <v>0</v>
          </cell>
          <cell r="GS446">
            <v>0</v>
          </cell>
          <cell r="GT446">
            <v>0</v>
          </cell>
          <cell r="GU446">
            <v>0</v>
          </cell>
          <cell r="GV446">
            <v>0</v>
          </cell>
          <cell r="GW446">
            <v>0</v>
          </cell>
          <cell r="GX446">
            <v>0</v>
          </cell>
          <cell r="GY446">
            <v>0</v>
          </cell>
          <cell r="GZ446">
            <v>0</v>
          </cell>
          <cell r="HA446">
            <v>0</v>
          </cell>
          <cell r="HB446">
            <v>0</v>
          </cell>
          <cell r="HC446">
            <v>0</v>
          </cell>
          <cell r="HD446">
            <v>0</v>
          </cell>
          <cell r="HE446">
            <v>0</v>
          </cell>
          <cell r="HF446">
            <v>0</v>
          </cell>
          <cell r="HG446">
            <v>0</v>
          </cell>
          <cell r="HH446">
            <v>0</v>
          </cell>
          <cell r="HI446">
            <v>0</v>
          </cell>
          <cell r="HJ446">
            <v>0</v>
          </cell>
          <cell r="HK446">
            <v>0</v>
          </cell>
          <cell r="HL446">
            <v>0</v>
          </cell>
          <cell r="HM446">
            <v>0</v>
          </cell>
          <cell r="HN446">
            <v>0</v>
          </cell>
          <cell r="HO446">
            <v>0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0</v>
          </cell>
          <cell r="HU446">
            <v>0</v>
          </cell>
          <cell r="HV446">
            <v>0</v>
          </cell>
          <cell r="HW446">
            <v>0</v>
          </cell>
          <cell r="HX446">
            <v>0</v>
          </cell>
          <cell r="HY446">
            <v>0</v>
          </cell>
          <cell r="HZ446">
            <v>0</v>
          </cell>
          <cell r="IA446">
            <v>0</v>
          </cell>
          <cell r="IB446">
            <v>0</v>
          </cell>
          <cell r="IC446">
            <v>0</v>
          </cell>
          <cell r="ID446">
            <v>0</v>
          </cell>
          <cell r="IE446">
            <v>0</v>
          </cell>
          <cell r="IF446">
            <v>0</v>
          </cell>
          <cell r="IG446">
            <v>0</v>
          </cell>
          <cell r="IH446">
            <v>0</v>
          </cell>
          <cell r="II446">
            <v>0</v>
          </cell>
          <cell r="IJ446">
            <v>0</v>
          </cell>
          <cell r="IK446">
            <v>0</v>
          </cell>
          <cell r="IL446">
            <v>0</v>
          </cell>
          <cell r="IM446">
            <v>0</v>
          </cell>
          <cell r="IN446">
            <v>0</v>
          </cell>
          <cell r="IO446">
            <v>0</v>
          </cell>
          <cell r="IP446">
            <v>0</v>
          </cell>
          <cell r="IQ446">
            <v>0</v>
          </cell>
          <cell r="IR446">
            <v>0</v>
          </cell>
          <cell r="IS446">
            <v>0</v>
          </cell>
          <cell r="IT446">
            <v>0</v>
          </cell>
          <cell r="IU446">
            <v>0</v>
          </cell>
          <cell r="IV446">
            <v>0</v>
          </cell>
          <cell r="IW446">
            <v>0</v>
          </cell>
          <cell r="IX446">
            <v>0</v>
          </cell>
          <cell r="IY446">
            <v>0</v>
          </cell>
          <cell r="IZ446">
            <v>0</v>
          </cell>
          <cell r="JA446">
            <v>0</v>
          </cell>
          <cell r="JB446">
            <v>0</v>
          </cell>
          <cell r="JC446">
            <v>0</v>
          </cell>
          <cell r="JD446">
            <v>0</v>
          </cell>
          <cell r="JE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N447">
            <v>0</v>
          </cell>
          <cell r="FO447">
            <v>0</v>
          </cell>
          <cell r="FP447">
            <v>0</v>
          </cell>
          <cell r="FQ447">
            <v>0</v>
          </cell>
          <cell r="FR447">
            <v>0</v>
          </cell>
          <cell r="FS447">
            <v>0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0</v>
          </cell>
          <cell r="GD447">
            <v>0</v>
          </cell>
          <cell r="GE447">
            <v>0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O447">
            <v>0</v>
          </cell>
          <cell r="GP447">
            <v>0</v>
          </cell>
          <cell r="GQ447">
            <v>0</v>
          </cell>
          <cell r="GR447">
            <v>0</v>
          </cell>
          <cell r="GS447">
            <v>0</v>
          </cell>
          <cell r="GT447">
            <v>0</v>
          </cell>
          <cell r="GU447">
            <v>0</v>
          </cell>
          <cell r="GV447">
            <v>0</v>
          </cell>
          <cell r="GW447">
            <v>0</v>
          </cell>
          <cell r="GX447">
            <v>0</v>
          </cell>
          <cell r="GY447">
            <v>0</v>
          </cell>
          <cell r="GZ447">
            <v>0</v>
          </cell>
          <cell r="HA447">
            <v>0</v>
          </cell>
          <cell r="HB447">
            <v>0</v>
          </cell>
          <cell r="HC447">
            <v>0</v>
          </cell>
          <cell r="HD447">
            <v>0</v>
          </cell>
          <cell r="HE447">
            <v>0</v>
          </cell>
          <cell r="HF447">
            <v>0</v>
          </cell>
          <cell r="HG447">
            <v>0</v>
          </cell>
          <cell r="HH447">
            <v>0</v>
          </cell>
          <cell r="HI447">
            <v>0</v>
          </cell>
          <cell r="HJ447">
            <v>0</v>
          </cell>
          <cell r="HK447">
            <v>0</v>
          </cell>
          <cell r="HL447">
            <v>0</v>
          </cell>
          <cell r="HM447">
            <v>0</v>
          </cell>
          <cell r="HN447">
            <v>0</v>
          </cell>
          <cell r="HO447">
            <v>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0</v>
          </cell>
          <cell r="HU447">
            <v>0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0</v>
          </cell>
          <cell r="IA447">
            <v>0</v>
          </cell>
          <cell r="IB447">
            <v>0</v>
          </cell>
          <cell r="IC447">
            <v>0</v>
          </cell>
          <cell r="ID447">
            <v>0</v>
          </cell>
          <cell r="IE447">
            <v>0</v>
          </cell>
          <cell r="IF447">
            <v>0</v>
          </cell>
          <cell r="IG447">
            <v>0</v>
          </cell>
          <cell r="IH447">
            <v>0</v>
          </cell>
          <cell r="II447">
            <v>0</v>
          </cell>
          <cell r="IJ447">
            <v>0</v>
          </cell>
          <cell r="IK447">
            <v>0</v>
          </cell>
          <cell r="IL447">
            <v>0</v>
          </cell>
          <cell r="IM447">
            <v>0</v>
          </cell>
          <cell r="IN447">
            <v>0</v>
          </cell>
          <cell r="IO447">
            <v>0</v>
          </cell>
          <cell r="IP447">
            <v>0</v>
          </cell>
          <cell r="IQ447">
            <v>0</v>
          </cell>
          <cell r="IR447">
            <v>0</v>
          </cell>
          <cell r="IS447">
            <v>0</v>
          </cell>
          <cell r="IT447">
            <v>0</v>
          </cell>
          <cell r="IU447">
            <v>0</v>
          </cell>
          <cell r="IV447">
            <v>0</v>
          </cell>
          <cell r="IW447">
            <v>0</v>
          </cell>
          <cell r="IX447">
            <v>0</v>
          </cell>
          <cell r="IY447">
            <v>0</v>
          </cell>
          <cell r="IZ447">
            <v>0</v>
          </cell>
          <cell r="JA447">
            <v>0</v>
          </cell>
          <cell r="JB447">
            <v>0</v>
          </cell>
          <cell r="JC447">
            <v>0</v>
          </cell>
          <cell r="JD447">
            <v>0</v>
          </cell>
          <cell r="JE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0</v>
          </cell>
          <cell r="FB448">
            <v>0</v>
          </cell>
          <cell r="FC448">
            <v>0</v>
          </cell>
          <cell r="FD448">
            <v>0</v>
          </cell>
          <cell r="FE448">
            <v>0</v>
          </cell>
          <cell r="FF448">
            <v>0</v>
          </cell>
          <cell r="FG448">
            <v>0</v>
          </cell>
          <cell r="FH448">
            <v>0</v>
          </cell>
          <cell r="FI448">
            <v>0</v>
          </cell>
          <cell r="FJ448">
            <v>0</v>
          </cell>
          <cell r="FK448">
            <v>0</v>
          </cell>
          <cell r="FL448">
            <v>0</v>
          </cell>
          <cell r="FM448">
            <v>0</v>
          </cell>
          <cell r="FN448">
            <v>0</v>
          </cell>
          <cell r="FO448">
            <v>0</v>
          </cell>
          <cell r="FP448">
            <v>0</v>
          </cell>
          <cell r="FQ448">
            <v>0</v>
          </cell>
          <cell r="FR448">
            <v>0</v>
          </cell>
          <cell r="FS448">
            <v>0</v>
          </cell>
          <cell r="FT448">
            <v>0</v>
          </cell>
          <cell r="FU448">
            <v>0</v>
          </cell>
          <cell r="FV448">
            <v>0</v>
          </cell>
          <cell r="FW448">
            <v>0</v>
          </cell>
          <cell r="FX448">
            <v>0</v>
          </cell>
          <cell r="FY448">
            <v>0</v>
          </cell>
          <cell r="FZ448">
            <v>0</v>
          </cell>
          <cell r="GA448">
            <v>0</v>
          </cell>
          <cell r="GB448">
            <v>0</v>
          </cell>
          <cell r="GC448">
            <v>0</v>
          </cell>
          <cell r="GD448">
            <v>0</v>
          </cell>
          <cell r="GE448">
            <v>0</v>
          </cell>
          <cell r="GF448">
            <v>0</v>
          </cell>
          <cell r="GG448">
            <v>0</v>
          </cell>
          <cell r="GH448">
            <v>0</v>
          </cell>
          <cell r="GI448">
            <v>0</v>
          </cell>
          <cell r="GJ448">
            <v>0</v>
          </cell>
          <cell r="GK448">
            <v>0</v>
          </cell>
          <cell r="GL448">
            <v>0</v>
          </cell>
          <cell r="GM448">
            <v>0</v>
          </cell>
          <cell r="GN448">
            <v>0</v>
          </cell>
          <cell r="GO448">
            <v>0</v>
          </cell>
          <cell r="GP448">
            <v>0</v>
          </cell>
          <cell r="GQ448">
            <v>0</v>
          </cell>
          <cell r="GR448">
            <v>0</v>
          </cell>
          <cell r="GS448">
            <v>0</v>
          </cell>
          <cell r="GT448">
            <v>0</v>
          </cell>
          <cell r="GU448">
            <v>0</v>
          </cell>
          <cell r="GV448">
            <v>0</v>
          </cell>
          <cell r="GW448">
            <v>0</v>
          </cell>
          <cell r="GX448">
            <v>0</v>
          </cell>
          <cell r="GY448">
            <v>0</v>
          </cell>
          <cell r="GZ448">
            <v>0</v>
          </cell>
          <cell r="HA448">
            <v>0</v>
          </cell>
          <cell r="HB448">
            <v>0</v>
          </cell>
          <cell r="HC448">
            <v>0</v>
          </cell>
          <cell r="HD448">
            <v>0</v>
          </cell>
          <cell r="HE448">
            <v>0</v>
          </cell>
          <cell r="HF448">
            <v>0</v>
          </cell>
          <cell r="HG448">
            <v>0</v>
          </cell>
          <cell r="HH448">
            <v>0</v>
          </cell>
          <cell r="HI448">
            <v>0</v>
          </cell>
          <cell r="HJ448">
            <v>0</v>
          </cell>
          <cell r="HK448">
            <v>0</v>
          </cell>
          <cell r="HL448">
            <v>0</v>
          </cell>
          <cell r="HM448">
            <v>0</v>
          </cell>
          <cell r="HN448">
            <v>0</v>
          </cell>
          <cell r="HO448">
            <v>0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0</v>
          </cell>
          <cell r="HU448">
            <v>0</v>
          </cell>
          <cell r="HV448">
            <v>0</v>
          </cell>
          <cell r="HW448">
            <v>0</v>
          </cell>
          <cell r="HX448">
            <v>0</v>
          </cell>
          <cell r="HY448">
            <v>0</v>
          </cell>
          <cell r="HZ448">
            <v>0</v>
          </cell>
          <cell r="IA448">
            <v>0</v>
          </cell>
          <cell r="IB448">
            <v>0</v>
          </cell>
          <cell r="IC448">
            <v>0</v>
          </cell>
          <cell r="ID448">
            <v>0</v>
          </cell>
          <cell r="IE448">
            <v>0</v>
          </cell>
          <cell r="IF448">
            <v>0</v>
          </cell>
          <cell r="IG448">
            <v>0</v>
          </cell>
          <cell r="IH448">
            <v>0</v>
          </cell>
          <cell r="II448">
            <v>0</v>
          </cell>
          <cell r="IJ448">
            <v>0</v>
          </cell>
          <cell r="IK448">
            <v>0</v>
          </cell>
          <cell r="IL448">
            <v>0</v>
          </cell>
          <cell r="IM448">
            <v>0</v>
          </cell>
          <cell r="IN448">
            <v>0</v>
          </cell>
          <cell r="IO448">
            <v>0</v>
          </cell>
          <cell r="IP448">
            <v>0</v>
          </cell>
          <cell r="IQ448">
            <v>0</v>
          </cell>
          <cell r="IR448">
            <v>0</v>
          </cell>
          <cell r="IS448">
            <v>0</v>
          </cell>
          <cell r="IT448">
            <v>0</v>
          </cell>
          <cell r="IU448">
            <v>0</v>
          </cell>
          <cell r="IV448">
            <v>0</v>
          </cell>
          <cell r="IW448">
            <v>0</v>
          </cell>
          <cell r="IX448">
            <v>0</v>
          </cell>
          <cell r="IY448">
            <v>0</v>
          </cell>
          <cell r="IZ448">
            <v>0</v>
          </cell>
          <cell r="JA448">
            <v>0</v>
          </cell>
          <cell r="JB448">
            <v>0</v>
          </cell>
          <cell r="JC448">
            <v>0</v>
          </cell>
          <cell r="JD448">
            <v>0</v>
          </cell>
          <cell r="JE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0</v>
          </cell>
          <cell r="FC449">
            <v>0</v>
          </cell>
          <cell r="FD449">
            <v>0</v>
          </cell>
          <cell r="FE449">
            <v>0</v>
          </cell>
          <cell r="FF449">
            <v>0</v>
          </cell>
          <cell r="FG449">
            <v>0</v>
          </cell>
          <cell r="FH449">
            <v>0</v>
          </cell>
          <cell r="FI449">
            <v>0</v>
          </cell>
          <cell r="FJ449">
            <v>0</v>
          </cell>
          <cell r="FK449">
            <v>0</v>
          </cell>
          <cell r="FL449">
            <v>0</v>
          </cell>
          <cell r="FM449">
            <v>0</v>
          </cell>
          <cell r="FN449">
            <v>0</v>
          </cell>
          <cell r="FO449">
            <v>0</v>
          </cell>
          <cell r="FP449">
            <v>0</v>
          </cell>
          <cell r="FQ449">
            <v>0</v>
          </cell>
          <cell r="FR449">
            <v>0</v>
          </cell>
          <cell r="FS449">
            <v>0</v>
          </cell>
          <cell r="FT449">
            <v>0</v>
          </cell>
          <cell r="FU449">
            <v>0</v>
          </cell>
          <cell r="FV449">
            <v>0</v>
          </cell>
          <cell r="FW449">
            <v>0</v>
          </cell>
          <cell r="FX449">
            <v>0</v>
          </cell>
          <cell r="FY449">
            <v>0</v>
          </cell>
          <cell r="FZ449">
            <v>0</v>
          </cell>
          <cell r="GA449">
            <v>0</v>
          </cell>
          <cell r="GB449">
            <v>0</v>
          </cell>
          <cell r="GC449">
            <v>0</v>
          </cell>
          <cell r="GD449">
            <v>0</v>
          </cell>
          <cell r="GE449">
            <v>0</v>
          </cell>
          <cell r="GF449">
            <v>0</v>
          </cell>
          <cell r="GG449">
            <v>0</v>
          </cell>
          <cell r="GH449">
            <v>0</v>
          </cell>
          <cell r="GI449">
            <v>0</v>
          </cell>
          <cell r="GJ449">
            <v>0</v>
          </cell>
          <cell r="GK449">
            <v>0</v>
          </cell>
          <cell r="GL449">
            <v>0</v>
          </cell>
          <cell r="GM449">
            <v>0</v>
          </cell>
          <cell r="GN449">
            <v>0</v>
          </cell>
          <cell r="GO449">
            <v>0</v>
          </cell>
          <cell r="GP449">
            <v>0</v>
          </cell>
          <cell r="GQ449">
            <v>0</v>
          </cell>
          <cell r="GR449">
            <v>0</v>
          </cell>
          <cell r="GS449">
            <v>0</v>
          </cell>
          <cell r="GT449">
            <v>0</v>
          </cell>
          <cell r="GU449">
            <v>0</v>
          </cell>
          <cell r="GV449">
            <v>0</v>
          </cell>
          <cell r="GW449">
            <v>0</v>
          </cell>
          <cell r="GX449">
            <v>0</v>
          </cell>
          <cell r="GY449">
            <v>0</v>
          </cell>
          <cell r="GZ449">
            <v>0</v>
          </cell>
          <cell r="HA449">
            <v>0</v>
          </cell>
          <cell r="HB449">
            <v>0</v>
          </cell>
          <cell r="HC449">
            <v>0</v>
          </cell>
          <cell r="HD449">
            <v>0</v>
          </cell>
          <cell r="HE449">
            <v>0</v>
          </cell>
          <cell r="HF449">
            <v>0</v>
          </cell>
          <cell r="HG449">
            <v>0</v>
          </cell>
          <cell r="HH449">
            <v>0</v>
          </cell>
          <cell r="HI449">
            <v>0</v>
          </cell>
          <cell r="HJ449">
            <v>0</v>
          </cell>
          <cell r="HK449">
            <v>0</v>
          </cell>
          <cell r="HL449">
            <v>0</v>
          </cell>
          <cell r="HM449">
            <v>0</v>
          </cell>
          <cell r="HN449">
            <v>0</v>
          </cell>
          <cell r="HO449">
            <v>0</v>
          </cell>
          <cell r="HP449">
            <v>0</v>
          </cell>
          <cell r="HQ449">
            <v>0</v>
          </cell>
          <cell r="HR449">
            <v>0</v>
          </cell>
          <cell r="HS449">
            <v>0</v>
          </cell>
          <cell r="HT449">
            <v>0</v>
          </cell>
          <cell r="HU449">
            <v>0</v>
          </cell>
          <cell r="HV449">
            <v>0</v>
          </cell>
          <cell r="HW449">
            <v>0</v>
          </cell>
          <cell r="HX449">
            <v>0</v>
          </cell>
          <cell r="HY449">
            <v>0</v>
          </cell>
          <cell r="HZ449">
            <v>0</v>
          </cell>
          <cell r="IA449">
            <v>0</v>
          </cell>
          <cell r="IB449">
            <v>0</v>
          </cell>
          <cell r="IC449">
            <v>0</v>
          </cell>
          <cell r="ID449">
            <v>0</v>
          </cell>
          <cell r="IE449">
            <v>0</v>
          </cell>
          <cell r="IF449">
            <v>0</v>
          </cell>
          <cell r="IG449">
            <v>0</v>
          </cell>
          <cell r="IH449">
            <v>0</v>
          </cell>
          <cell r="II449">
            <v>0</v>
          </cell>
          <cell r="IJ449">
            <v>0</v>
          </cell>
          <cell r="IK449">
            <v>0</v>
          </cell>
          <cell r="IL449">
            <v>0</v>
          </cell>
          <cell r="IM449">
            <v>0</v>
          </cell>
          <cell r="IN449">
            <v>0</v>
          </cell>
          <cell r="IO449">
            <v>0</v>
          </cell>
          <cell r="IP449">
            <v>0</v>
          </cell>
          <cell r="IQ449">
            <v>0</v>
          </cell>
          <cell r="IR449">
            <v>0</v>
          </cell>
          <cell r="IS449">
            <v>0</v>
          </cell>
          <cell r="IT449">
            <v>0</v>
          </cell>
          <cell r="IU449">
            <v>0</v>
          </cell>
          <cell r="IV449">
            <v>0</v>
          </cell>
          <cell r="IW449">
            <v>0</v>
          </cell>
          <cell r="IX449">
            <v>0</v>
          </cell>
          <cell r="IY449">
            <v>0</v>
          </cell>
          <cell r="IZ449">
            <v>0</v>
          </cell>
          <cell r="JA449">
            <v>0</v>
          </cell>
          <cell r="JB449">
            <v>0</v>
          </cell>
          <cell r="JC449">
            <v>0</v>
          </cell>
          <cell r="JD449">
            <v>0</v>
          </cell>
          <cell r="JE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0</v>
          </cell>
          <cell r="FD450">
            <v>0</v>
          </cell>
          <cell r="FE450">
            <v>0</v>
          </cell>
          <cell r="FF450">
            <v>0</v>
          </cell>
          <cell r="FG450">
            <v>0</v>
          </cell>
          <cell r="FH450">
            <v>0</v>
          </cell>
          <cell r="FI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N450">
            <v>0</v>
          </cell>
          <cell r="FO450">
            <v>0</v>
          </cell>
          <cell r="FP450">
            <v>0</v>
          </cell>
          <cell r="FQ450">
            <v>0</v>
          </cell>
          <cell r="FR450">
            <v>0</v>
          </cell>
          <cell r="FS450">
            <v>0</v>
          </cell>
          <cell r="FT450">
            <v>0</v>
          </cell>
          <cell r="FU450">
            <v>0</v>
          </cell>
          <cell r="FV450">
            <v>0</v>
          </cell>
          <cell r="FW450">
            <v>0</v>
          </cell>
          <cell r="FX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0</v>
          </cell>
          <cell r="GD450">
            <v>0</v>
          </cell>
          <cell r="GE450">
            <v>0</v>
          </cell>
          <cell r="GF450">
            <v>0</v>
          </cell>
          <cell r="GG450">
            <v>0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O450">
            <v>0</v>
          </cell>
          <cell r="GP450">
            <v>0</v>
          </cell>
          <cell r="GQ450">
            <v>0</v>
          </cell>
          <cell r="GR450">
            <v>0</v>
          </cell>
          <cell r="GS450">
            <v>0</v>
          </cell>
          <cell r="GT450">
            <v>0</v>
          </cell>
          <cell r="GU450">
            <v>0</v>
          </cell>
          <cell r="GV450">
            <v>0</v>
          </cell>
          <cell r="GW450">
            <v>0</v>
          </cell>
          <cell r="GX450">
            <v>0</v>
          </cell>
          <cell r="GY450">
            <v>0</v>
          </cell>
          <cell r="GZ450">
            <v>0</v>
          </cell>
          <cell r="HA450">
            <v>0</v>
          </cell>
          <cell r="HB450">
            <v>0</v>
          </cell>
          <cell r="HC450">
            <v>0</v>
          </cell>
          <cell r="HD450">
            <v>0</v>
          </cell>
          <cell r="HE450">
            <v>0</v>
          </cell>
          <cell r="HF450">
            <v>0</v>
          </cell>
          <cell r="HG450">
            <v>0</v>
          </cell>
          <cell r="HH450">
            <v>0</v>
          </cell>
          <cell r="HI450">
            <v>0</v>
          </cell>
          <cell r="HJ450">
            <v>0</v>
          </cell>
          <cell r="HK450">
            <v>0</v>
          </cell>
          <cell r="HL450">
            <v>0</v>
          </cell>
          <cell r="HM450">
            <v>0</v>
          </cell>
          <cell r="HN450">
            <v>0</v>
          </cell>
          <cell r="HO450">
            <v>0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0</v>
          </cell>
          <cell r="HU450">
            <v>0</v>
          </cell>
          <cell r="HV450">
            <v>0</v>
          </cell>
          <cell r="HW450">
            <v>0</v>
          </cell>
          <cell r="HX450">
            <v>0</v>
          </cell>
          <cell r="HY450">
            <v>0</v>
          </cell>
          <cell r="HZ450">
            <v>0</v>
          </cell>
          <cell r="IA450">
            <v>0</v>
          </cell>
          <cell r="IB450">
            <v>0</v>
          </cell>
          <cell r="IC450">
            <v>0</v>
          </cell>
          <cell r="ID450">
            <v>0</v>
          </cell>
          <cell r="IE450">
            <v>0</v>
          </cell>
          <cell r="IF450">
            <v>0</v>
          </cell>
          <cell r="IG450">
            <v>0</v>
          </cell>
          <cell r="IH450">
            <v>0</v>
          </cell>
          <cell r="II450">
            <v>0</v>
          </cell>
          <cell r="IJ450">
            <v>0</v>
          </cell>
          <cell r="IK450">
            <v>0</v>
          </cell>
          <cell r="IL450">
            <v>0</v>
          </cell>
          <cell r="IM450">
            <v>0</v>
          </cell>
          <cell r="IN450">
            <v>0</v>
          </cell>
          <cell r="IO450">
            <v>0</v>
          </cell>
          <cell r="IP450">
            <v>0</v>
          </cell>
          <cell r="IQ450">
            <v>0</v>
          </cell>
          <cell r="IR450">
            <v>0</v>
          </cell>
          <cell r="IS450">
            <v>0</v>
          </cell>
          <cell r="IT450">
            <v>0</v>
          </cell>
          <cell r="IU450">
            <v>0</v>
          </cell>
          <cell r="IV450">
            <v>0</v>
          </cell>
          <cell r="IW450">
            <v>0</v>
          </cell>
          <cell r="IX450">
            <v>0</v>
          </cell>
          <cell r="IY450">
            <v>0</v>
          </cell>
          <cell r="IZ450">
            <v>0</v>
          </cell>
          <cell r="JA450">
            <v>0</v>
          </cell>
          <cell r="JB450">
            <v>0</v>
          </cell>
          <cell r="JC450">
            <v>0</v>
          </cell>
          <cell r="JD450">
            <v>0</v>
          </cell>
          <cell r="JE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80.716454436827917</v>
          </cell>
          <cell r="S451">
            <v>12.107596478133928</v>
          </cell>
          <cell r="T451">
            <v>4.6090866809900035</v>
          </cell>
          <cell r="U451">
            <v>31.544689405600366</v>
          </cell>
          <cell r="V451">
            <v>26.391593060412561</v>
          </cell>
          <cell r="W451">
            <v>4.6666904147714376</v>
          </cell>
          <cell r="X451">
            <v>0.82579238081598305</v>
          </cell>
          <cell r="Y451">
            <v>-5.549163109753863E-2</v>
          </cell>
          <cell r="Z451">
            <v>0</v>
          </cell>
          <cell r="AA451">
            <v>0.68056251681991853</v>
          </cell>
          <cell r="AB451">
            <v>8.9682194010383682</v>
          </cell>
          <cell r="AC451">
            <v>0</v>
          </cell>
          <cell r="AD451">
            <v>-9.0222842705843505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0</v>
          </cell>
          <cell r="FB451">
            <v>0</v>
          </cell>
          <cell r="FC451">
            <v>0</v>
          </cell>
          <cell r="FD451">
            <v>0</v>
          </cell>
          <cell r="FE451">
            <v>0</v>
          </cell>
          <cell r="FF451">
            <v>0</v>
          </cell>
          <cell r="FG451">
            <v>0</v>
          </cell>
          <cell r="FH451">
            <v>0</v>
          </cell>
          <cell r="FI451">
            <v>0</v>
          </cell>
          <cell r="FJ451">
            <v>0</v>
          </cell>
          <cell r="FK451">
            <v>0</v>
          </cell>
          <cell r="FL451">
            <v>0</v>
          </cell>
          <cell r="FM451">
            <v>0</v>
          </cell>
          <cell r="FN451">
            <v>0</v>
          </cell>
          <cell r="FO451">
            <v>0</v>
          </cell>
          <cell r="FP451">
            <v>0</v>
          </cell>
          <cell r="FQ451">
            <v>0</v>
          </cell>
          <cell r="FR451">
            <v>0</v>
          </cell>
          <cell r="FS451">
            <v>0</v>
          </cell>
          <cell r="FT451">
            <v>0</v>
          </cell>
          <cell r="FU451">
            <v>0</v>
          </cell>
          <cell r="FV451">
            <v>0</v>
          </cell>
          <cell r="FW451">
            <v>0</v>
          </cell>
          <cell r="FX451">
            <v>0</v>
          </cell>
          <cell r="FY451">
            <v>0</v>
          </cell>
          <cell r="FZ451">
            <v>0</v>
          </cell>
          <cell r="GA451">
            <v>0</v>
          </cell>
          <cell r="GB451">
            <v>0</v>
          </cell>
          <cell r="GC451">
            <v>0</v>
          </cell>
          <cell r="GD451">
            <v>0</v>
          </cell>
          <cell r="GE451">
            <v>0</v>
          </cell>
          <cell r="GF451">
            <v>0</v>
          </cell>
          <cell r="GG451">
            <v>0</v>
          </cell>
          <cell r="GH451">
            <v>0</v>
          </cell>
          <cell r="GI451">
            <v>0</v>
          </cell>
          <cell r="GJ451">
            <v>0</v>
          </cell>
          <cell r="GK451">
            <v>0</v>
          </cell>
          <cell r="GL451">
            <v>0</v>
          </cell>
          <cell r="GM451">
            <v>0</v>
          </cell>
          <cell r="GN451">
            <v>0</v>
          </cell>
          <cell r="GO451">
            <v>0</v>
          </cell>
          <cell r="GP451">
            <v>0</v>
          </cell>
          <cell r="GQ451">
            <v>0</v>
          </cell>
          <cell r="GR451">
            <v>0</v>
          </cell>
          <cell r="GS451">
            <v>0</v>
          </cell>
          <cell r="GT451">
            <v>0</v>
          </cell>
          <cell r="GU451">
            <v>0</v>
          </cell>
          <cell r="GV451">
            <v>0</v>
          </cell>
          <cell r="GW451">
            <v>0</v>
          </cell>
          <cell r="GX451">
            <v>0</v>
          </cell>
          <cell r="GY451">
            <v>0</v>
          </cell>
          <cell r="GZ451">
            <v>0</v>
          </cell>
          <cell r="HA451">
            <v>0</v>
          </cell>
          <cell r="HB451">
            <v>0</v>
          </cell>
          <cell r="HC451">
            <v>0</v>
          </cell>
          <cell r="HD451">
            <v>0</v>
          </cell>
          <cell r="HE451">
            <v>0</v>
          </cell>
          <cell r="HF451">
            <v>0</v>
          </cell>
          <cell r="HG451">
            <v>0</v>
          </cell>
          <cell r="HH451">
            <v>0</v>
          </cell>
          <cell r="HI451">
            <v>0</v>
          </cell>
          <cell r="HJ451">
            <v>0</v>
          </cell>
          <cell r="HK451">
            <v>0</v>
          </cell>
          <cell r="HL451">
            <v>0</v>
          </cell>
          <cell r="HM451">
            <v>0</v>
          </cell>
          <cell r="HN451">
            <v>0</v>
          </cell>
          <cell r="HO451">
            <v>0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HT451">
            <v>0</v>
          </cell>
          <cell r="HU451">
            <v>0</v>
          </cell>
          <cell r="HV451">
            <v>0</v>
          </cell>
          <cell r="HW451">
            <v>0</v>
          </cell>
          <cell r="HX451">
            <v>0</v>
          </cell>
          <cell r="HY451">
            <v>0</v>
          </cell>
          <cell r="HZ451">
            <v>0</v>
          </cell>
          <cell r="IA451">
            <v>0</v>
          </cell>
          <cell r="IB451">
            <v>0</v>
          </cell>
          <cell r="IC451">
            <v>0</v>
          </cell>
          <cell r="ID451">
            <v>0</v>
          </cell>
          <cell r="IE451">
            <v>0</v>
          </cell>
          <cell r="IF451">
            <v>0</v>
          </cell>
          <cell r="IG451">
            <v>0</v>
          </cell>
          <cell r="IH451">
            <v>0</v>
          </cell>
          <cell r="II451">
            <v>0</v>
          </cell>
          <cell r="IJ451">
            <v>0</v>
          </cell>
          <cell r="IK451">
            <v>0</v>
          </cell>
          <cell r="IL451">
            <v>0</v>
          </cell>
          <cell r="IM451">
            <v>0</v>
          </cell>
          <cell r="IN451">
            <v>0</v>
          </cell>
          <cell r="IO451">
            <v>0</v>
          </cell>
          <cell r="IP451">
            <v>0</v>
          </cell>
          <cell r="IQ451">
            <v>0</v>
          </cell>
          <cell r="IR451">
            <v>0</v>
          </cell>
          <cell r="IS451">
            <v>0</v>
          </cell>
          <cell r="IT451">
            <v>0</v>
          </cell>
          <cell r="IU451">
            <v>0</v>
          </cell>
          <cell r="IV451">
            <v>0</v>
          </cell>
          <cell r="IW451">
            <v>0</v>
          </cell>
          <cell r="IX451">
            <v>0</v>
          </cell>
          <cell r="IY451">
            <v>0</v>
          </cell>
          <cell r="IZ451">
            <v>0</v>
          </cell>
          <cell r="JA451">
            <v>0</v>
          </cell>
          <cell r="JB451">
            <v>0</v>
          </cell>
          <cell r="JC451">
            <v>0</v>
          </cell>
          <cell r="JD451">
            <v>0</v>
          </cell>
          <cell r="JE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0</v>
          </cell>
          <cell r="GD452">
            <v>0</v>
          </cell>
          <cell r="GE452">
            <v>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O452">
            <v>0</v>
          </cell>
          <cell r="GP452">
            <v>0</v>
          </cell>
          <cell r="GQ452">
            <v>0</v>
          </cell>
          <cell r="GR452">
            <v>0</v>
          </cell>
          <cell r="GS452">
            <v>0</v>
          </cell>
          <cell r="GT452">
            <v>0</v>
          </cell>
          <cell r="GU452">
            <v>0</v>
          </cell>
          <cell r="GV452">
            <v>0</v>
          </cell>
          <cell r="GW452">
            <v>0</v>
          </cell>
          <cell r="GX452">
            <v>0</v>
          </cell>
          <cell r="GY452">
            <v>0</v>
          </cell>
          <cell r="GZ452">
            <v>0</v>
          </cell>
          <cell r="HA452">
            <v>0</v>
          </cell>
          <cell r="HB452">
            <v>0</v>
          </cell>
          <cell r="HC452">
            <v>0</v>
          </cell>
          <cell r="HD452">
            <v>0</v>
          </cell>
          <cell r="HE452">
            <v>0</v>
          </cell>
          <cell r="HF452">
            <v>0</v>
          </cell>
          <cell r="HG452">
            <v>0</v>
          </cell>
          <cell r="HH452">
            <v>0</v>
          </cell>
          <cell r="HI452">
            <v>0</v>
          </cell>
          <cell r="HJ452">
            <v>0</v>
          </cell>
          <cell r="HK452">
            <v>0</v>
          </cell>
          <cell r="HL452">
            <v>0</v>
          </cell>
          <cell r="HM452">
            <v>0</v>
          </cell>
          <cell r="HN452">
            <v>0</v>
          </cell>
          <cell r="HO452">
            <v>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0</v>
          </cell>
          <cell r="IA452">
            <v>0</v>
          </cell>
          <cell r="IB452">
            <v>0</v>
          </cell>
          <cell r="IC452">
            <v>0</v>
          </cell>
          <cell r="ID452">
            <v>0</v>
          </cell>
          <cell r="IE452">
            <v>0</v>
          </cell>
          <cell r="IF452">
            <v>0</v>
          </cell>
          <cell r="IG452">
            <v>0</v>
          </cell>
          <cell r="IH452">
            <v>0</v>
          </cell>
          <cell r="II452">
            <v>0</v>
          </cell>
          <cell r="IJ452">
            <v>0</v>
          </cell>
          <cell r="IK452">
            <v>0</v>
          </cell>
          <cell r="IL452">
            <v>0</v>
          </cell>
          <cell r="IM452">
            <v>0</v>
          </cell>
          <cell r="IN452">
            <v>0</v>
          </cell>
          <cell r="IO452">
            <v>0</v>
          </cell>
          <cell r="IP452">
            <v>0</v>
          </cell>
          <cell r="IQ452">
            <v>0</v>
          </cell>
          <cell r="IR452">
            <v>0</v>
          </cell>
          <cell r="IS452">
            <v>0</v>
          </cell>
          <cell r="IT452">
            <v>0</v>
          </cell>
          <cell r="IU452">
            <v>0</v>
          </cell>
          <cell r="IV452">
            <v>0</v>
          </cell>
          <cell r="IW452">
            <v>0</v>
          </cell>
          <cell r="IX452">
            <v>0</v>
          </cell>
          <cell r="IY452">
            <v>0</v>
          </cell>
          <cell r="IZ452">
            <v>0</v>
          </cell>
          <cell r="JA452">
            <v>0</v>
          </cell>
          <cell r="JB452">
            <v>0</v>
          </cell>
          <cell r="JC452">
            <v>0</v>
          </cell>
          <cell r="JD452">
            <v>0</v>
          </cell>
          <cell r="JE452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0</v>
          </cell>
          <cell r="FD454">
            <v>0</v>
          </cell>
          <cell r="FE454">
            <v>0</v>
          </cell>
          <cell r="FF454">
            <v>0</v>
          </cell>
          <cell r="FG454">
            <v>0</v>
          </cell>
          <cell r="FH454">
            <v>0</v>
          </cell>
          <cell r="FI454">
            <v>0</v>
          </cell>
          <cell r="FJ454">
            <v>0</v>
          </cell>
          <cell r="FK454">
            <v>0</v>
          </cell>
          <cell r="FL454">
            <v>0</v>
          </cell>
          <cell r="FM454">
            <v>0</v>
          </cell>
          <cell r="FN454">
            <v>0</v>
          </cell>
          <cell r="FO454">
            <v>0</v>
          </cell>
          <cell r="FP454">
            <v>0</v>
          </cell>
          <cell r="FQ454">
            <v>0</v>
          </cell>
          <cell r="FR454">
            <v>0</v>
          </cell>
          <cell r="FS454">
            <v>0</v>
          </cell>
          <cell r="FT454">
            <v>0</v>
          </cell>
          <cell r="FU454">
            <v>0</v>
          </cell>
          <cell r="FV454">
            <v>0</v>
          </cell>
          <cell r="FW454">
            <v>0</v>
          </cell>
          <cell r="FX454">
            <v>0</v>
          </cell>
          <cell r="FY454">
            <v>0</v>
          </cell>
          <cell r="FZ454">
            <v>0</v>
          </cell>
          <cell r="GA454">
            <v>0</v>
          </cell>
          <cell r="GB454">
            <v>0</v>
          </cell>
          <cell r="GC454">
            <v>0</v>
          </cell>
          <cell r="GD454">
            <v>0</v>
          </cell>
          <cell r="GE454">
            <v>0</v>
          </cell>
          <cell r="GF454">
            <v>0</v>
          </cell>
          <cell r="GG454">
            <v>0</v>
          </cell>
          <cell r="GH454">
            <v>0</v>
          </cell>
          <cell r="GI454">
            <v>0</v>
          </cell>
          <cell r="GJ454">
            <v>0</v>
          </cell>
          <cell r="GK454">
            <v>0</v>
          </cell>
          <cell r="GL454">
            <v>0</v>
          </cell>
          <cell r="GM454">
            <v>0</v>
          </cell>
          <cell r="GN454">
            <v>0</v>
          </cell>
          <cell r="GO454">
            <v>0</v>
          </cell>
          <cell r="GP454">
            <v>0</v>
          </cell>
          <cell r="GQ454">
            <v>0</v>
          </cell>
          <cell r="GR454">
            <v>0</v>
          </cell>
          <cell r="GS454">
            <v>0</v>
          </cell>
          <cell r="GT454">
            <v>0</v>
          </cell>
          <cell r="GU454">
            <v>0</v>
          </cell>
          <cell r="GV454">
            <v>0</v>
          </cell>
          <cell r="GW454">
            <v>0</v>
          </cell>
          <cell r="GX454">
            <v>0</v>
          </cell>
          <cell r="GY454">
            <v>0</v>
          </cell>
          <cell r="GZ454">
            <v>0</v>
          </cell>
          <cell r="HA454">
            <v>0</v>
          </cell>
          <cell r="HB454">
            <v>0</v>
          </cell>
          <cell r="HC454">
            <v>0</v>
          </cell>
          <cell r="HD454">
            <v>0</v>
          </cell>
          <cell r="HE454">
            <v>0</v>
          </cell>
          <cell r="HF454">
            <v>0</v>
          </cell>
          <cell r="HG454">
            <v>0</v>
          </cell>
          <cell r="HH454">
            <v>0</v>
          </cell>
          <cell r="HI454">
            <v>0</v>
          </cell>
          <cell r="HJ454">
            <v>0</v>
          </cell>
          <cell r="HK454">
            <v>0</v>
          </cell>
          <cell r="HL454">
            <v>0</v>
          </cell>
          <cell r="HM454">
            <v>0</v>
          </cell>
          <cell r="HN454">
            <v>0</v>
          </cell>
          <cell r="HO454">
            <v>0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0</v>
          </cell>
          <cell r="HU454">
            <v>0</v>
          </cell>
          <cell r="HV454">
            <v>0</v>
          </cell>
          <cell r="HW454">
            <v>0</v>
          </cell>
          <cell r="HX454">
            <v>0</v>
          </cell>
          <cell r="HY454">
            <v>0</v>
          </cell>
          <cell r="HZ454">
            <v>0</v>
          </cell>
          <cell r="IA454">
            <v>0</v>
          </cell>
          <cell r="IB454">
            <v>0</v>
          </cell>
          <cell r="IC454">
            <v>0</v>
          </cell>
          <cell r="ID454">
            <v>0</v>
          </cell>
          <cell r="IE454">
            <v>0</v>
          </cell>
          <cell r="IF454">
            <v>0</v>
          </cell>
          <cell r="IG454">
            <v>0</v>
          </cell>
          <cell r="IH454">
            <v>0</v>
          </cell>
          <cell r="II454">
            <v>0</v>
          </cell>
          <cell r="IJ454">
            <v>0</v>
          </cell>
          <cell r="IK454">
            <v>0</v>
          </cell>
          <cell r="IL454">
            <v>0</v>
          </cell>
          <cell r="IM454">
            <v>0</v>
          </cell>
          <cell r="IN454">
            <v>0</v>
          </cell>
          <cell r="IO454">
            <v>0</v>
          </cell>
          <cell r="IP454">
            <v>0</v>
          </cell>
          <cell r="IQ454">
            <v>0</v>
          </cell>
          <cell r="IR454">
            <v>0</v>
          </cell>
          <cell r="IS454">
            <v>0</v>
          </cell>
          <cell r="IT454">
            <v>0</v>
          </cell>
          <cell r="IU454">
            <v>0</v>
          </cell>
          <cell r="IV454">
            <v>0</v>
          </cell>
          <cell r="IW454">
            <v>0</v>
          </cell>
          <cell r="IX454">
            <v>0</v>
          </cell>
          <cell r="IY454">
            <v>0</v>
          </cell>
          <cell r="IZ454">
            <v>0</v>
          </cell>
          <cell r="JA454">
            <v>0</v>
          </cell>
          <cell r="JB454">
            <v>0</v>
          </cell>
          <cell r="JC454">
            <v>0</v>
          </cell>
          <cell r="JD454">
            <v>0</v>
          </cell>
          <cell r="JE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0</v>
          </cell>
          <cell r="FD455">
            <v>0</v>
          </cell>
          <cell r="FE455">
            <v>0</v>
          </cell>
          <cell r="FF455">
            <v>0</v>
          </cell>
          <cell r="FG455">
            <v>0</v>
          </cell>
          <cell r="FH455">
            <v>0</v>
          </cell>
          <cell r="FI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N455">
            <v>0</v>
          </cell>
          <cell r="FO455">
            <v>0</v>
          </cell>
          <cell r="FP455">
            <v>0</v>
          </cell>
          <cell r="FQ455">
            <v>0</v>
          </cell>
          <cell r="FR455">
            <v>0</v>
          </cell>
          <cell r="FS455">
            <v>0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X455">
            <v>0</v>
          </cell>
          <cell r="FY455">
            <v>0</v>
          </cell>
          <cell r="FZ455">
            <v>0</v>
          </cell>
          <cell r="GA455">
            <v>0</v>
          </cell>
          <cell r="GB455">
            <v>0</v>
          </cell>
          <cell r="GC455">
            <v>0</v>
          </cell>
          <cell r="GD455">
            <v>0</v>
          </cell>
          <cell r="GE455">
            <v>0</v>
          </cell>
          <cell r="GF455">
            <v>0</v>
          </cell>
          <cell r="GG455">
            <v>0</v>
          </cell>
          <cell r="GH455">
            <v>0</v>
          </cell>
          <cell r="GI455">
            <v>0</v>
          </cell>
          <cell r="GJ455">
            <v>0</v>
          </cell>
          <cell r="GK455">
            <v>0</v>
          </cell>
          <cell r="GL455">
            <v>0</v>
          </cell>
          <cell r="GM455">
            <v>0</v>
          </cell>
          <cell r="GN455">
            <v>0</v>
          </cell>
          <cell r="GO455">
            <v>0</v>
          </cell>
          <cell r="GP455">
            <v>0</v>
          </cell>
          <cell r="GQ455">
            <v>0</v>
          </cell>
          <cell r="GR455">
            <v>0</v>
          </cell>
          <cell r="GS455">
            <v>0</v>
          </cell>
          <cell r="GT455">
            <v>0</v>
          </cell>
          <cell r="GU455">
            <v>0</v>
          </cell>
          <cell r="GV455">
            <v>0</v>
          </cell>
          <cell r="GW455">
            <v>0</v>
          </cell>
          <cell r="GX455">
            <v>0</v>
          </cell>
          <cell r="GY455">
            <v>0</v>
          </cell>
          <cell r="GZ455">
            <v>0</v>
          </cell>
          <cell r="HA455">
            <v>0</v>
          </cell>
          <cell r="HB455">
            <v>0</v>
          </cell>
          <cell r="HC455">
            <v>0</v>
          </cell>
          <cell r="HD455">
            <v>0</v>
          </cell>
          <cell r="HE455">
            <v>0</v>
          </cell>
          <cell r="HF455">
            <v>0</v>
          </cell>
          <cell r="HG455">
            <v>0</v>
          </cell>
          <cell r="HH455">
            <v>0</v>
          </cell>
          <cell r="HI455">
            <v>0</v>
          </cell>
          <cell r="HJ455">
            <v>0</v>
          </cell>
          <cell r="HK455">
            <v>0</v>
          </cell>
          <cell r="HL455">
            <v>0</v>
          </cell>
          <cell r="HM455">
            <v>0</v>
          </cell>
          <cell r="HN455">
            <v>0</v>
          </cell>
          <cell r="HO455">
            <v>0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0</v>
          </cell>
          <cell r="HU455">
            <v>0</v>
          </cell>
          <cell r="HV455">
            <v>0</v>
          </cell>
          <cell r="HW455">
            <v>0</v>
          </cell>
          <cell r="HX455">
            <v>0</v>
          </cell>
          <cell r="HY455">
            <v>0</v>
          </cell>
          <cell r="HZ455">
            <v>0</v>
          </cell>
          <cell r="IA455">
            <v>0</v>
          </cell>
          <cell r="IB455">
            <v>0</v>
          </cell>
          <cell r="IC455">
            <v>0</v>
          </cell>
          <cell r="ID455">
            <v>0</v>
          </cell>
          <cell r="IE455">
            <v>0</v>
          </cell>
          <cell r="IF455">
            <v>0</v>
          </cell>
          <cell r="IG455">
            <v>0</v>
          </cell>
          <cell r="IH455">
            <v>0</v>
          </cell>
          <cell r="II455">
            <v>0</v>
          </cell>
          <cell r="IJ455">
            <v>0</v>
          </cell>
          <cell r="IK455">
            <v>0</v>
          </cell>
          <cell r="IL455">
            <v>0</v>
          </cell>
          <cell r="IM455">
            <v>0</v>
          </cell>
          <cell r="IN455">
            <v>0</v>
          </cell>
          <cell r="IO455">
            <v>0</v>
          </cell>
          <cell r="IP455">
            <v>0</v>
          </cell>
          <cell r="IQ455">
            <v>0</v>
          </cell>
          <cell r="IR455">
            <v>0</v>
          </cell>
          <cell r="IS455">
            <v>0</v>
          </cell>
          <cell r="IT455">
            <v>0</v>
          </cell>
          <cell r="IU455">
            <v>0</v>
          </cell>
          <cell r="IV455">
            <v>0</v>
          </cell>
          <cell r="IW455">
            <v>0</v>
          </cell>
          <cell r="IX455">
            <v>0</v>
          </cell>
          <cell r="IY455">
            <v>0</v>
          </cell>
          <cell r="IZ455">
            <v>0</v>
          </cell>
          <cell r="JA455">
            <v>0</v>
          </cell>
          <cell r="JB455">
            <v>0</v>
          </cell>
          <cell r="JC455">
            <v>0</v>
          </cell>
          <cell r="JD455">
            <v>0</v>
          </cell>
          <cell r="JE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0</v>
          </cell>
          <cell r="FE456">
            <v>0</v>
          </cell>
          <cell r="FF456">
            <v>0</v>
          </cell>
          <cell r="FG456">
            <v>0</v>
          </cell>
          <cell r="FH456">
            <v>0</v>
          </cell>
          <cell r="FI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N456">
            <v>0</v>
          </cell>
          <cell r="FO456">
            <v>0</v>
          </cell>
          <cell r="FP456">
            <v>0</v>
          </cell>
          <cell r="FQ456">
            <v>0</v>
          </cell>
          <cell r="FR456">
            <v>0</v>
          </cell>
          <cell r="FS456">
            <v>0</v>
          </cell>
          <cell r="FT456">
            <v>0</v>
          </cell>
          <cell r="FU456">
            <v>0</v>
          </cell>
          <cell r="FV456">
            <v>0</v>
          </cell>
          <cell r="FW456">
            <v>0</v>
          </cell>
          <cell r="FX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0</v>
          </cell>
          <cell r="GD456">
            <v>0</v>
          </cell>
          <cell r="GE456">
            <v>0</v>
          </cell>
          <cell r="GF456">
            <v>0</v>
          </cell>
          <cell r="GG456">
            <v>0</v>
          </cell>
          <cell r="GH456">
            <v>0</v>
          </cell>
          <cell r="GI456">
            <v>0</v>
          </cell>
          <cell r="GJ456">
            <v>0</v>
          </cell>
          <cell r="GK456">
            <v>0</v>
          </cell>
          <cell r="GL456">
            <v>0</v>
          </cell>
          <cell r="GM456">
            <v>0</v>
          </cell>
          <cell r="GN456">
            <v>0</v>
          </cell>
          <cell r="GO456">
            <v>0</v>
          </cell>
          <cell r="GP456">
            <v>0</v>
          </cell>
          <cell r="GQ456">
            <v>0</v>
          </cell>
          <cell r="GR456">
            <v>0</v>
          </cell>
          <cell r="GS456">
            <v>0</v>
          </cell>
          <cell r="GT456">
            <v>0</v>
          </cell>
          <cell r="GU456">
            <v>0</v>
          </cell>
          <cell r="GV456">
            <v>0</v>
          </cell>
          <cell r="GW456">
            <v>0</v>
          </cell>
          <cell r="GX456">
            <v>0</v>
          </cell>
          <cell r="GY456">
            <v>0</v>
          </cell>
          <cell r="GZ456">
            <v>0</v>
          </cell>
          <cell r="HA456">
            <v>0</v>
          </cell>
          <cell r="HB456">
            <v>0</v>
          </cell>
          <cell r="HC456">
            <v>0</v>
          </cell>
          <cell r="HD456">
            <v>0</v>
          </cell>
          <cell r="HE456">
            <v>0</v>
          </cell>
          <cell r="HF456">
            <v>0</v>
          </cell>
          <cell r="HG456">
            <v>0</v>
          </cell>
          <cell r="HH456">
            <v>0</v>
          </cell>
          <cell r="HI456">
            <v>0</v>
          </cell>
          <cell r="HJ456">
            <v>0</v>
          </cell>
          <cell r="HK456">
            <v>0</v>
          </cell>
          <cell r="HL456">
            <v>0</v>
          </cell>
          <cell r="HM456">
            <v>0</v>
          </cell>
          <cell r="HN456">
            <v>0</v>
          </cell>
          <cell r="HO456">
            <v>0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0</v>
          </cell>
          <cell r="HU456">
            <v>0</v>
          </cell>
          <cell r="HV456">
            <v>0</v>
          </cell>
          <cell r="HW456">
            <v>0</v>
          </cell>
          <cell r="HX456">
            <v>0</v>
          </cell>
          <cell r="HY456">
            <v>0</v>
          </cell>
          <cell r="HZ456">
            <v>0</v>
          </cell>
          <cell r="IA456">
            <v>0</v>
          </cell>
          <cell r="IB456">
            <v>0</v>
          </cell>
          <cell r="IC456">
            <v>0</v>
          </cell>
          <cell r="ID456">
            <v>0</v>
          </cell>
          <cell r="IE456">
            <v>0</v>
          </cell>
          <cell r="IF456">
            <v>0</v>
          </cell>
          <cell r="IG456">
            <v>0</v>
          </cell>
          <cell r="IH456">
            <v>0</v>
          </cell>
          <cell r="II456">
            <v>0</v>
          </cell>
          <cell r="IJ456">
            <v>0</v>
          </cell>
          <cell r="IK456">
            <v>0</v>
          </cell>
          <cell r="IL456">
            <v>0</v>
          </cell>
          <cell r="IM456">
            <v>0</v>
          </cell>
          <cell r="IN456">
            <v>0</v>
          </cell>
          <cell r="IO456">
            <v>0</v>
          </cell>
          <cell r="IP456">
            <v>0</v>
          </cell>
          <cell r="IQ456">
            <v>0</v>
          </cell>
          <cell r="IR456">
            <v>0</v>
          </cell>
          <cell r="IS456">
            <v>0</v>
          </cell>
          <cell r="IT456">
            <v>0</v>
          </cell>
          <cell r="IU456">
            <v>0</v>
          </cell>
          <cell r="IV456">
            <v>0</v>
          </cell>
          <cell r="IW456">
            <v>0</v>
          </cell>
          <cell r="IX456">
            <v>0</v>
          </cell>
          <cell r="IY456">
            <v>0</v>
          </cell>
          <cell r="IZ456">
            <v>0</v>
          </cell>
          <cell r="JA456">
            <v>0</v>
          </cell>
          <cell r="JB456">
            <v>0</v>
          </cell>
          <cell r="JC456">
            <v>0</v>
          </cell>
          <cell r="JD456">
            <v>0</v>
          </cell>
          <cell r="JE456">
            <v>0</v>
          </cell>
        </row>
        <row r="457">
          <cell r="F457">
            <v>-1.1857284999999482E-4</v>
          </cell>
          <cell r="G457">
            <v>9.8767670000002999E-5</v>
          </cell>
          <cell r="H457">
            <v>-8.6498230000002507E-5</v>
          </cell>
          <cell r="I457">
            <v>7.7052160000002159E-5</v>
          </cell>
          <cell r="J457">
            <v>2.2163339999999032E-5</v>
          </cell>
          <cell r="K457">
            <v>-7.9339439999997693E-5</v>
          </cell>
          <cell r="L457">
            <v>1.194071899999951E-4</v>
          </cell>
          <cell r="M457">
            <v>1.3740799999998471E-5</v>
          </cell>
          <cell r="N457">
            <v>-4.6720579999999946E-5</v>
          </cell>
          <cell r="O457">
            <v>-4.0131960000001909E-5</v>
          </cell>
          <cell r="P457">
            <v>-4.9685760000001133E-5</v>
          </cell>
          <cell r="Q457">
            <v>8.9817770000000241E-5</v>
          </cell>
          <cell r="R457">
            <v>3.0000057993362361E-11</v>
          </cell>
          <cell r="S457">
            <v>-2.9383710000000646E-5</v>
          </cell>
          <cell r="T457">
            <v>4.4256350000007605E-5</v>
          </cell>
          <cell r="U457">
            <v>-1.4872669999995564E-5</v>
          </cell>
          <cell r="V457">
            <v>-4.4232099999999552E-5</v>
          </cell>
          <cell r="W457">
            <v>5.1885439999996286E-5</v>
          </cell>
          <cell r="X457">
            <v>-7.6532800000021772E-6</v>
          </cell>
          <cell r="Y457">
            <v>-4.5199659999998337E-5</v>
          </cell>
          <cell r="Z457">
            <v>8.3942460000000808E-5</v>
          </cell>
          <cell r="AA457">
            <v>-3.8742779999999949E-5</v>
          </cell>
          <cell r="AB457">
            <v>-5.5617360000002891E-5</v>
          </cell>
          <cell r="AC457">
            <v>-4.1649199999937991E-6</v>
          </cell>
          <cell r="AD457">
            <v>5.9782260000008913E-5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  <cell r="ES457">
            <v>0</v>
          </cell>
          <cell r="ET457">
            <v>0</v>
          </cell>
          <cell r="EU457">
            <v>0</v>
          </cell>
          <cell r="EV457">
            <v>0</v>
          </cell>
          <cell r="EW457">
            <v>0</v>
          </cell>
          <cell r="EX457">
            <v>0</v>
          </cell>
          <cell r="EY457">
            <v>0</v>
          </cell>
          <cell r="EZ457">
            <v>0</v>
          </cell>
          <cell r="FA457">
            <v>0</v>
          </cell>
          <cell r="FB457">
            <v>0</v>
          </cell>
          <cell r="FC457">
            <v>0</v>
          </cell>
          <cell r="FD457">
            <v>0</v>
          </cell>
          <cell r="FE457">
            <v>0</v>
          </cell>
          <cell r="FF457">
            <v>0</v>
          </cell>
          <cell r="FG457">
            <v>0</v>
          </cell>
          <cell r="FH457">
            <v>0</v>
          </cell>
          <cell r="FI457">
            <v>0</v>
          </cell>
          <cell r="FJ457">
            <v>0</v>
          </cell>
          <cell r="FK457">
            <v>0</v>
          </cell>
          <cell r="FL457">
            <v>0</v>
          </cell>
          <cell r="FM457">
            <v>0</v>
          </cell>
          <cell r="FN457">
            <v>0</v>
          </cell>
          <cell r="FO457">
            <v>0</v>
          </cell>
          <cell r="FP457">
            <v>0</v>
          </cell>
          <cell r="FQ457">
            <v>0</v>
          </cell>
          <cell r="FR457">
            <v>0</v>
          </cell>
          <cell r="FS457">
            <v>0</v>
          </cell>
          <cell r="FT457">
            <v>0</v>
          </cell>
          <cell r="FU457">
            <v>0</v>
          </cell>
          <cell r="FV457">
            <v>0</v>
          </cell>
          <cell r="FW457">
            <v>0</v>
          </cell>
          <cell r="FX457">
            <v>0</v>
          </cell>
          <cell r="FY457">
            <v>0</v>
          </cell>
          <cell r="FZ457">
            <v>0</v>
          </cell>
          <cell r="GA457">
            <v>0</v>
          </cell>
          <cell r="GB457">
            <v>0</v>
          </cell>
          <cell r="GC457">
            <v>0</v>
          </cell>
          <cell r="GD457">
            <v>0</v>
          </cell>
          <cell r="GE457">
            <v>0</v>
          </cell>
          <cell r="GF457">
            <v>0</v>
          </cell>
          <cell r="GG457">
            <v>0</v>
          </cell>
          <cell r="GH457">
            <v>0</v>
          </cell>
          <cell r="GI457">
            <v>0</v>
          </cell>
          <cell r="GJ457">
            <v>0</v>
          </cell>
          <cell r="GK457">
            <v>0</v>
          </cell>
          <cell r="GL457">
            <v>0</v>
          </cell>
          <cell r="GM457">
            <v>0</v>
          </cell>
          <cell r="GN457">
            <v>0</v>
          </cell>
          <cell r="GO457">
            <v>0</v>
          </cell>
          <cell r="GP457">
            <v>0</v>
          </cell>
          <cell r="GQ457">
            <v>0</v>
          </cell>
          <cell r="GR457">
            <v>0</v>
          </cell>
          <cell r="GS457">
            <v>0</v>
          </cell>
          <cell r="GT457">
            <v>0</v>
          </cell>
          <cell r="GU457">
            <v>0</v>
          </cell>
          <cell r="GV457">
            <v>0</v>
          </cell>
          <cell r="GW457">
            <v>0</v>
          </cell>
          <cell r="GX457">
            <v>0</v>
          </cell>
          <cell r="GY457">
            <v>0</v>
          </cell>
          <cell r="GZ457">
            <v>0</v>
          </cell>
          <cell r="HA457">
            <v>0</v>
          </cell>
          <cell r="HB457">
            <v>0</v>
          </cell>
          <cell r="HC457">
            <v>0</v>
          </cell>
          <cell r="HD457">
            <v>0</v>
          </cell>
          <cell r="HE457">
            <v>0</v>
          </cell>
          <cell r="HF457">
            <v>0</v>
          </cell>
          <cell r="HG457">
            <v>0</v>
          </cell>
          <cell r="HH457">
            <v>0</v>
          </cell>
          <cell r="HI457">
            <v>0</v>
          </cell>
          <cell r="HJ457">
            <v>0</v>
          </cell>
          <cell r="HK457">
            <v>0</v>
          </cell>
          <cell r="HL457">
            <v>0</v>
          </cell>
          <cell r="HM457">
            <v>0</v>
          </cell>
          <cell r="HN457">
            <v>0</v>
          </cell>
          <cell r="HO457">
            <v>0</v>
          </cell>
          <cell r="HP457">
            <v>0</v>
          </cell>
          <cell r="HQ457">
            <v>0</v>
          </cell>
          <cell r="HR457">
            <v>0</v>
          </cell>
          <cell r="HS457">
            <v>0</v>
          </cell>
          <cell r="HT457">
            <v>0</v>
          </cell>
          <cell r="HU457">
            <v>0</v>
          </cell>
          <cell r="HV457">
            <v>0</v>
          </cell>
          <cell r="HW457">
            <v>0</v>
          </cell>
          <cell r="HX457">
            <v>0</v>
          </cell>
          <cell r="HY457">
            <v>0</v>
          </cell>
          <cell r="HZ457">
            <v>0</v>
          </cell>
          <cell r="IA457">
            <v>0</v>
          </cell>
          <cell r="IB457">
            <v>0</v>
          </cell>
          <cell r="IC457">
            <v>0</v>
          </cell>
          <cell r="ID457">
            <v>0</v>
          </cell>
          <cell r="IE457">
            <v>0</v>
          </cell>
          <cell r="IF457">
            <v>0</v>
          </cell>
          <cell r="IG457">
            <v>0</v>
          </cell>
          <cell r="IH457">
            <v>0</v>
          </cell>
          <cell r="II457">
            <v>0</v>
          </cell>
          <cell r="IJ457">
            <v>0</v>
          </cell>
          <cell r="IK457">
            <v>0</v>
          </cell>
          <cell r="IL457">
            <v>0</v>
          </cell>
          <cell r="IM457">
            <v>0</v>
          </cell>
          <cell r="IN457">
            <v>0</v>
          </cell>
          <cell r="IO457">
            <v>0</v>
          </cell>
          <cell r="IP457">
            <v>0</v>
          </cell>
          <cell r="IQ457">
            <v>0</v>
          </cell>
          <cell r="IR457">
            <v>0</v>
          </cell>
          <cell r="IS457">
            <v>0</v>
          </cell>
          <cell r="IT457">
            <v>0</v>
          </cell>
          <cell r="IU457">
            <v>0</v>
          </cell>
          <cell r="IV457">
            <v>0</v>
          </cell>
          <cell r="IW457">
            <v>0</v>
          </cell>
          <cell r="IX457">
            <v>0</v>
          </cell>
          <cell r="IY457">
            <v>0</v>
          </cell>
          <cell r="IZ457">
            <v>0</v>
          </cell>
          <cell r="JA457">
            <v>0</v>
          </cell>
          <cell r="JB457">
            <v>0</v>
          </cell>
          <cell r="JC457">
            <v>0</v>
          </cell>
          <cell r="JD457">
            <v>0</v>
          </cell>
          <cell r="JE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0</v>
          </cell>
          <cell r="FD458">
            <v>0</v>
          </cell>
          <cell r="FE458">
            <v>0</v>
          </cell>
          <cell r="FF458">
            <v>0</v>
          </cell>
          <cell r="FG458">
            <v>0</v>
          </cell>
          <cell r="FH458">
            <v>0</v>
          </cell>
          <cell r="FI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N458">
            <v>0</v>
          </cell>
          <cell r="FO458">
            <v>0</v>
          </cell>
          <cell r="FP458">
            <v>0</v>
          </cell>
          <cell r="FQ458">
            <v>0</v>
          </cell>
          <cell r="FR458">
            <v>0</v>
          </cell>
          <cell r="FS458">
            <v>0</v>
          </cell>
          <cell r="FT458">
            <v>0</v>
          </cell>
          <cell r="FU458">
            <v>0</v>
          </cell>
          <cell r="FV458">
            <v>0</v>
          </cell>
          <cell r="FW458">
            <v>0</v>
          </cell>
          <cell r="FX458">
            <v>0</v>
          </cell>
          <cell r="FY458">
            <v>0</v>
          </cell>
          <cell r="FZ458">
            <v>0</v>
          </cell>
          <cell r="GA458">
            <v>0</v>
          </cell>
          <cell r="GB458">
            <v>0</v>
          </cell>
          <cell r="GC458">
            <v>0</v>
          </cell>
          <cell r="GD458">
            <v>0</v>
          </cell>
          <cell r="GE458">
            <v>0</v>
          </cell>
          <cell r="GF458">
            <v>0</v>
          </cell>
          <cell r="GG458">
            <v>0</v>
          </cell>
          <cell r="GH458">
            <v>0</v>
          </cell>
          <cell r="GI458">
            <v>0</v>
          </cell>
          <cell r="GJ458">
            <v>0</v>
          </cell>
          <cell r="GK458">
            <v>0</v>
          </cell>
          <cell r="GL458">
            <v>0</v>
          </cell>
          <cell r="GM458">
            <v>0</v>
          </cell>
          <cell r="GN458">
            <v>0</v>
          </cell>
          <cell r="GO458">
            <v>0</v>
          </cell>
          <cell r="GP458">
            <v>0</v>
          </cell>
          <cell r="GQ458">
            <v>0</v>
          </cell>
          <cell r="GR458">
            <v>0</v>
          </cell>
          <cell r="GS458">
            <v>0</v>
          </cell>
          <cell r="GT458">
            <v>0</v>
          </cell>
          <cell r="GU458">
            <v>0</v>
          </cell>
          <cell r="GV458">
            <v>0</v>
          </cell>
          <cell r="GW458">
            <v>0</v>
          </cell>
          <cell r="GX458">
            <v>0</v>
          </cell>
          <cell r="GY458">
            <v>0</v>
          </cell>
          <cell r="GZ458">
            <v>0</v>
          </cell>
          <cell r="HA458">
            <v>0</v>
          </cell>
          <cell r="HB458">
            <v>0</v>
          </cell>
          <cell r="HC458">
            <v>0</v>
          </cell>
          <cell r="HD458">
            <v>0</v>
          </cell>
          <cell r="HE458">
            <v>0</v>
          </cell>
          <cell r="HF458">
            <v>0</v>
          </cell>
          <cell r="HG458">
            <v>0</v>
          </cell>
          <cell r="HH458">
            <v>0</v>
          </cell>
          <cell r="HI458">
            <v>0</v>
          </cell>
          <cell r="HJ458">
            <v>0</v>
          </cell>
          <cell r="HK458">
            <v>0</v>
          </cell>
          <cell r="HL458">
            <v>0</v>
          </cell>
          <cell r="HM458">
            <v>0</v>
          </cell>
          <cell r="HN458">
            <v>0</v>
          </cell>
          <cell r="HO458">
            <v>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0</v>
          </cell>
          <cell r="HU458">
            <v>0</v>
          </cell>
          <cell r="HV458">
            <v>0</v>
          </cell>
          <cell r="HW458">
            <v>0</v>
          </cell>
          <cell r="HX458">
            <v>0</v>
          </cell>
          <cell r="HY458">
            <v>0</v>
          </cell>
          <cell r="HZ458">
            <v>0</v>
          </cell>
          <cell r="IA458">
            <v>0</v>
          </cell>
          <cell r="IB458">
            <v>0</v>
          </cell>
          <cell r="IC458">
            <v>0</v>
          </cell>
          <cell r="ID458">
            <v>0</v>
          </cell>
          <cell r="IE458">
            <v>0</v>
          </cell>
          <cell r="IF458">
            <v>0</v>
          </cell>
          <cell r="IG458">
            <v>0</v>
          </cell>
          <cell r="IH458">
            <v>0</v>
          </cell>
          <cell r="II458">
            <v>0</v>
          </cell>
          <cell r="IJ458">
            <v>0</v>
          </cell>
          <cell r="IK458">
            <v>0</v>
          </cell>
          <cell r="IL458">
            <v>0</v>
          </cell>
          <cell r="IM458">
            <v>0</v>
          </cell>
          <cell r="IN458">
            <v>0</v>
          </cell>
          <cell r="IO458">
            <v>0</v>
          </cell>
          <cell r="IP458">
            <v>0</v>
          </cell>
          <cell r="IQ458">
            <v>0</v>
          </cell>
          <cell r="IR458">
            <v>0</v>
          </cell>
          <cell r="IS458">
            <v>0</v>
          </cell>
          <cell r="IT458">
            <v>0</v>
          </cell>
          <cell r="IU458">
            <v>0</v>
          </cell>
          <cell r="IV458">
            <v>0</v>
          </cell>
          <cell r="IW458">
            <v>0</v>
          </cell>
          <cell r="IX458">
            <v>0</v>
          </cell>
          <cell r="IY458">
            <v>0</v>
          </cell>
          <cell r="IZ458">
            <v>0</v>
          </cell>
          <cell r="JA458">
            <v>0</v>
          </cell>
          <cell r="JB458">
            <v>0</v>
          </cell>
          <cell r="JC458">
            <v>0</v>
          </cell>
          <cell r="JD458">
            <v>0</v>
          </cell>
          <cell r="JE458">
            <v>0</v>
          </cell>
        </row>
        <row r="459">
          <cell r="F459">
            <v>1.2767789999999779E-4</v>
          </cell>
          <cell r="G459">
            <v>-1.2225555999999943E-4</v>
          </cell>
          <cell r="H459">
            <v>1.0010560000000071E-4</v>
          </cell>
          <cell r="I459">
            <v>-8.9668469999994865E-5</v>
          </cell>
          <cell r="J459">
            <v>-8.7712300000011151E-6</v>
          </cell>
          <cell r="K459">
            <v>7.9339099999999052E-5</v>
          </cell>
          <cell r="L459">
            <v>-1.3481025999999893E-4</v>
          </cell>
          <cell r="M459">
            <v>1.2878600000000226E-6</v>
          </cell>
          <cell r="N459">
            <v>4.7094980000000116E-5</v>
          </cell>
          <cell r="O459">
            <v>3.4989100000000495E-5</v>
          </cell>
          <cell r="P459">
            <v>7.7183160000000861E-5</v>
          </cell>
          <cell r="Q459">
            <v>-1.121722399999997E-4</v>
          </cell>
          <cell r="R459">
            <v>4.9999976381442934E-11</v>
          </cell>
          <cell r="S459">
            <v>4.5549010000010132E-5</v>
          </cell>
          <cell r="T459">
            <v>-2.0483560000002926E-5</v>
          </cell>
          <cell r="U459">
            <v>-2.5065400000003069E-5</v>
          </cell>
          <cell r="V459">
            <v>6.7285240000006241E-5</v>
          </cell>
          <cell r="W459">
            <v>-7.6992249999997819E-5</v>
          </cell>
          <cell r="X459">
            <v>9.7070200000010792E-6</v>
          </cell>
          <cell r="Y459">
            <v>3.9174820000003122E-5</v>
          </cell>
          <cell r="Z459">
            <v>-8.3277570000000849E-5</v>
          </cell>
          <cell r="AA459">
            <v>4.4102729999999542E-5</v>
          </cell>
          <cell r="AB459">
            <v>2.2183309999996431E-5</v>
          </cell>
          <cell r="AC459">
            <v>3.7381570000001585E-5</v>
          </cell>
          <cell r="AD459">
            <v>-5.9564870000007597E-5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0</v>
          </cell>
          <cell r="FB459">
            <v>0</v>
          </cell>
          <cell r="FC459">
            <v>0</v>
          </cell>
          <cell r="FD459">
            <v>0</v>
          </cell>
          <cell r="FE459">
            <v>0</v>
          </cell>
          <cell r="FF459">
            <v>0</v>
          </cell>
          <cell r="FG459">
            <v>0</v>
          </cell>
          <cell r="FH459">
            <v>0</v>
          </cell>
          <cell r="FI459">
            <v>0</v>
          </cell>
          <cell r="FJ459">
            <v>0</v>
          </cell>
          <cell r="FK459">
            <v>0</v>
          </cell>
          <cell r="FL459">
            <v>0</v>
          </cell>
          <cell r="FM459">
            <v>0</v>
          </cell>
          <cell r="FN459">
            <v>0</v>
          </cell>
          <cell r="FO459">
            <v>0</v>
          </cell>
          <cell r="FP459">
            <v>0</v>
          </cell>
          <cell r="FQ459">
            <v>0</v>
          </cell>
          <cell r="FR459">
            <v>0</v>
          </cell>
          <cell r="FS459">
            <v>0</v>
          </cell>
          <cell r="FT459">
            <v>0</v>
          </cell>
          <cell r="FU459">
            <v>0</v>
          </cell>
          <cell r="FV459">
            <v>0</v>
          </cell>
          <cell r="FW459">
            <v>0</v>
          </cell>
          <cell r="FX459">
            <v>0</v>
          </cell>
          <cell r="FY459">
            <v>0</v>
          </cell>
          <cell r="FZ459">
            <v>0</v>
          </cell>
          <cell r="GA459">
            <v>0</v>
          </cell>
          <cell r="GB459">
            <v>0</v>
          </cell>
          <cell r="GC459">
            <v>0</v>
          </cell>
          <cell r="GD459">
            <v>0</v>
          </cell>
          <cell r="GE459">
            <v>0</v>
          </cell>
          <cell r="GF459">
            <v>0</v>
          </cell>
          <cell r="GG459">
            <v>0</v>
          </cell>
          <cell r="GH459">
            <v>0</v>
          </cell>
          <cell r="GI459">
            <v>0</v>
          </cell>
          <cell r="GJ459">
            <v>0</v>
          </cell>
          <cell r="GK459">
            <v>0</v>
          </cell>
          <cell r="GL459">
            <v>0</v>
          </cell>
          <cell r="GM459">
            <v>0</v>
          </cell>
          <cell r="GN459">
            <v>0</v>
          </cell>
          <cell r="GO459">
            <v>0</v>
          </cell>
          <cell r="GP459">
            <v>0</v>
          </cell>
          <cell r="GQ459">
            <v>0</v>
          </cell>
          <cell r="GR459">
            <v>0</v>
          </cell>
          <cell r="GS459">
            <v>0</v>
          </cell>
          <cell r="GT459">
            <v>0</v>
          </cell>
          <cell r="GU459">
            <v>0</v>
          </cell>
          <cell r="GV459">
            <v>0</v>
          </cell>
          <cell r="GW459">
            <v>0</v>
          </cell>
          <cell r="GX459">
            <v>0</v>
          </cell>
          <cell r="GY459">
            <v>0</v>
          </cell>
          <cell r="GZ459">
            <v>0</v>
          </cell>
          <cell r="HA459">
            <v>0</v>
          </cell>
          <cell r="HB459">
            <v>0</v>
          </cell>
          <cell r="HC459">
            <v>0</v>
          </cell>
          <cell r="HD459">
            <v>0</v>
          </cell>
          <cell r="HE459">
            <v>0</v>
          </cell>
          <cell r="HF459">
            <v>0</v>
          </cell>
          <cell r="HG459">
            <v>0</v>
          </cell>
          <cell r="HH459">
            <v>0</v>
          </cell>
          <cell r="HI459">
            <v>0</v>
          </cell>
          <cell r="HJ459">
            <v>0</v>
          </cell>
          <cell r="HK459">
            <v>0</v>
          </cell>
          <cell r="HL459">
            <v>0</v>
          </cell>
          <cell r="HM459">
            <v>0</v>
          </cell>
          <cell r="HN459">
            <v>0</v>
          </cell>
          <cell r="HO459">
            <v>0</v>
          </cell>
          <cell r="HP459">
            <v>0</v>
          </cell>
          <cell r="HQ459">
            <v>0</v>
          </cell>
          <cell r="HR459">
            <v>0</v>
          </cell>
          <cell r="HS459">
            <v>0</v>
          </cell>
          <cell r="HT459">
            <v>0</v>
          </cell>
          <cell r="HU459">
            <v>0</v>
          </cell>
          <cell r="HV459">
            <v>0</v>
          </cell>
          <cell r="HW459">
            <v>0</v>
          </cell>
          <cell r="HX459">
            <v>0</v>
          </cell>
          <cell r="HY459">
            <v>0</v>
          </cell>
          <cell r="HZ459">
            <v>0</v>
          </cell>
          <cell r="IA459">
            <v>0</v>
          </cell>
          <cell r="IB459">
            <v>0</v>
          </cell>
          <cell r="IC459">
            <v>0</v>
          </cell>
          <cell r="ID459">
            <v>0</v>
          </cell>
          <cell r="IE459">
            <v>0</v>
          </cell>
          <cell r="IF459">
            <v>0</v>
          </cell>
          <cell r="IG459">
            <v>0</v>
          </cell>
          <cell r="IH459">
            <v>0</v>
          </cell>
          <cell r="II459">
            <v>0</v>
          </cell>
          <cell r="IJ459">
            <v>0</v>
          </cell>
          <cell r="IK459">
            <v>0</v>
          </cell>
          <cell r="IL459">
            <v>0</v>
          </cell>
          <cell r="IM459">
            <v>0</v>
          </cell>
          <cell r="IN459">
            <v>0</v>
          </cell>
          <cell r="IO459">
            <v>0</v>
          </cell>
          <cell r="IP459">
            <v>0</v>
          </cell>
          <cell r="IQ459">
            <v>0</v>
          </cell>
          <cell r="IR459">
            <v>0</v>
          </cell>
          <cell r="IS459">
            <v>0</v>
          </cell>
          <cell r="IT459">
            <v>0</v>
          </cell>
          <cell r="IU459">
            <v>0</v>
          </cell>
          <cell r="IV459">
            <v>0</v>
          </cell>
          <cell r="IW459">
            <v>0</v>
          </cell>
          <cell r="IX459">
            <v>0</v>
          </cell>
          <cell r="IY459">
            <v>0</v>
          </cell>
          <cell r="IZ459">
            <v>0</v>
          </cell>
          <cell r="JA459">
            <v>0</v>
          </cell>
          <cell r="JB459">
            <v>0</v>
          </cell>
          <cell r="JC459">
            <v>0</v>
          </cell>
          <cell r="JD459">
            <v>0</v>
          </cell>
          <cell r="JE459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0</v>
          </cell>
          <cell r="FD460">
            <v>0</v>
          </cell>
          <cell r="FE460">
            <v>0</v>
          </cell>
          <cell r="FF460">
            <v>0</v>
          </cell>
          <cell r="FG460">
            <v>0</v>
          </cell>
          <cell r="FH460">
            <v>0</v>
          </cell>
          <cell r="FI460">
            <v>0</v>
          </cell>
          <cell r="FJ460">
            <v>0</v>
          </cell>
          <cell r="FK460">
            <v>0</v>
          </cell>
          <cell r="FL460">
            <v>0</v>
          </cell>
          <cell r="FM460">
            <v>0</v>
          </cell>
          <cell r="FN460">
            <v>0</v>
          </cell>
          <cell r="FO460">
            <v>0</v>
          </cell>
          <cell r="FP460">
            <v>0</v>
          </cell>
          <cell r="FQ460">
            <v>0</v>
          </cell>
          <cell r="FR460">
            <v>0</v>
          </cell>
          <cell r="FS460">
            <v>0</v>
          </cell>
          <cell r="FT460">
            <v>0</v>
          </cell>
          <cell r="FU460">
            <v>0</v>
          </cell>
          <cell r="FV460">
            <v>0</v>
          </cell>
          <cell r="FW460">
            <v>0</v>
          </cell>
          <cell r="FX460">
            <v>0</v>
          </cell>
          <cell r="FY460">
            <v>0</v>
          </cell>
          <cell r="FZ460">
            <v>0</v>
          </cell>
          <cell r="GA460">
            <v>0</v>
          </cell>
          <cell r="GB460">
            <v>0</v>
          </cell>
          <cell r="GC460">
            <v>0</v>
          </cell>
          <cell r="GD460">
            <v>0</v>
          </cell>
          <cell r="GE460">
            <v>0</v>
          </cell>
          <cell r="GF460">
            <v>0</v>
          </cell>
          <cell r="GG460">
            <v>0</v>
          </cell>
          <cell r="GH460">
            <v>0</v>
          </cell>
          <cell r="GI460">
            <v>0</v>
          </cell>
          <cell r="GJ460">
            <v>0</v>
          </cell>
          <cell r="GK460">
            <v>0</v>
          </cell>
          <cell r="GL460">
            <v>0</v>
          </cell>
          <cell r="GM460">
            <v>0</v>
          </cell>
          <cell r="GN460">
            <v>0</v>
          </cell>
          <cell r="GO460">
            <v>0</v>
          </cell>
          <cell r="GP460">
            <v>0</v>
          </cell>
          <cell r="GQ460">
            <v>0</v>
          </cell>
          <cell r="GR460">
            <v>0</v>
          </cell>
          <cell r="GS460">
            <v>0</v>
          </cell>
          <cell r="GT460">
            <v>0</v>
          </cell>
          <cell r="GU460">
            <v>0</v>
          </cell>
          <cell r="GV460">
            <v>0</v>
          </cell>
          <cell r="GW460">
            <v>0</v>
          </cell>
          <cell r="GX460">
            <v>0</v>
          </cell>
          <cell r="GY460">
            <v>0</v>
          </cell>
          <cell r="GZ460">
            <v>0</v>
          </cell>
          <cell r="HA460">
            <v>0</v>
          </cell>
          <cell r="HB460">
            <v>0</v>
          </cell>
          <cell r="HC460">
            <v>0</v>
          </cell>
          <cell r="HD460">
            <v>0</v>
          </cell>
          <cell r="HE460">
            <v>0</v>
          </cell>
          <cell r="HF460">
            <v>0</v>
          </cell>
          <cell r="HG460">
            <v>0</v>
          </cell>
          <cell r="HH460">
            <v>0</v>
          </cell>
          <cell r="HI460">
            <v>0</v>
          </cell>
          <cell r="HJ460">
            <v>0</v>
          </cell>
          <cell r="HK460">
            <v>0</v>
          </cell>
          <cell r="HL460">
            <v>0</v>
          </cell>
          <cell r="HM460">
            <v>0</v>
          </cell>
          <cell r="HN460">
            <v>0</v>
          </cell>
          <cell r="HO460">
            <v>0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0</v>
          </cell>
          <cell r="HU460">
            <v>0</v>
          </cell>
          <cell r="HV460">
            <v>0</v>
          </cell>
          <cell r="HW460">
            <v>0</v>
          </cell>
          <cell r="HX460">
            <v>0</v>
          </cell>
          <cell r="HY460">
            <v>0</v>
          </cell>
          <cell r="HZ460">
            <v>0</v>
          </cell>
          <cell r="IA460">
            <v>0</v>
          </cell>
          <cell r="IB460">
            <v>0</v>
          </cell>
          <cell r="IC460">
            <v>0</v>
          </cell>
          <cell r="ID460">
            <v>0</v>
          </cell>
          <cell r="IE460">
            <v>0</v>
          </cell>
          <cell r="IF460">
            <v>0</v>
          </cell>
          <cell r="IG460">
            <v>0</v>
          </cell>
          <cell r="IH460">
            <v>0</v>
          </cell>
          <cell r="II460">
            <v>0</v>
          </cell>
          <cell r="IJ460">
            <v>0</v>
          </cell>
          <cell r="IK460">
            <v>0</v>
          </cell>
          <cell r="IL460">
            <v>0</v>
          </cell>
          <cell r="IM460">
            <v>0</v>
          </cell>
          <cell r="IN460">
            <v>0</v>
          </cell>
          <cell r="IO460">
            <v>0</v>
          </cell>
          <cell r="IP460">
            <v>0</v>
          </cell>
          <cell r="IQ460">
            <v>0</v>
          </cell>
          <cell r="IR460">
            <v>0</v>
          </cell>
          <cell r="IS460">
            <v>0</v>
          </cell>
          <cell r="IT460">
            <v>0</v>
          </cell>
          <cell r="IU460">
            <v>0</v>
          </cell>
          <cell r="IV460">
            <v>0</v>
          </cell>
          <cell r="IW460">
            <v>0</v>
          </cell>
          <cell r="IX460">
            <v>0</v>
          </cell>
          <cell r="IY460">
            <v>0</v>
          </cell>
          <cell r="IZ460">
            <v>0</v>
          </cell>
          <cell r="JA460">
            <v>0</v>
          </cell>
          <cell r="JB460">
            <v>0</v>
          </cell>
          <cell r="JC460">
            <v>0</v>
          </cell>
          <cell r="JD460">
            <v>0</v>
          </cell>
          <cell r="JE460">
            <v>0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0</v>
          </cell>
          <cell r="FB461">
            <v>0</v>
          </cell>
          <cell r="FC461">
            <v>0</v>
          </cell>
          <cell r="FD461">
            <v>0</v>
          </cell>
          <cell r="FE461">
            <v>0</v>
          </cell>
          <cell r="FF461">
            <v>0</v>
          </cell>
          <cell r="FG461">
            <v>0</v>
          </cell>
          <cell r="FH461">
            <v>0</v>
          </cell>
          <cell r="FI461">
            <v>0</v>
          </cell>
          <cell r="FJ461">
            <v>0</v>
          </cell>
          <cell r="FK461">
            <v>0</v>
          </cell>
          <cell r="FL461">
            <v>0</v>
          </cell>
          <cell r="FM461">
            <v>0</v>
          </cell>
          <cell r="FN461">
            <v>0</v>
          </cell>
          <cell r="FO461">
            <v>0</v>
          </cell>
          <cell r="FP461">
            <v>0</v>
          </cell>
          <cell r="FQ461">
            <v>0</v>
          </cell>
          <cell r="FR461">
            <v>0</v>
          </cell>
          <cell r="FS461">
            <v>0</v>
          </cell>
          <cell r="FT461">
            <v>0</v>
          </cell>
          <cell r="FU461">
            <v>0</v>
          </cell>
          <cell r="FV461">
            <v>0</v>
          </cell>
          <cell r="FW461">
            <v>0</v>
          </cell>
          <cell r="FX461">
            <v>0</v>
          </cell>
          <cell r="FY461">
            <v>0</v>
          </cell>
          <cell r="FZ461">
            <v>0</v>
          </cell>
          <cell r="GA461">
            <v>0</v>
          </cell>
          <cell r="GB461">
            <v>0</v>
          </cell>
          <cell r="GC461">
            <v>0</v>
          </cell>
          <cell r="GD461">
            <v>0</v>
          </cell>
          <cell r="GE461">
            <v>0</v>
          </cell>
          <cell r="GF461">
            <v>0</v>
          </cell>
          <cell r="GG461">
            <v>0</v>
          </cell>
          <cell r="GH461">
            <v>0</v>
          </cell>
          <cell r="GI461">
            <v>0</v>
          </cell>
          <cell r="GJ461">
            <v>0</v>
          </cell>
          <cell r="GK461">
            <v>0</v>
          </cell>
          <cell r="GL461">
            <v>0</v>
          </cell>
          <cell r="GM461">
            <v>0</v>
          </cell>
          <cell r="GN461">
            <v>0</v>
          </cell>
          <cell r="GO461">
            <v>0</v>
          </cell>
          <cell r="GP461">
            <v>0</v>
          </cell>
          <cell r="GQ461">
            <v>0</v>
          </cell>
          <cell r="GR461">
            <v>0</v>
          </cell>
          <cell r="GS461">
            <v>0</v>
          </cell>
          <cell r="GT461">
            <v>0</v>
          </cell>
          <cell r="GU461">
            <v>0</v>
          </cell>
          <cell r="GV461">
            <v>0</v>
          </cell>
          <cell r="GW461">
            <v>0</v>
          </cell>
          <cell r="GX461">
            <v>0</v>
          </cell>
          <cell r="GY461">
            <v>0</v>
          </cell>
          <cell r="GZ461">
            <v>0</v>
          </cell>
          <cell r="HA461">
            <v>0</v>
          </cell>
          <cell r="HB461">
            <v>0</v>
          </cell>
          <cell r="HC461">
            <v>0</v>
          </cell>
          <cell r="HD461">
            <v>0</v>
          </cell>
          <cell r="HE461">
            <v>0</v>
          </cell>
          <cell r="HF461">
            <v>0</v>
          </cell>
          <cell r="HG461">
            <v>0</v>
          </cell>
          <cell r="HH461">
            <v>0</v>
          </cell>
          <cell r="HI461">
            <v>0</v>
          </cell>
          <cell r="HJ461">
            <v>0</v>
          </cell>
          <cell r="HK461">
            <v>0</v>
          </cell>
          <cell r="HL461">
            <v>0</v>
          </cell>
          <cell r="HM461">
            <v>0</v>
          </cell>
          <cell r="HN461">
            <v>0</v>
          </cell>
          <cell r="HO461">
            <v>0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HT461">
            <v>0</v>
          </cell>
          <cell r="HU461">
            <v>0</v>
          </cell>
          <cell r="HV461">
            <v>0</v>
          </cell>
          <cell r="HW461">
            <v>0</v>
          </cell>
          <cell r="HX461">
            <v>0</v>
          </cell>
          <cell r="HY461">
            <v>0</v>
          </cell>
          <cell r="HZ461">
            <v>0</v>
          </cell>
          <cell r="IA461">
            <v>0</v>
          </cell>
          <cell r="IB461">
            <v>0</v>
          </cell>
          <cell r="IC461">
            <v>0</v>
          </cell>
          <cell r="ID461">
            <v>0</v>
          </cell>
          <cell r="IE461">
            <v>0</v>
          </cell>
          <cell r="IF461">
            <v>0</v>
          </cell>
          <cell r="IG461">
            <v>0</v>
          </cell>
          <cell r="IH461">
            <v>0</v>
          </cell>
          <cell r="II461">
            <v>0</v>
          </cell>
          <cell r="IJ461">
            <v>0</v>
          </cell>
          <cell r="IK461">
            <v>0</v>
          </cell>
          <cell r="IL461">
            <v>0</v>
          </cell>
          <cell r="IM461">
            <v>0</v>
          </cell>
          <cell r="IN461">
            <v>0</v>
          </cell>
          <cell r="IO461">
            <v>0</v>
          </cell>
          <cell r="IP461">
            <v>0</v>
          </cell>
          <cell r="IQ461">
            <v>0</v>
          </cell>
          <cell r="IR461">
            <v>0</v>
          </cell>
          <cell r="IS461">
            <v>0</v>
          </cell>
          <cell r="IT461">
            <v>0</v>
          </cell>
          <cell r="IU461">
            <v>0</v>
          </cell>
          <cell r="IV461">
            <v>0</v>
          </cell>
          <cell r="IW461">
            <v>0</v>
          </cell>
          <cell r="IX461">
            <v>0</v>
          </cell>
          <cell r="IY461">
            <v>0</v>
          </cell>
          <cell r="IZ461">
            <v>0</v>
          </cell>
          <cell r="JA461">
            <v>0</v>
          </cell>
          <cell r="JB461">
            <v>0</v>
          </cell>
          <cell r="JC461">
            <v>0</v>
          </cell>
          <cell r="JD461">
            <v>0</v>
          </cell>
          <cell r="JE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0</v>
          </cell>
          <cell r="FD462">
            <v>0</v>
          </cell>
          <cell r="FE462">
            <v>0</v>
          </cell>
          <cell r="FF462">
            <v>0</v>
          </cell>
          <cell r="FG462">
            <v>0</v>
          </cell>
          <cell r="FH462">
            <v>0</v>
          </cell>
          <cell r="FI462">
            <v>0</v>
          </cell>
          <cell r="FJ462">
            <v>0</v>
          </cell>
          <cell r="FK462">
            <v>0</v>
          </cell>
          <cell r="FL462">
            <v>0</v>
          </cell>
          <cell r="FM462">
            <v>0</v>
          </cell>
          <cell r="FN462">
            <v>0</v>
          </cell>
          <cell r="FO462">
            <v>0</v>
          </cell>
          <cell r="FP462">
            <v>0</v>
          </cell>
          <cell r="FQ462">
            <v>0</v>
          </cell>
          <cell r="FR462">
            <v>0</v>
          </cell>
          <cell r="FS462">
            <v>0</v>
          </cell>
          <cell r="FT462">
            <v>0</v>
          </cell>
          <cell r="FU462">
            <v>0</v>
          </cell>
          <cell r="FV462">
            <v>0</v>
          </cell>
          <cell r="FW462">
            <v>0</v>
          </cell>
          <cell r="FX462">
            <v>0</v>
          </cell>
          <cell r="FY462">
            <v>0</v>
          </cell>
          <cell r="FZ462">
            <v>0</v>
          </cell>
          <cell r="GA462">
            <v>0</v>
          </cell>
          <cell r="GB462">
            <v>0</v>
          </cell>
          <cell r="GC462">
            <v>0</v>
          </cell>
          <cell r="GD462">
            <v>0</v>
          </cell>
          <cell r="GE462">
            <v>0</v>
          </cell>
          <cell r="GF462">
            <v>0</v>
          </cell>
          <cell r="GG462">
            <v>0</v>
          </cell>
          <cell r="GH462">
            <v>0</v>
          </cell>
          <cell r="GI462">
            <v>0</v>
          </cell>
          <cell r="GJ462">
            <v>0</v>
          </cell>
          <cell r="GK462">
            <v>0</v>
          </cell>
          <cell r="GL462">
            <v>0</v>
          </cell>
          <cell r="GM462">
            <v>0</v>
          </cell>
          <cell r="GN462">
            <v>0</v>
          </cell>
          <cell r="GO462">
            <v>0</v>
          </cell>
          <cell r="GP462">
            <v>0</v>
          </cell>
          <cell r="GQ462">
            <v>0</v>
          </cell>
          <cell r="GR462">
            <v>0</v>
          </cell>
          <cell r="GS462">
            <v>0</v>
          </cell>
          <cell r="GT462">
            <v>0</v>
          </cell>
          <cell r="GU462">
            <v>0</v>
          </cell>
          <cell r="GV462">
            <v>0</v>
          </cell>
          <cell r="GW462">
            <v>0</v>
          </cell>
          <cell r="GX462">
            <v>0</v>
          </cell>
          <cell r="GY462">
            <v>0</v>
          </cell>
          <cell r="GZ462">
            <v>0</v>
          </cell>
          <cell r="HA462">
            <v>0</v>
          </cell>
          <cell r="HB462">
            <v>0</v>
          </cell>
          <cell r="HC462">
            <v>0</v>
          </cell>
          <cell r="HD462">
            <v>0</v>
          </cell>
          <cell r="HE462">
            <v>0</v>
          </cell>
          <cell r="HF462">
            <v>0</v>
          </cell>
          <cell r="HG462">
            <v>0</v>
          </cell>
          <cell r="HH462">
            <v>0</v>
          </cell>
          <cell r="HI462">
            <v>0</v>
          </cell>
          <cell r="HJ462">
            <v>0</v>
          </cell>
          <cell r="HK462">
            <v>0</v>
          </cell>
          <cell r="HL462">
            <v>0</v>
          </cell>
          <cell r="HM462">
            <v>0</v>
          </cell>
          <cell r="HN462">
            <v>0</v>
          </cell>
          <cell r="HO462">
            <v>0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0</v>
          </cell>
          <cell r="HU462">
            <v>0</v>
          </cell>
          <cell r="HV462">
            <v>0</v>
          </cell>
          <cell r="HW462">
            <v>0</v>
          </cell>
          <cell r="HX462">
            <v>0</v>
          </cell>
          <cell r="HY462">
            <v>0</v>
          </cell>
          <cell r="HZ462">
            <v>0</v>
          </cell>
          <cell r="IA462">
            <v>0</v>
          </cell>
          <cell r="IB462">
            <v>0</v>
          </cell>
          <cell r="IC462">
            <v>0</v>
          </cell>
          <cell r="ID462">
            <v>0</v>
          </cell>
          <cell r="IE462">
            <v>0</v>
          </cell>
          <cell r="IF462">
            <v>0</v>
          </cell>
          <cell r="IG462">
            <v>0</v>
          </cell>
          <cell r="IH462">
            <v>0</v>
          </cell>
          <cell r="II462">
            <v>0</v>
          </cell>
          <cell r="IJ462">
            <v>0</v>
          </cell>
          <cell r="IK462">
            <v>0</v>
          </cell>
          <cell r="IL462">
            <v>0</v>
          </cell>
          <cell r="IM462">
            <v>0</v>
          </cell>
          <cell r="IN462">
            <v>0</v>
          </cell>
          <cell r="IO462">
            <v>0</v>
          </cell>
          <cell r="IP462">
            <v>0</v>
          </cell>
          <cell r="IQ462">
            <v>0</v>
          </cell>
          <cell r="IR462">
            <v>0</v>
          </cell>
          <cell r="IS462">
            <v>0</v>
          </cell>
          <cell r="IT462">
            <v>0</v>
          </cell>
          <cell r="IU462">
            <v>0</v>
          </cell>
          <cell r="IV462">
            <v>0</v>
          </cell>
          <cell r="IW462">
            <v>0</v>
          </cell>
          <cell r="IX462">
            <v>0</v>
          </cell>
          <cell r="IY462">
            <v>0</v>
          </cell>
          <cell r="IZ462">
            <v>0</v>
          </cell>
          <cell r="JA462">
            <v>0</v>
          </cell>
          <cell r="JB462">
            <v>0</v>
          </cell>
          <cell r="JC462">
            <v>0</v>
          </cell>
          <cell r="JD462">
            <v>0</v>
          </cell>
          <cell r="JE462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0</v>
          </cell>
          <cell r="FB463">
            <v>0</v>
          </cell>
          <cell r="FC463">
            <v>0</v>
          </cell>
          <cell r="FD463">
            <v>0</v>
          </cell>
          <cell r="FE463">
            <v>0</v>
          </cell>
          <cell r="FF463">
            <v>0</v>
          </cell>
          <cell r="FG463">
            <v>0</v>
          </cell>
          <cell r="FH463">
            <v>0</v>
          </cell>
          <cell r="FI463">
            <v>0</v>
          </cell>
          <cell r="FJ463">
            <v>0</v>
          </cell>
          <cell r="FK463">
            <v>0</v>
          </cell>
          <cell r="FL463">
            <v>0</v>
          </cell>
          <cell r="FM463">
            <v>0</v>
          </cell>
          <cell r="FN463">
            <v>0</v>
          </cell>
          <cell r="FO463">
            <v>0</v>
          </cell>
          <cell r="FP463">
            <v>0</v>
          </cell>
          <cell r="FQ463">
            <v>0</v>
          </cell>
          <cell r="FR463">
            <v>0</v>
          </cell>
          <cell r="FS463">
            <v>0</v>
          </cell>
          <cell r="FT463">
            <v>0</v>
          </cell>
          <cell r="FU463">
            <v>0</v>
          </cell>
          <cell r="FV463">
            <v>0</v>
          </cell>
          <cell r="FW463">
            <v>0</v>
          </cell>
          <cell r="FX463">
            <v>0</v>
          </cell>
          <cell r="FY463">
            <v>0</v>
          </cell>
          <cell r="FZ463">
            <v>0</v>
          </cell>
          <cell r="GA463">
            <v>0</v>
          </cell>
          <cell r="GB463">
            <v>0</v>
          </cell>
          <cell r="GC463">
            <v>0</v>
          </cell>
          <cell r="GD463">
            <v>0</v>
          </cell>
          <cell r="GE463">
            <v>0</v>
          </cell>
          <cell r="GF463">
            <v>0</v>
          </cell>
          <cell r="GG463">
            <v>0</v>
          </cell>
          <cell r="GH463">
            <v>0</v>
          </cell>
          <cell r="GI463">
            <v>0</v>
          </cell>
          <cell r="GJ463">
            <v>0</v>
          </cell>
          <cell r="GK463">
            <v>0</v>
          </cell>
          <cell r="GL463">
            <v>0</v>
          </cell>
          <cell r="GM463">
            <v>0</v>
          </cell>
          <cell r="GN463">
            <v>0</v>
          </cell>
          <cell r="GO463">
            <v>0</v>
          </cell>
          <cell r="GP463">
            <v>0</v>
          </cell>
          <cell r="GQ463">
            <v>0</v>
          </cell>
          <cell r="GR463">
            <v>0</v>
          </cell>
          <cell r="GS463">
            <v>0</v>
          </cell>
          <cell r="GT463">
            <v>0</v>
          </cell>
          <cell r="GU463">
            <v>0</v>
          </cell>
          <cell r="GV463">
            <v>0</v>
          </cell>
          <cell r="GW463">
            <v>0</v>
          </cell>
          <cell r="GX463">
            <v>0</v>
          </cell>
          <cell r="GY463">
            <v>0</v>
          </cell>
          <cell r="GZ463">
            <v>0</v>
          </cell>
          <cell r="HA463">
            <v>0</v>
          </cell>
          <cell r="HB463">
            <v>0</v>
          </cell>
          <cell r="HC463">
            <v>0</v>
          </cell>
          <cell r="HD463">
            <v>0</v>
          </cell>
          <cell r="HE463">
            <v>0</v>
          </cell>
          <cell r="HF463">
            <v>0</v>
          </cell>
          <cell r="HG463">
            <v>0</v>
          </cell>
          <cell r="HH463">
            <v>0</v>
          </cell>
          <cell r="HI463">
            <v>0</v>
          </cell>
          <cell r="HJ463">
            <v>0</v>
          </cell>
          <cell r="HK463">
            <v>0</v>
          </cell>
          <cell r="HL463">
            <v>0</v>
          </cell>
          <cell r="HM463">
            <v>0</v>
          </cell>
          <cell r="HN463">
            <v>0</v>
          </cell>
          <cell r="HO463">
            <v>0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HT463">
            <v>0</v>
          </cell>
          <cell r="HU463">
            <v>0</v>
          </cell>
          <cell r="HV463">
            <v>0</v>
          </cell>
          <cell r="HW463">
            <v>0</v>
          </cell>
          <cell r="HX463">
            <v>0</v>
          </cell>
          <cell r="HY463">
            <v>0</v>
          </cell>
          <cell r="HZ463">
            <v>0</v>
          </cell>
          <cell r="IA463">
            <v>0</v>
          </cell>
          <cell r="IB463">
            <v>0</v>
          </cell>
          <cell r="IC463">
            <v>0</v>
          </cell>
          <cell r="ID463">
            <v>0</v>
          </cell>
          <cell r="IE463">
            <v>0</v>
          </cell>
          <cell r="IF463">
            <v>0</v>
          </cell>
          <cell r="IG463">
            <v>0</v>
          </cell>
          <cell r="IH463">
            <v>0</v>
          </cell>
          <cell r="II463">
            <v>0</v>
          </cell>
          <cell r="IJ463">
            <v>0</v>
          </cell>
          <cell r="IK463">
            <v>0</v>
          </cell>
          <cell r="IL463">
            <v>0</v>
          </cell>
          <cell r="IM463">
            <v>0</v>
          </cell>
          <cell r="IN463">
            <v>0</v>
          </cell>
          <cell r="IO463">
            <v>0</v>
          </cell>
          <cell r="IP463">
            <v>0</v>
          </cell>
          <cell r="IQ463">
            <v>0</v>
          </cell>
          <cell r="IR463">
            <v>0</v>
          </cell>
          <cell r="IS463">
            <v>0</v>
          </cell>
          <cell r="IT463">
            <v>0</v>
          </cell>
          <cell r="IU463">
            <v>0</v>
          </cell>
          <cell r="IV463">
            <v>0</v>
          </cell>
          <cell r="IW463">
            <v>0</v>
          </cell>
          <cell r="IX463">
            <v>0</v>
          </cell>
          <cell r="IY463">
            <v>0</v>
          </cell>
          <cell r="IZ463">
            <v>0</v>
          </cell>
          <cell r="JA463">
            <v>0</v>
          </cell>
          <cell r="JB463">
            <v>0</v>
          </cell>
          <cell r="JC463">
            <v>0</v>
          </cell>
          <cell r="JD463">
            <v>0</v>
          </cell>
          <cell r="JE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0</v>
          </cell>
          <cell r="FB464">
            <v>0</v>
          </cell>
          <cell r="FC464">
            <v>0</v>
          </cell>
          <cell r="FD464">
            <v>0</v>
          </cell>
          <cell r="FE464">
            <v>0</v>
          </cell>
          <cell r="FF464">
            <v>0</v>
          </cell>
          <cell r="FG464">
            <v>0</v>
          </cell>
          <cell r="FH464">
            <v>0</v>
          </cell>
          <cell r="FI464">
            <v>0</v>
          </cell>
          <cell r="FJ464">
            <v>0</v>
          </cell>
          <cell r="FK464">
            <v>0</v>
          </cell>
          <cell r="FL464">
            <v>0</v>
          </cell>
          <cell r="FM464">
            <v>0</v>
          </cell>
          <cell r="FN464">
            <v>0</v>
          </cell>
          <cell r="FO464">
            <v>0</v>
          </cell>
          <cell r="FP464">
            <v>0</v>
          </cell>
          <cell r="FQ464">
            <v>0</v>
          </cell>
          <cell r="FR464">
            <v>0</v>
          </cell>
          <cell r="FS464">
            <v>0</v>
          </cell>
          <cell r="FT464">
            <v>0</v>
          </cell>
          <cell r="FU464">
            <v>0</v>
          </cell>
          <cell r="FV464">
            <v>0</v>
          </cell>
          <cell r="FW464">
            <v>0</v>
          </cell>
          <cell r="FX464">
            <v>0</v>
          </cell>
          <cell r="FY464">
            <v>0</v>
          </cell>
          <cell r="FZ464">
            <v>0</v>
          </cell>
          <cell r="GA464">
            <v>0</v>
          </cell>
          <cell r="GB464">
            <v>0</v>
          </cell>
          <cell r="GC464">
            <v>0</v>
          </cell>
          <cell r="GD464">
            <v>0</v>
          </cell>
          <cell r="GE464">
            <v>0</v>
          </cell>
          <cell r="GF464">
            <v>0</v>
          </cell>
          <cell r="GG464">
            <v>0</v>
          </cell>
          <cell r="GH464">
            <v>0</v>
          </cell>
          <cell r="GI464">
            <v>0</v>
          </cell>
          <cell r="GJ464">
            <v>0</v>
          </cell>
          <cell r="GK464">
            <v>0</v>
          </cell>
          <cell r="GL464">
            <v>0</v>
          </cell>
          <cell r="GM464">
            <v>0</v>
          </cell>
          <cell r="GN464">
            <v>0</v>
          </cell>
          <cell r="GO464">
            <v>0</v>
          </cell>
          <cell r="GP464">
            <v>0</v>
          </cell>
          <cell r="GQ464">
            <v>0</v>
          </cell>
          <cell r="GR464">
            <v>0</v>
          </cell>
          <cell r="GS464">
            <v>0</v>
          </cell>
          <cell r="GT464">
            <v>0</v>
          </cell>
          <cell r="GU464">
            <v>0</v>
          </cell>
          <cell r="GV464">
            <v>0</v>
          </cell>
          <cell r="GW464">
            <v>0</v>
          </cell>
          <cell r="GX464">
            <v>0</v>
          </cell>
          <cell r="GY464">
            <v>0</v>
          </cell>
          <cell r="GZ464">
            <v>0</v>
          </cell>
          <cell r="HA464">
            <v>0</v>
          </cell>
          <cell r="HB464">
            <v>0</v>
          </cell>
          <cell r="HC464">
            <v>0</v>
          </cell>
          <cell r="HD464">
            <v>0</v>
          </cell>
          <cell r="HE464">
            <v>0</v>
          </cell>
          <cell r="HF464">
            <v>0</v>
          </cell>
          <cell r="HG464">
            <v>0</v>
          </cell>
          <cell r="HH464">
            <v>0</v>
          </cell>
          <cell r="HI464">
            <v>0</v>
          </cell>
          <cell r="HJ464">
            <v>0</v>
          </cell>
          <cell r="HK464">
            <v>0</v>
          </cell>
          <cell r="HL464">
            <v>0</v>
          </cell>
          <cell r="HM464">
            <v>0</v>
          </cell>
          <cell r="HN464">
            <v>0</v>
          </cell>
          <cell r="HO464">
            <v>0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HT464">
            <v>0</v>
          </cell>
          <cell r="HU464">
            <v>0</v>
          </cell>
          <cell r="HV464">
            <v>0</v>
          </cell>
          <cell r="HW464">
            <v>0</v>
          </cell>
          <cell r="HX464">
            <v>0</v>
          </cell>
          <cell r="HY464">
            <v>0</v>
          </cell>
          <cell r="HZ464">
            <v>0</v>
          </cell>
          <cell r="IA464">
            <v>0</v>
          </cell>
          <cell r="IB464">
            <v>0</v>
          </cell>
          <cell r="IC464">
            <v>0</v>
          </cell>
          <cell r="ID464">
            <v>0</v>
          </cell>
          <cell r="IE464">
            <v>0</v>
          </cell>
          <cell r="IF464">
            <v>0</v>
          </cell>
          <cell r="IG464">
            <v>0</v>
          </cell>
          <cell r="IH464">
            <v>0</v>
          </cell>
          <cell r="II464">
            <v>0</v>
          </cell>
          <cell r="IJ464">
            <v>0</v>
          </cell>
          <cell r="IK464">
            <v>0</v>
          </cell>
          <cell r="IL464">
            <v>0</v>
          </cell>
          <cell r="IM464">
            <v>0</v>
          </cell>
          <cell r="IN464">
            <v>0</v>
          </cell>
          <cell r="IO464">
            <v>0</v>
          </cell>
          <cell r="IP464">
            <v>0</v>
          </cell>
          <cell r="IQ464">
            <v>0</v>
          </cell>
          <cell r="IR464">
            <v>0</v>
          </cell>
          <cell r="IS464">
            <v>0</v>
          </cell>
          <cell r="IT464">
            <v>0</v>
          </cell>
          <cell r="IU464">
            <v>0</v>
          </cell>
          <cell r="IV464">
            <v>0</v>
          </cell>
          <cell r="IW464">
            <v>0</v>
          </cell>
          <cell r="IX464">
            <v>0</v>
          </cell>
          <cell r="IY464">
            <v>0</v>
          </cell>
          <cell r="IZ464">
            <v>0</v>
          </cell>
          <cell r="JA464">
            <v>0</v>
          </cell>
          <cell r="JB464">
            <v>0</v>
          </cell>
          <cell r="JC464">
            <v>0</v>
          </cell>
          <cell r="JD464">
            <v>0</v>
          </cell>
          <cell r="JE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  <cell r="EU465">
            <v>0</v>
          </cell>
          <cell r="EV465">
            <v>0</v>
          </cell>
          <cell r="EW465">
            <v>0</v>
          </cell>
          <cell r="EX465">
            <v>0</v>
          </cell>
          <cell r="EY465">
            <v>0</v>
          </cell>
          <cell r="EZ465">
            <v>0</v>
          </cell>
          <cell r="FA465">
            <v>0</v>
          </cell>
          <cell r="FB465">
            <v>0</v>
          </cell>
          <cell r="FC465">
            <v>0</v>
          </cell>
          <cell r="FD465">
            <v>0</v>
          </cell>
          <cell r="FE465">
            <v>0</v>
          </cell>
          <cell r="FF465">
            <v>0</v>
          </cell>
          <cell r="FG465">
            <v>0</v>
          </cell>
          <cell r="FH465">
            <v>0</v>
          </cell>
          <cell r="FI465">
            <v>0</v>
          </cell>
          <cell r="FJ465">
            <v>0</v>
          </cell>
          <cell r="FK465">
            <v>0</v>
          </cell>
          <cell r="FL465">
            <v>0</v>
          </cell>
          <cell r="FM465">
            <v>0</v>
          </cell>
          <cell r="FN465">
            <v>0</v>
          </cell>
          <cell r="FO465">
            <v>0</v>
          </cell>
          <cell r="FP465">
            <v>0</v>
          </cell>
          <cell r="FQ465">
            <v>0</v>
          </cell>
          <cell r="FR465">
            <v>0</v>
          </cell>
          <cell r="FS465">
            <v>0</v>
          </cell>
          <cell r="FT465">
            <v>0</v>
          </cell>
          <cell r="FU465">
            <v>0</v>
          </cell>
          <cell r="FV465">
            <v>0</v>
          </cell>
          <cell r="FW465">
            <v>0</v>
          </cell>
          <cell r="FX465">
            <v>0</v>
          </cell>
          <cell r="FY465">
            <v>0</v>
          </cell>
          <cell r="FZ465">
            <v>0</v>
          </cell>
          <cell r="GA465">
            <v>0</v>
          </cell>
          <cell r="GB465">
            <v>0</v>
          </cell>
          <cell r="GC465">
            <v>0</v>
          </cell>
          <cell r="GD465">
            <v>0</v>
          </cell>
          <cell r="GE465">
            <v>0</v>
          </cell>
          <cell r="GF465">
            <v>0</v>
          </cell>
          <cell r="GG465">
            <v>0</v>
          </cell>
          <cell r="GH465">
            <v>0</v>
          </cell>
          <cell r="GI465">
            <v>0</v>
          </cell>
          <cell r="GJ465">
            <v>0</v>
          </cell>
          <cell r="GK465">
            <v>0</v>
          </cell>
          <cell r="GL465">
            <v>0</v>
          </cell>
          <cell r="GM465">
            <v>0</v>
          </cell>
          <cell r="GN465">
            <v>0</v>
          </cell>
          <cell r="GO465">
            <v>0</v>
          </cell>
          <cell r="GP465">
            <v>0</v>
          </cell>
          <cell r="GQ465">
            <v>0</v>
          </cell>
          <cell r="GR465">
            <v>0</v>
          </cell>
          <cell r="GS465">
            <v>0</v>
          </cell>
          <cell r="GT465">
            <v>0</v>
          </cell>
          <cell r="GU465">
            <v>0</v>
          </cell>
          <cell r="GV465">
            <v>0</v>
          </cell>
          <cell r="GW465">
            <v>0</v>
          </cell>
          <cell r="GX465">
            <v>0</v>
          </cell>
          <cell r="GY465">
            <v>0</v>
          </cell>
          <cell r="GZ465">
            <v>0</v>
          </cell>
          <cell r="HA465">
            <v>0</v>
          </cell>
          <cell r="HB465">
            <v>0</v>
          </cell>
          <cell r="HC465">
            <v>0</v>
          </cell>
          <cell r="HD465">
            <v>0</v>
          </cell>
          <cell r="HE465">
            <v>0</v>
          </cell>
          <cell r="HF465">
            <v>0</v>
          </cell>
          <cell r="HG465">
            <v>0</v>
          </cell>
          <cell r="HH465">
            <v>0</v>
          </cell>
          <cell r="HI465">
            <v>0</v>
          </cell>
          <cell r="HJ465">
            <v>0</v>
          </cell>
          <cell r="HK465">
            <v>0</v>
          </cell>
          <cell r="HL465">
            <v>0</v>
          </cell>
          <cell r="HM465">
            <v>0</v>
          </cell>
          <cell r="HN465">
            <v>0</v>
          </cell>
          <cell r="HO465">
            <v>0</v>
          </cell>
          <cell r="HP465">
            <v>0</v>
          </cell>
          <cell r="HQ465">
            <v>0</v>
          </cell>
          <cell r="HR465">
            <v>0</v>
          </cell>
          <cell r="HS465">
            <v>0</v>
          </cell>
          <cell r="HT465">
            <v>0</v>
          </cell>
          <cell r="HU465">
            <v>0</v>
          </cell>
          <cell r="HV465">
            <v>0</v>
          </cell>
          <cell r="HW465">
            <v>0</v>
          </cell>
          <cell r="HX465">
            <v>0</v>
          </cell>
          <cell r="HY465">
            <v>0</v>
          </cell>
          <cell r="HZ465">
            <v>0</v>
          </cell>
          <cell r="IA465">
            <v>0</v>
          </cell>
          <cell r="IB465">
            <v>0</v>
          </cell>
          <cell r="IC465">
            <v>0</v>
          </cell>
          <cell r="ID465">
            <v>0</v>
          </cell>
          <cell r="IE465">
            <v>0</v>
          </cell>
          <cell r="IF465">
            <v>0</v>
          </cell>
          <cell r="IG465">
            <v>0</v>
          </cell>
          <cell r="IH465">
            <v>0</v>
          </cell>
          <cell r="II465">
            <v>0</v>
          </cell>
          <cell r="IJ465">
            <v>0</v>
          </cell>
          <cell r="IK465">
            <v>0</v>
          </cell>
          <cell r="IL465">
            <v>0</v>
          </cell>
          <cell r="IM465">
            <v>0</v>
          </cell>
          <cell r="IN465">
            <v>0</v>
          </cell>
          <cell r="IO465">
            <v>0</v>
          </cell>
          <cell r="IP465">
            <v>0</v>
          </cell>
          <cell r="IQ465">
            <v>0</v>
          </cell>
          <cell r="IR465">
            <v>0</v>
          </cell>
          <cell r="IS465">
            <v>0</v>
          </cell>
          <cell r="IT465">
            <v>0</v>
          </cell>
          <cell r="IU465">
            <v>0</v>
          </cell>
          <cell r="IV465">
            <v>0</v>
          </cell>
          <cell r="IW465">
            <v>0</v>
          </cell>
          <cell r="IX465">
            <v>0</v>
          </cell>
          <cell r="IY465">
            <v>0</v>
          </cell>
          <cell r="IZ465">
            <v>0</v>
          </cell>
          <cell r="JA465">
            <v>0</v>
          </cell>
          <cell r="JB465">
            <v>0</v>
          </cell>
          <cell r="JC465">
            <v>0</v>
          </cell>
          <cell r="JD465">
            <v>0</v>
          </cell>
          <cell r="JE465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0</v>
          </cell>
          <cell r="FD466">
            <v>0</v>
          </cell>
          <cell r="FE466">
            <v>0</v>
          </cell>
          <cell r="FF466">
            <v>0</v>
          </cell>
          <cell r="FG466">
            <v>0</v>
          </cell>
          <cell r="FH466">
            <v>0</v>
          </cell>
          <cell r="FI466">
            <v>0</v>
          </cell>
          <cell r="FJ466">
            <v>0</v>
          </cell>
          <cell r="FK466">
            <v>0</v>
          </cell>
          <cell r="FL466">
            <v>0</v>
          </cell>
          <cell r="FM466">
            <v>0</v>
          </cell>
          <cell r="FN466">
            <v>0</v>
          </cell>
          <cell r="FO466">
            <v>0</v>
          </cell>
          <cell r="FP466">
            <v>0</v>
          </cell>
          <cell r="FQ466">
            <v>0</v>
          </cell>
          <cell r="FR466">
            <v>0</v>
          </cell>
          <cell r="FS466">
            <v>0</v>
          </cell>
          <cell r="FT466">
            <v>0</v>
          </cell>
          <cell r="FU466">
            <v>0</v>
          </cell>
          <cell r="FV466">
            <v>0</v>
          </cell>
          <cell r="FW466">
            <v>0</v>
          </cell>
          <cell r="FX466">
            <v>0</v>
          </cell>
          <cell r="FY466">
            <v>0</v>
          </cell>
          <cell r="FZ466">
            <v>0</v>
          </cell>
          <cell r="GA466">
            <v>0</v>
          </cell>
          <cell r="GB466">
            <v>0</v>
          </cell>
          <cell r="GC466">
            <v>0</v>
          </cell>
          <cell r="GD466">
            <v>0</v>
          </cell>
          <cell r="GE466">
            <v>0</v>
          </cell>
          <cell r="GF466">
            <v>0</v>
          </cell>
          <cell r="GG466">
            <v>0</v>
          </cell>
          <cell r="GH466">
            <v>0</v>
          </cell>
          <cell r="GI466">
            <v>0</v>
          </cell>
          <cell r="GJ466">
            <v>0</v>
          </cell>
          <cell r="GK466">
            <v>0</v>
          </cell>
          <cell r="GL466">
            <v>0</v>
          </cell>
          <cell r="GM466">
            <v>0</v>
          </cell>
          <cell r="GN466">
            <v>0</v>
          </cell>
          <cell r="GO466">
            <v>0</v>
          </cell>
          <cell r="GP466">
            <v>0</v>
          </cell>
          <cell r="GQ466">
            <v>0</v>
          </cell>
          <cell r="GR466">
            <v>0</v>
          </cell>
          <cell r="GS466">
            <v>0</v>
          </cell>
          <cell r="GT466">
            <v>0</v>
          </cell>
          <cell r="GU466">
            <v>0</v>
          </cell>
          <cell r="GV466">
            <v>0</v>
          </cell>
          <cell r="GW466">
            <v>0</v>
          </cell>
          <cell r="GX466">
            <v>0</v>
          </cell>
          <cell r="GY466">
            <v>0</v>
          </cell>
          <cell r="GZ466">
            <v>0</v>
          </cell>
          <cell r="HA466">
            <v>0</v>
          </cell>
          <cell r="HB466">
            <v>0</v>
          </cell>
          <cell r="HC466">
            <v>0</v>
          </cell>
          <cell r="HD466">
            <v>0</v>
          </cell>
          <cell r="HE466">
            <v>0</v>
          </cell>
          <cell r="HF466">
            <v>0</v>
          </cell>
          <cell r="HG466">
            <v>0</v>
          </cell>
          <cell r="HH466">
            <v>0</v>
          </cell>
          <cell r="HI466">
            <v>0</v>
          </cell>
          <cell r="HJ466">
            <v>0</v>
          </cell>
          <cell r="HK466">
            <v>0</v>
          </cell>
          <cell r="HL466">
            <v>0</v>
          </cell>
          <cell r="HM466">
            <v>0</v>
          </cell>
          <cell r="HN466">
            <v>0</v>
          </cell>
          <cell r="HO466">
            <v>0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0</v>
          </cell>
          <cell r="HV466">
            <v>0</v>
          </cell>
          <cell r="HW466">
            <v>0</v>
          </cell>
          <cell r="HX466">
            <v>0</v>
          </cell>
          <cell r="HY466">
            <v>0</v>
          </cell>
          <cell r="HZ466">
            <v>0</v>
          </cell>
          <cell r="IA466">
            <v>0</v>
          </cell>
          <cell r="IB466">
            <v>0</v>
          </cell>
          <cell r="IC466">
            <v>0</v>
          </cell>
          <cell r="ID466">
            <v>0</v>
          </cell>
          <cell r="IE466">
            <v>0</v>
          </cell>
          <cell r="IF466">
            <v>0</v>
          </cell>
          <cell r="IG466">
            <v>0</v>
          </cell>
          <cell r="IH466">
            <v>0</v>
          </cell>
          <cell r="II466">
            <v>0</v>
          </cell>
          <cell r="IJ466">
            <v>0</v>
          </cell>
          <cell r="IK466">
            <v>0</v>
          </cell>
          <cell r="IL466">
            <v>0</v>
          </cell>
          <cell r="IM466">
            <v>0</v>
          </cell>
          <cell r="IN466">
            <v>0</v>
          </cell>
          <cell r="IO466">
            <v>0</v>
          </cell>
          <cell r="IP466">
            <v>0</v>
          </cell>
          <cell r="IQ466">
            <v>0</v>
          </cell>
          <cell r="IR466">
            <v>0</v>
          </cell>
          <cell r="IS466">
            <v>0</v>
          </cell>
          <cell r="IT466">
            <v>0</v>
          </cell>
          <cell r="IU466">
            <v>0</v>
          </cell>
          <cell r="IV466">
            <v>0</v>
          </cell>
          <cell r="IW466">
            <v>0</v>
          </cell>
          <cell r="IX466">
            <v>0</v>
          </cell>
          <cell r="IY466">
            <v>0</v>
          </cell>
          <cell r="IZ466">
            <v>0</v>
          </cell>
          <cell r="JA466">
            <v>0</v>
          </cell>
          <cell r="JB466">
            <v>0</v>
          </cell>
          <cell r="JC466">
            <v>0</v>
          </cell>
          <cell r="JD466">
            <v>0</v>
          </cell>
          <cell r="JE466">
            <v>0</v>
          </cell>
        </row>
        <row r="467"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  <cell r="ET467">
            <v>0</v>
          </cell>
          <cell r="EU467">
            <v>0</v>
          </cell>
          <cell r="EV467">
            <v>0</v>
          </cell>
          <cell r="EW467">
            <v>0</v>
          </cell>
          <cell r="EX467">
            <v>0</v>
          </cell>
          <cell r="EY467">
            <v>0</v>
          </cell>
          <cell r="EZ467">
            <v>0</v>
          </cell>
          <cell r="FA467">
            <v>0</v>
          </cell>
          <cell r="FB467">
            <v>0</v>
          </cell>
          <cell r="FC467">
            <v>0</v>
          </cell>
          <cell r="FD467">
            <v>0</v>
          </cell>
          <cell r="FE467">
            <v>0</v>
          </cell>
          <cell r="FF467">
            <v>0</v>
          </cell>
          <cell r="FG467">
            <v>0</v>
          </cell>
          <cell r="FH467">
            <v>0</v>
          </cell>
          <cell r="FI467">
            <v>0</v>
          </cell>
          <cell r="FJ467">
            <v>0</v>
          </cell>
          <cell r="FK467">
            <v>0</v>
          </cell>
          <cell r="FL467">
            <v>0</v>
          </cell>
          <cell r="FM467">
            <v>0</v>
          </cell>
          <cell r="FN467">
            <v>0</v>
          </cell>
          <cell r="FO467">
            <v>0</v>
          </cell>
          <cell r="FP467">
            <v>0</v>
          </cell>
          <cell r="FQ467">
            <v>0</v>
          </cell>
          <cell r="FR467">
            <v>0</v>
          </cell>
          <cell r="FS467">
            <v>0</v>
          </cell>
          <cell r="FT467">
            <v>0</v>
          </cell>
          <cell r="FU467">
            <v>0</v>
          </cell>
          <cell r="FV467">
            <v>0</v>
          </cell>
          <cell r="FW467">
            <v>0</v>
          </cell>
          <cell r="FX467">
            <v>0</v>
          </cell>
          <cell r="FY467">
            <v>0</v>
          </cell>
          <cell r="FZ467">
            <v>0</v>
          </cell>
          <cell r="GA467">
            <v>0</v>
          </cell>
          <cell r="GB467">
            <v>0</v>
          </cell>
          <cell r="GC467">
            <v>0</v>
          </cell>
          <cell r="GD467">
            <v>0</v>
          </cell>
          <cell r="GE467">
            <v>0</v>
          </cell>
          <cell r="GF467">
            <v>0</v>
          </cell>
          <cell r="GG467">
            <v>0</v>
          </cell>
          <cell r="GH467">
            <v>0</v>
          </cell>
          <cell r="GI467">
            <v>0</v>
          </cell>
          <cell r="GJ467">
            <v>0</v>
          </cell>
          <cell r="GK467">
            <v>0</v>
          </cell>
          <cell r="GL467">
            <v>0</v>
          </cell>
          <cell r="GM467">
            <v>0</v>
          </cell>
          <cell r="GN467">
            <v>0</v>
          </cell>
          <cell r="GO467">
            <v>0</v>
          </cell>
          <cell r="GP467">
            <v>0</v>
          </cell>
          <cell r="GQ467">
            <v>0</v>
          </cell>
          <cell r="GR467">
            <v>0</v>
          </cell>
          <cell r="GS467">
            <v>0</v>
          </cell>
          <cell r="GT467">
            <v>0</v>
          </cell>
          <cell r="GU467">
            <v>0</v>
          </cell>
          <cell r="GV467">
            <v>0</v>
          </cell>
          <cell r="GW467">
            <v>0</v>
          </cell>
          <cell r="GX467">
            <v>0</v>
          </cell>
          <cell r="GY467">
            <v>0</v>
          </cell>
          <cell r="GZ467">
            <v>0</v>
          </cell>
          <cell r="HA467">
            <v>0</v>
          </cell>
          <cell r="HB467">
            <v>0</v>
          </cell>
          <cell r="HC467">
            <v>0</v>
          </cell>
          <cell r="HD467">
            <v>0</v>
          </cell>
          <cell r="HE467">
            <v>0</v>
          </cell>
          <cell r="HF467">
            <v>0</v>
          </cell>
          <cell r="HG467">
            <v>0</v>
          </cell>
          <cell r="HH467">
            <v>0</v>
          </cell>
          <cell r="HI467">
            <v>0</v>
          </cell>
          <cell r="HJ467">
            <v>0</v>
          </cell>
          <cell r="HK467">
            <v>0</v>
          </cell>
          <cell r="HL467">
            <v>0</v>
          </cell>
          <cell r="HM467">
            <v>0</v>
          </cell>
          <cell r="HN467">
            <v>0</v>
          </cell>
          <cell r="HO467">
            <v>0</v>
          </cell>
          <cell r="HP467">
            <v>0</v>
          </cell>
          <cell r="HQ467">
            <v>0</v>
          </cell>
          <cell r="HR467">
            <v>0</v>
          </cell>
          <cell r="HS467">
            <v>0</v>
          </cell>
          <cell r="HT467">
            <v>0</v>
          </cell>
          <cell r="HU467">
            <v>0</v>
          </cell>
          <cell r="HV467">
            <v>0</v>
          </cell>
          <cell r="HW467">
            <v>0</v>
          </cell>
          <cell r="HX467">
            <v>0</v>
          </cell>
          <cell r="HY467">
            <v>0</v>
          </cell>
          <cell r="HZ467">
            <v>0</v>
          </cell>
          <cell r="IA467">
            <v>0</v>
          </cell>
          <cell r="IB467">
            <v>0</v>
          </cell>
          <cell r="IC467">
            <v>0</v>
          </cell>
          <cell r="ID467">
            <v>0</v>
          </cell>
          <cell r="IE467">
            <v>0</v>
          </cell>
          <cell r="IF467">
            <v>0</v>
          </cell>
          <cell r="IG467">
            <v>0</v>
          </cell>
          <cell r="IH467">
            <v>0</v>
          </cell>
          <cell r="II467">
            <v>0</v>
          </cell>
          <cell r="IJ467">
            <v>0</v>
          </cell>
          <cell r="IK467">
            <v>0</v>
          </cell>
          <cell r="IL467">
            <v>0</v>
          </cell>
          <cell r="IM467">
            <v>0</v>
          </cell>
          <cell r="IN467">
            <v>0</v>
          </cell>
          <cell r="IO467">
            <v>0</v>
          </cell>
          <cell r="IP467">
            <v>0</v>
          </cell>
          <cell r="IQ467">
            <v>0</v>
          </cell>
          <cell r="IR467">
            <v>0</v>
          </cell>
          <cell r="IS467">
            <v>0</v>
          </cell>
          <cell r="IT467">
            <v>0</v>
          </cell>
          <cell r="IU467">
            <v>0</v>
          </cell>
          <cell r="IV467">
            <v>0</v>
          </cell>
          <cell r="IW467">
            <v>0</v>
          </cell>
          <cell r="IX467">
            <v>0</v>
          </cell>
          <cell r="IY467">
            <v>0</v>
          </cell>
          <cell r="IZ467">
            <v>0</v>
          </cell>
          <cell r="JA467">
            <v>0</v>
          </cell>
          <cell r="JB467">
            <v>0</v>
          </cell>
          <cell r="JC467">
            <v>0</v>
          </cell>
          <cell r="JD467">
            <v>0</v>
          </cell>
          <cell r="JE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0</v>
          </cell>
          <cell r="FD468">
            <v>0</v>
          </cell>
          <cell r="FE468">
            <v>0</v>
          </cell>
          <cell r="FF468">
            <v>0</v>
          </cell>
          <cell r="FG468">
            <v>0</v>
          </cell>
          <cell r="FH468">
            <v>0</v>
          </cell>
          <cell r="FI468">
            <v>0</v>
          </cell>
          <cell r="FJ468">
            <v>0</v>
          </cell>
          <cell r="FK468">
            <v>0</v>
          </cell>
          <cell r="FL468">
            <v>0</v>
          </cell>
          <cell r="FM468">
            <v>0</v>
          </cell>
          <cell r="FN468">
            <v>0</v>
          </cell>
          <cell r="FO468">
            <v>0</v>
          </cell>
          <cell r="FP468">
            <v>0</v>
          </cell>
          <cell r="FQ468">
            <v>0</v>
          </cell>
          <cell r="FR468">
            <v>0</v>
          </cell>
          <cell r="FS468">
            <v>0</v>
          </cell>
          <cell r="FT468">
            <v>0</v>
          </cell>
          <cell r="FU468">
            <v>0</v>
          </cell>
          <cell r="FV468">
            <v>0</v>
          </cell>
          <cell r="FW468">
            <v>0</v>
          </cell>
          <cell r="FX468">
            <v>0</v>
          </cell>
          <cell r="FY468">
            <v>0</v>
          </cell>
          <cell r="FZ468">
            <v>0</v>
          </cell>
          <cell r="GA468">
            <v>0</v>
          </cell>
          <cell r="GB468">
            <v>0</v>
          </cell>
          <cell r="GC468">
            <v>0</v>
          </cell>
          <cell r="GD468">
            <v>0</v>
          </cell>
          <cell r="GE468">
            <v>0</v>
          </cell>
          <cell r="GF468">
            <v>0</v>
          </cell>
          <cell r="GG468">
            <v>0</v>
          </cell>
          <cell r="GH468">
            <v>0</v>
          </cell>
          <cell r="GI468">
            <v>0</v>
          </cell>
          <cell r="GJ468">
            <v>0</v>
          </cell>
          <cell r="GK468">
            <v>0</v>
          </cell>
          <cell r="GL468">
            <v>0</v>
          </cell>
          <cell r="GM468">
            <v>0</v>
          </cell>
          <cell r="GN468">
            <v>0</v>
          </cell>
          <cell r="GO468">
            <v>0</v>
          </cell>
          <cell r="GP468">
            <v>0</v>
          </cell>
          <cell r="GQ468">
            <v>0</v>
          </cell>
          <cell r="GR468">
            <v>0</v>
          </cell>
          <cell r="GS468">
            <v>0</v>
          </cell>
          <cell r="GT468">
            <v>0</v>
          </cell>
          <cell r="GU468">
            <v>0</v>
          </cell>
          <cell r="GV468">
            <v>0</v>
          </cell>
          <cell r="GW468">
            <v>0</v>
          </cell>
          <cell r="GX468">
            <v>0</v>
          </cell>
          <cell r="GY468">
            <v>0</v>
          </cell>
          <cell r="GZ468">
            <v>0</v>
          </cell>
          <cell r="HA468">
            <v>0</v>
          </cell>
          <cell r="HB468">
            <v>0</v>
          </cell>
          <cell r="HC468">
            <v>0</v>
          </cell>
          <cell r="HD468">
            <v>0</v>
          </cell>
          <cell r="HE468">
            <v>0</v>
          </cell>
          <cell r="HF468">
            <v>0</v>
          </cell>
          <cell r="HG468">
            <v>0</v>
          </cell>
          <cell r="HH468">
            <v>0</v>
          </cell>
          <cell r="HI468">
            <v>0</v>
          </cell>
          <cell r="HJ468">
            <v>0</v>
          </cell>
          <cell r="HK468">
            <v>0</v>
          </cell>
          <cell r="HL468">
            <v>0</v>
          </cell>
          <cell r="HM468">
            <v>0</v>
          </cell>
          <cell r="HN468">
            <v>0</v>
          </cell>
          <cell r="HO468">
            <v>0</v>
          </cell>
          <cell r="HP468">
            <v>0</v>
          </cell>
          <cell r="HQ468">
            <v>0</v>
          </cell>
          <cell r="HR468">
            <v>0</v>
          </cell>
          <cell r="HS468">
            <v>0</v>
          </cell>
          <cell r="HT468">
            <v>0</v>
          </cell>
          <cell r="HU468">
            <v>0</v>
          </cell>
          <cell r="HV468">
            <v>0</v>
          </cell>
          <cell r="HW468">
            <v>0</v>
          </cell>
          <cell r="HX468">
            <v>0</v>
          </cell>
          <cell r="HY468">
            <v>0</v>
          </cell>
          <cell r="HZ468">
            <v>0</v>
          </cell>
          <cell r="IA468">
            <v>0</v>
          </cell>
          <cell r="IB468">
            <v>0</v>
          </cell>
          <cell r="IC468">
            <v>0</v>
          </cell>
          <cell r="ID468">
            <v>0</v>
          </cell>
          <cell r="IE468">
            <v>0</v>
          </cell>
          <cell r="IF468">
            <v>0</v>
          </cell>
          <cell r="IG468">
            <v>0</v>
          </cell>
          <cell r="IH468">
            <v>0</v>
          </cell>
          <cell r="II468">
            <v>0</v>
          </cell>
          <cell r="IJ468">
            <v>0</v>
          </cell>
          <cell r="IK468">
            <v>0</v>
          </cell>
          <cell r="IL468">
            <v>0</v>
          </cell>
          <cell r="IM468">
            <v>0</v>
          </cell>
          <cell r="IN468">
            <v>0</v>
          </cell>
          <cell r="IO468">
            <v>0</v>
          </cell>
          <cell r="IP468">
            <v>0</v>
          </cell>
          <cell r="IQ468">
            <v>0</v>
          </cell>
          <cell r="IR468">
            <v>0</v>
          </cell>
          <cell r="IS468">
            <v>0</v>
          </cell>
          <cell r="IT468">
            <v>0</v>
          </cell>
          <cell r="IU468">
            <v>0</v>
          </cell>
          <cell r="IV468">
            <v>0</v>
          </cell>
          <cell r="IW468">
            <v>0</v>
          </cell>
          <cell r="IX468">
            <v>0</v>
          </cell>
          <cell r="IY468">
            <v>0</v>
          </cell>
          <cell r="IZ468">
            <v>0</v>
          </cell>
          <cell r="JA468">
            <v>0</v>
          </cell>
          <cell r="JB468">
            <v>0</v>
          </cell>
          <cell r="JC468">
            <v>0</v>
          </cell>
          <cell r="JD468">
            <v>0</v>
          </cell>
          <cell r="JE468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0</v>
          </cell>
          <cell r="FD469">
            <v>0</v>
          </cell>
          <cell r="FE469">
            <v>0</v>
          </cell>
          <cell r="FF469">
            <v>0</v>
          </cell>
          <cell r="FG469">
            <v>0</v>
          </cell>
          <cell r="FH469">
            <v>0</v>
          </cell>
          <cell r="FI469">
            <v>0</v>
          </cell>
          <cell r="FJ469">
            <v>0</v>
          </cell>
          <cell r="FK469">
            <v>0</v>
          </cell>
          <cell r="FL469">
            <v>0</v>
          </cell>
          <cell r="FM469">
            <v>0</v>
          </cell>
          <cell r="FN469">
            <v>0</v>
          </cell>
          <cell r="FO469">
            <v>0</v>
          </cell>
          <cell r="FP469">
            <v>0</v>
          </cell>
          <cell r="FQ469">
            <v>0</v>
          </cell>
          <cell r="FR469">
            <v>0</v>
          </cell>
          <cell r="FS469">
            <v>0</v>
          </cell>
          <cell r="FT469">
            <v>0</v>
          </cell>
          <cell r="FU469">
            <v>0</v>
          </cell>
          <cell r="FV469">
            <v>0</v>
          </cell>
          <cell r="FW469">
            <v>0</v>
          </cell>
          <cell r="FX469">
            <v>0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0</v>
          </cell>
          <cell r="GD469">
            <v>0</v>
          </cell>
          <cell r="GE469">
            <v>0</v>
          </cell>
          <cell r="GF469">
            <v>0</v>
          </cell>
          <cell r="GG469">
            <v>0</v>
          </cell>
          <cell r="GH469">
            <v>0</v>
          </cell>
          <cell r="GI469">
            <v>0</v>
          </cell>
          <cell r="GJ469">
            <v>0</v>
          </cell>
          <cell r="GK469">
            <v>0</v>
          </cell>
          <cell r="GL469">
            <v>0</v>
          </cell>
          <cell r="GM469">
            <v>0</v>
          </cell>
          <cell r="GN469">
            <v>0</v>
          </cell>
          <cell r="GO469">
            <v>0</v>
          </cell>
          <cell r="GP469">
            <v>0</v>
          </cell>
          <cell r="GQ469">
            <v>0</v>
          </cell>
          <cell r="GR469">
            <v>0</v>
          </cell>
          <cell r="GS469">
            <v>0</v>
          </cell>
          <cell r="GT469">
            <v>0</v>
          </cell>
          <cell r="GU469">
            <v>0</v>
          </cell>
          <cell r="GV469">
            <v>0</v>
          </cell>
          <cell r="GW469">
            <v>0</v>
          </cell>
          <cell r="GX469">
            <v>0</v>
          </cell>
          <cell r="GY469">
            <v>0</v>
          </cell>
          <cell r="GZ469">
            <v>0</v>
          </cell>
          <cell r="HA469">
            <v>0</v>
          </cell>
          <cell r="HB469">
            <v>0</v>
          </cell>
          <cell r="HC469">
            <v>0</v>
          </cell>
          <cell r="HD469">
            <v>0</v>
          </cell>
          <cell r="HE469">
            <v>0</v>
          </cell>
          <cell r="HF469">
            <v>0</v>
          </cell>
          <cell r="HG469">
            <v>0</v>
          </cell>
          <cell r="HH469">
            <v>0</v>
          </cell>
          <cell r="HI469">
            <v>0</v>
          </cell>
          <cell r="HJ469">
            <v>0</v>
          </cell>
          <cell r="HK469">
            <v>0</v>
          </cell>
          <cell r="HL469">
            <v>0</v>
          </cell>
          <cell r="HM469">
            <v>0</v>
          </cell>
          <cell r="HN469">
            <v>0</v>
          </cell>
          <cell r="HO469">
            <v>0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0</v>
          </cell>
          <cell r="HU469">
            <v>0</v>
          </cell>
          <cell r="HV469">
            <v>0</v>
          </cell>
          <cell r="HW469">
            <v>0</v>
          </cell>
          <cell r="HX469">
            <v>0</v>
          </cell>
          <cell r="HY469">
            <v>0</v>
          </cell>
          <cell r="HZ469">
            <v>0</v>
          </cell>
          <cell r="IA469">
            <v>0</v>
          </cell>
          <cell r="IB469">
            <v>0</v>
          </cell>
          <cell r="IC469">
            <v>0</v>
          </cell>
          <cell r="ID469">
            <v>0</v>
          </cell>
          <cell r="IE469">
            <v>0</v>
          </cell>
          <cell r="IF469">
            <v>0</v>
          </cell>
          <cell r="IG469">
            <v>0</v>
          </cell>
          <cell r="IH469">
            <v>0</v>
          </cell>
          <cell r="II469">
            <v>0</v>
          </cell>
          <cell r="IJ469">
            <v>0</v>
          </cell>
          <cell r="IK469">
            <v>0</v>
          </cell>
          <cell r="IL469">
            <v>0</v>
          </cell>
          <cell r="IM469">
            <v>0</v>
          </cell>
          <cell r="IN469">
            <v>0</v>
          </cell>
          <cell r="IO469">
            <v>0</v>
          </cell>
          <cell r="IP469">
            <v>0</v>
          </cell>
          <cell r="IQ469">
            <v>0</v>
          </cell>
          <cell r="IR469">
            <v>0</v>
          </cell>
          <cell r="IS469">
            <v>0</v>
          </cell>
          <cell r="IT469">
            <v>0</v>
          </cell>
          <cell r="IU469">
            <v>0</v>
          </cell>
          <cell r="IV469">
            <v>0</v>
          </cell>
          <cell r="IW469">
            <v>0</v>
          </cell>
          <cell r="IX469">
            <v>0</v>
          </cell>
          <cell r="IY469">
            <v>0</v>
          </cell>
          <cell r="IZ469">
            <v>0</v>
          </cell>
          <cell r="JA469">
            <v>0</v>
          </cell>
          <cell r="JB469">
            <v>0</v>
          </cell>
          <cell r="JC469">
            <v>0</v>
          </cell>
          <cell r="JD469">
            <v>0</v>
          </cell>
          <cell r="JE469">
            <v>0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U470">
            <v>0</v>
          </cell>
          <cell r="EV470">
            <v>0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FF470">
            <v>0</v>
          </cell>
          <cell r="FG470">
            <v>0</v>
          </cell>
          <cell r="FH470">
            <v>0</v>
          </cell>
          <cell r="FI470">
            <v>0</v>
          </cell>
          <cell r="FJ470">
            <v>0</v>
          </cell>
          <cell r="FK470">
            <v>0</v>
          </cell>
          <cell r="FL470">
            <v>0</v>
          </cell>
          <cell r="FM470">
            <v>0</v>
          </cell>
          <cell r="FN470">
            <v>0</v>
          </cell>
          <cell r="FO470">
            <v>0</v>
          </cell>
          <cell r="FP470">
            <v>0</v>
          </cell>
          <cell r="FQ470">
            <v>0</v>
          </cell>
          <cell r="FR470">
            <v>0</v>
          </cell>
          <cell r="FS470">
            <v>0</v>
          </cell>
          <cell r="FT470">
            <v>0</v>
          </cell>
          <cell r="FU470">
            <v>0</v>
          </cell>
          <cell r="FV470">
            <v>0</v>
          </cell>
          <cell r="FW470">
            <v>0</v>
          </cell>
          <cell r="FX470">
            <v>0</v>
          </cell>
          <cell r="FY470">
            <v>0</v>
          </cell>
          <cell r="FZ470">
            <v>0</v>
          </cell>
          <cell r="GA470">
            <v>0</v>
          </cell>
          <cell r="GB470">
            <v>0</v>
          </cell>
          <cell r="GC470">
            <v>0</v>
          </cell>
          <cell r="GD470">
            <v>0</v>
          </cell>
          <cell r="GE470">
            <v>0</v>
          </cell>
          <cell r="GF470">
            <v>0</v>
          </cell>
          <cell r="GG470">
            <v>0</v>
          </cell>
          <cell r="GH470">
            <v>0</v>
          </cell>
          <cell r="GI470">
            <v>0</v>
          </cell>
          <cell r="GJ470">
            <v>0</v>
          </cell>
          <cell r="GK470">
            <v>0</v>
          </cell>
          <cell r="GL470">
            <v>0</v>
          </cell>
          <cell r="GM470">
            <v>0</v>
          </cell>
          <cell r="GN470">
            <v>0</v>
          </cell>
          <cell r="GO470">
            <v>0</v>
          </cell>
          <cell r="GP470">
            <v>0</v>
          </cell>
          <cell r="GQ470">
            <v>0</v>
          </cell>
          <cell r="GR470">
            <v>0</v>
          </cell>
          <cell r="GS470">
            <v>0</v>
          </cell>
          <cell r="GT470">
            <v>0</v>
          </cell>
          <cell r="GU470">
            <v>0</v>
          </cell>
          <cell r="GV470">
            <v>0</v>
          </cell>
          <cell r="GW470">
            <v>0</v>
          </cell>
          <cell r="GX470">
            <v>0</v>
          </cell>
          <cell r="GY470">
            <v>0</v>
          </cell>
          <cell r="GZ470">
            <v>0</v>
          </cell>
          <cell r="HA470">
            <v>0</v>
          </cell>
          <cell r="HB470">
            <v>0</v>
          </cell>
          <cell r="HC470">
            <v>0</v>
          </cell>
          <cell r="HD470">
            <v>0</v>
          </cell>
          <cell r="HE470">
            <v>0</v>
          </cell>
          <cell r="HF470">
            <v>0</v>
          </cell>
          <cell r="HG470">
            <v>0</v>
          </cell>
          <cell r="HH470">
            <v>0</v>
          </cell>
          <cell r="HI470">
            <v>0</v>
          </cell>
          <cell r="HJ470">
            <v>0</v>
          </cell>
          <cell r="HK470">
            <v>0</v>
          </cell>
          <cell r="HL470">
            <v>0</v>
          </cell>
          <cell r="HM470">
            <v>0</v>
          </cell>
          <cell r="HN470">
            <v>0</v>
          </cell>
          <cell r="HO470">
            <v>0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0</v>
          </cell>
          <cell r="HU470">
            <v>0</v>
          </cell>
          <cell r="HV470">
            <v>0</v>
          </cell>
          <cell r="HW470">
            <v>0</v>
          </cell>
          <cell r="HX470">
            <v>0</v>
          </cell>
          <cell r="HY470">
            <v>0</v>
          </cell>
          <cell r="HZ470">
            <v>0</v>
          </cell>
          <cell r="IA470">
            <v>0</v>
          </cell>
          <cell r="IB470">
            <v>0</v>
          </cell>
          <cell r="IC470">
            <v>0</v>
          </cell>
          <cell r="ID470">
            <v>0</v>
          </cell>
          <cell r="IE470">
            <v>0</v>
          </cell>
          <cell r="IF470">
            <v>0</v>
          </cell>
          <cell r="IG470">
            <v>0</v>
          </cell>
          <cell r="IH470">
            <v>0</v>
          </cell>
          <cell r="II470">
            <v>0</v>
          </cell>
          <cell r="IJ470">
            <v>0</v>
          </cell>
          <cell r="IK470">
            <v>0</v>
          </cell>
          <cell r="IL470">
            <v>0</v>
          </cell>
          <cell r="IM470">
            <v>0</v>
          </cell>
          <cell r="IN470">
            <v>0</v>
          </cell>
          <cell r="IO470">
            <v>0</v>
          </cell>
          <cell r="IP470">
            <v>0</v>
          </cell>
          <cell r="IQ470">
            <v>0</v>
          </cell>
          <cell r="IR470">
            <v>0</v>
          </cell>
          <cell r="IS470">
            <v>0</v>
          </cell>
          <cell r="IT470">
            <v>0</v>
          </cell>
          <cell r="IU470">
            <v>0</v>
          </cell>
          <cell r="IV470">
            <v>0</v>
          </cell>
          <cell r="IW470">
            <v>0</v>
          </cell>
          <cell r="IX470">
            <v>0</v>
          </cell>
          <cell r="IY470">
            <v>0</v>
          </cell>
          <cell r="IZ470">
            <v>0</v>
          </cell>
          <cell r="JA470">
            <v>0</v>
          </cell>
          <cell r="JB470">
            <v>0</v>
          </cell>
          <cell r="JC470">
            <v>0</v>
          </cell>
          <cell r="JD470">
            <v>0</v>
          </cell>
          <cell r="JE470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  <cell r="EU471">
            <v>0</v>
          </cell>
          <cell r="EV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0</v>
          </cell>
          <cell r="FA471">
            <v>0</v>
          </cell>
          <cell r="FB471">
            <v>0</v>
          </cell>
          <cell r="FC471">
            <v>0</v>
          </cell>
          <cell r="FD471">
            <v>0</v>
          </cell>
          <cell r="FE471">
            <v>0</v>
          </cell>
          <cell r="FF471">
            <v>0</v>
          </cell>
          <cell r="FG471">
            <v>0</v>
          </cell>
          <cell r="FH471">
            <v>0</v>
          </cell>
          <cell r="FI471">
            <v>0</v>
          </cell>
          <cell r="FJ471">
            <v>0</v>
          </cell>
          <cell r="FK471">
            <v>0</v>
          </cell>
          <cell r="FL471">
            <v>0</v>
          </cell>
          <cell r="FM471">
            <v>0</v>
          </cell>
          <cell r="FN471">
            <v>0</v>
          </cell>
          <cell r="FO471">
            <v>0</v>
          </cell>
          <cell r="FP471">
            <v>0</v>
          </cell>
          <cell r="FQ471">
            <v>0</v>
          </cell>
          <cell r="FR471">
            <v>0</v>
          </cell>
          <cell r="FS471">
            <v>0</v>
          </cell>
          <cell r="FT471">
            <v>0</v>
          </cell>
          <cell r="FU471">
            <v>0</v>
          </cell>
          <cell r="FV471">
            <v>0</v>
          </cell>
          <cell r="FW471">
            <v>0</v>
          </cell>
          <cell r="FX471">
            <v>0</v>
          </cell>
          <cell r="FY471">
            <v>0</v>
          </cell>
          <cell r="FZ471">
            <v>0</v>
          </cell>
          <cell r="GA471">
            <v>0</v>
          </cell>
          <cell r="GB471">
            <v>0</v>
          </cell>
          <cell r="GC471">
            <v>0</v>
          </cell>
          <cell r="GD471">
            <v>0</v>
          </cell>
          <cell r="GE471">
            <v>0</v>
          </cell>
          <cell r="GF471">
            <v>0</v>
          </cell>
          <cell r="GG471">
            <v>0</v>
          </cell>
          <cell r="GH471">
            <v>0</v>
          </cell>
          <cell r="GI471">
            <v>0</v>
          </cell>
          <cell r="GJ471">
            <v>0</v>
          </cell>
          <cell r="GK471">
            <v>0</v>
          </cell>
          <cell r="GL471">
            <v>0</v>
          </cell>
          <cell r="GM471">
            <v>0</v>
          </cell>
          <cell r="GN471">
            <v>0</v>
          </cell>
          <cell r="GO471">
            <v>0</v>
          </cell>
          <cell r="GP471">
            <v>0</v>
          </cell>
          <cell r="GQ471">
            <v>0</v>
          </cell>
          <cell r="GR471">
            <v>0</v>
          </cell>
          <cell r="GS471">
            <v>0</v>
          </cell>
          <cell r="GT471">
            <v>0</v>
          </cell>
          <cell r="GU471">
            <v>0</v>
          </cell>
          <cell r="GV471">
            <v>0</v>
          </cell>
          <cell r="GW471">
            <v>0</v>
          </cell>
          <cell r="GX471">
            <v>0</v>
          </cell>
          <cell r="GY471">
            <v>0</v>
          </cell>
          <cell r="GZ471">
            <v>0</v>
          </cell>
          <cell r="HA471">
            <v>0</v>
          </cell>
          <cell r="HB471">
            <v>0</v>
          </cell>
          <cell r="HC471">
            <v>0</v>
          </cell>
          <cell r="HD471">
            <v>0</v>
          </cell>
          <cell r="HE471">
            <v>0</v>
          </cell>
          <cell r="HF471">
            <v>0</v>
          </cell>
          <cell r="HG471">
            <v>0</v>
          </cell>
          <cell r="HH471">
            <v>0</v>
          </cell>
          <cell r="HI471">
            <v>0</v>
          </cell>
          <cell r="HJ471">
            <v>0</v>
          </cell>
          <cell r="HK471">
            <v>0</v>
          </cell>
          <cell r="HL471">
            <v>0</v>
          </cell>
          <cell r="HM471">
            <v>0</v>
          </cell>
          <cell r="HN471">
            <v>0</v>
          </cell>
          <cell r="HO471">
            <v>0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HT471">
            <v>0</v>
          </cell>
          <cell r="HU471">
            <v>0</v>
          </cell>
          <cell r="HV471">
            <v>0</v>
          </cell>
          <cell r="HW471">
            <v>0</v>
          </cell>
          <cell r="HX471">
            <v>0</v>
          </cell>
          <cell r="HY471">
            <v>0</v>
          </cell>
          <cell r="HZ471">
            <v>0</v>
          </cell>
          <cell r="IA471">
            <v>0</v>
          </cell>
          <cell r="IB471">
            <v>0</v>
          </cell>
          <cell r="IC471">
            <v>0</v>
          </cell>
          <cell r="ID471">
            <v>0</v>
          </cell>
          <cell r="IE471">
            <v>0</v>
          </cell>
          <cell r="IF471">
            <v>0</v>
          </cell>
          <cell r="IG471">
            <v>0</v>
          </cell>
          <cell r="IH471">
            <v>0</v>
          </cell>
          <cell r="II471">
            <v>0</v>
          </cell>
          <cell r="IJ471">
            <v>0</v>
          </cell>
          <cell r="IK471">
            <v>0</v>
          </cell>
          <cell r="IL471">
            <v>0</v>
          </cell>
          <cell r="IM471">
            <v>0</v>
          </cell>
          <cell r="IN471">
            <v>0</v>
          </cell>
          <cell r="IO471">
            <v>0</v>
          </cell>
          <cell r="IP471">
            <v>0</v>
          </cell>
          <cell r="IQ471">
            <v>0</v>
          </cell>
          <cell r="IR471">
            <v>0</v>
          </cell>
          <cell r="IS471">
            <v>0</v>
          </cell>
          <cell r="IT471">
            <v>0</v>
          </cell>
          <cell r="IU471">
            <v>0</v>
          </cell>
          <cell r="IV471">
            <v>0</v>
          </cell>
          <cell r="IW471">
            <v>0</v>
          </cell>
          <cell r="IX471">
            <v>0</v>
          </cell>
          <cell r="IY471">
            <v>0</v>
          </cell>
          <cell r="IZ471">
            <v>0</v>
          </cell>
          <cell r="JA471">
            <v>0</v>
          </cell>
          <cell r="JB471">
            <v>0</v>
          </cell>
          <cell r="JC471">
            <v>0</v>
          </cell>
          <cell r="JD471">
            <v>0</v>
          </cell>
          <cell r="JE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0</v>
          </cell>
          <cell r="FD472">
            <v>0</v>
          </cell>
          <cell r="FE472">
            <v>0</v>
          </cell>
          <cell r="FF472">
            <v>0</v>
          </cell>
          <cell r="FG472">
            <v>0</v>
          </cell>
          <cell r="FH472">
            <v>0</v>
          </cell>
          <cell r="FI472">
            <v>0</v>
          </cell>
          <cell r="FJ472">
            <v>0</v>
          </cell>
          <cell r="FK472">
            <v>0</v>
          </cell>
          <cell r="FL472">
            <v>0</v>
          </cell>
          <cell r="FM472">
            <v>0</v>
          </cell>
          <cell r="FN472">
            <v>0</v>
          </cell>
          <cell r="FO472">
            <v>0</v>
          </cell>
          <cell r="FP472">
            <v>0</v>
          </cell>
          <cell r="FQ472">
            <v>0</v>
          </cell>
          <cell r="FR472">
            <v>0</v>
          </cell>
          <cell r="FS472">
            <v>0</v>
          </cell>
          <cell r="FT472">
            <v>0</v>
          </cell>
          <cell r="FU472">
            <v>0</v>
          </cell>
          <cell r="FV472">
            <v>0</v>
          </cell>
          <cell r="FW472">
            <v>0</v>
          </cell>
          <cell r="FX472">
            <v>0</v>
          </cell>
          <cell r="FY472">
            <v>0</v>
          </cell>
          <cell r="FZ472">
            <v>0</v>
          </cell>
          <cell r="GA472">
            <v>0</v>
          </cell>
          <cell r="GB472">
            <v>0</v>
          </cell>
          <cell r="GC472">
            <v>0</v>
          </cell>
          <cell r="GD472">
            <v>0</v>
          </cell>
          <cell r="GE472">
            <v>0</v>
          </cell>
          <cell r="GF472">
            <v>0</v>
          </cell>
          <cell r="GG472">
            <v>0</v>
          </cell>
          <cell r="GH472">
            <v>0</v>
          </cell>
          <cell r="GI472">
            <v>0</v>
          </cell>
          <cell r="GJ472">
            <v>0</v>
          </cell>
          <cell r="GK472">
            <v>0</v>
          </cell>
          <cell r="GL472">
            <v>0</v>
          </cell>
          <cell r="GM472">
            <v>0</v>
          </cell>
          <cell r="GN472">
            <v>0</v>
          </cell>
          <cell r="GO472">
            <v>0</v>
          </cell>
          <cell r="GP472">
            <v>0</v>
          </cell>
          <cell r="GQ472">
            <v>0</v>
          </cell>
          <cell r="GR472">
            <v>0</v>
          </cell>
          <cell r="GS472">
            <v>0</v>
          </cell>
          <cell r="GT472">
            <v>0</v>
          </cell>
          <cell r="GU472">
            <v>0</v>
          </cell>
          <cell r="GV472">
            <v>0</v>
          </cell>
          <cell r="GW472">
            <v>0</v>
          </cell>
          <cell r="GX472">
            <v>0</v>
          </cell>
          <cell r="GY472">
            <v>0</v>
          </cell>
          <cell r="GZ472">
            <v>0</v>
          </cell>
          <cell r="HA472">
            <v>0</v>
          </cell>
          <cell r="HB472">
            <v>0</v>
          </cell>
          <cell r="HC472">
            <v>0</v>
          </cell>
          <cell r="HD472">
            <v>0</v>
          </cell>
          <cell r="HE472">
            <v>0</v>
          </cell>
          <cell r="HF472">
            <v>0</v>
          </cell>
          <cell r="HG472">
            <v>0</v>
          </cell>
          <cell r="HH472">
            <v>0</v>
          </cell>
          <cell r="HI472">
            <v>0</v>
          </cell>
          <cell r="HJ472">
            <v>0</v>
          </cell>
          <cell r="HK472">
            <v>0</v>
          </cell>
          <cell r="HL472">
            <v>0</v>
          </cell>
          <cell r="HM472">
            <v>0</v>
          </cell>
          <cell r="HN472">
            <v>0</v>
          </cell>
          <cell r="HO472">
            <v>0</v>
          </cell>
          <cell r="HP472">
            <v>0</v>
          </cell>
          <cell r="HQ472">
            <v>0</v>
          </cell>
          <cell r="HR472">
            <v>0</v>
          </cell>
          <cell r="HS472">
            <v>0</v>
          </cell>
          <cell r="HT472">
            <v>0</v>
          </cell>
          <cell r="HU472">
            <v>0</v>
          </cell>
          <cell r="HV472">
            <v>0</v>
          </cell>
          <cell r="HW472">
            <v>0</v>
          </cell>
          <cell r="HX472">
            <v>0</v>
          </cell>
          <cell r="HY472">
            <v>0</v>
          </cell>
          <cell r="HZ472">
            <v>0</v>
          </cell>
          <cell r="IA472">
            <v>0</v>
          </cell>
          <cell r="IB472">
            <v>0</v>
          </cell>
          <cell r="IC472">
            <v>0</v>
          </cell>
          <cell r="ID472">
            <v>0</v>
          </cell>
          <cell r="IE472">
            <v>0</v>
          </cell>
          <cell r="IF472">
            <v>0</v>
          </cell>
          <cell r="IG472">
            <v>0</v>
          </cell>
          <cell r="IH472">
            <v>0</v>
          </cell>
          <cell r="II472">
            <v>0</v>
          </cell>
          <cell r="IJ472">
            <v>0</v>
          </cell>
          <cell r="IK472">
            <v>0</v>
          </cell>
          <cell r="IL472">
            <v>0</v>
          </cell>
          <cell r="IM472">
            <v>0</v>
          </cell>
          <cell r="IN472">
            <v>0</v>
          </cell>
          <cell r="IO472">
            <v>0</v>
          </cell>
          <cell r="IP472">
            <v>0</v>
          </cell>
          <cell r="IQ472">
            <v>0</v>
          </cell>
          <cell r="IR472">
            <v>0</v>
          </cell>
          <cell r="IS472">
            <v>0</v>
          </cell>
          <cell r="IT472">
            <v>0</v>
          </cell>
          <cell r="IU472">
            <v>0</v>
          </cell>
          <cell r="IV472">
            <v>0</v>
          </cell>
          <cell r="IW472">
            <v>0</v>
          </cell>
          <cell r="IX472">
            <v>0</v>
          </cell>
          <cell r="IY472">
            <v>0</v>
          </cell>
          <cell r="IZ472">
            <v>0</v>
          </cell>
          <cell r="JA472">
            <v>0</v>
          </cell>
          <cell r="JB472">
            <v>0</v>
          </cell>
          <cell r="JC472">
            <v>0</v>
          </cell>
          <cell r="JD472">
            <v>0</v>
          </cell>
          <cell r="JE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  <cell r="GK473">
            <v>0</v>
          </cell>
          <cell r="GL473">
            <v>0</v>
          </cell>
          <cell r="GM473">
            <v>0</v>
          </cell>
          <cell r="GN473">
            <v>0</v>
          </cell>
          <cell r="GO473">
            <v>0</v>
          </cell>
          <cell r="GP473">
            <v>0</v>
          </cell>
          <cell r="GQ473">
            <v>0</v>
          </cell>
          <cell r="GR473">
            <v>0</v>
          </cell>
          <cell r="GS473">
            <v>0</v>
          </cell>
          <cell r="GT473">
            <v>0</v>
          </cell>
          <cell r="GU473">
            <v>0</v>
          </cell>
          <cell r="GV473">
            <v>0</v>
          </cell>
          <cell r="GW473">
            <v>0</v>
          </cell>
          <cell r="GX473">
            <v>0</v>
          </cell>
          <cell r="GY473">
            <v>0</v>
          </cell>
          <cell r="GZ473">
            <v>0</v>
          </cell>
          <cell r="HA473">
            <v>0</v>
          </cell>
          <cell r="HB473">
            <v>0</v>
          </cell>
          <cell r="HC473">
            <v>0</v>
          </cell>
          <cell r="HD473">
            <v>0</v>
          </cell>
          <cell r="HE473">
            <v>0</v>
          </cell>
          <cell r="HF473">
            <v>0</v>
          </cell>
          <cell r="HG473">
            <v>0</v>
          </cell>
          <cell r="HH473">
            <v>0</v>
          </cell>
          <cell r="HI473">
            <v>0</v>
          </cell>
          <cell r="HJ473">
            <v>0</v>
          </cell>
          <cell r="HK473">
            <v>0</v>
          </cell>
          <cell r="HL473">
            <v>0</v>
          </cell>
          <cell r="HM473">
            <v>0</v>
          </cell>
          <cell r="HN473">
            <v>0</v>
          </cell>
          <cell r="HO473">
            <v>0</v>
          </cell>
          <cell r="HP473">
            <v>0</v>
          </cell>
          <cell r="HQ473">
            <v>0</v>
          </cell>
          <cell r="HR473">
            <v>0</v>
          </cell>
          <cell r="HS473">
            <v>0</v>
          </cell>
          <cell r="HT473">
            <v>0</v>
          </cell>
          <cell r="HU473">
            <v>0</v>
          </cell>
          <cell r="HV473">
            <v>0</v>
          </cell>
          <cell r="HW473">
            <v>0</v>
          </cell>
          <cell r="HX473">
            <v>0</v>
          </cell>
          <cell r="HY473">
            <v>0</v>
          </cell>
          <cell r="HZ473">
            <v>0</v>
          </cell>
          <cell r="IA473">
            <v>0</v>
          </cell>
          <cell r="IB473">
            <v>0</v>
          </cell>
          <cell r="IC473">
            <v>0</v>
          </cell>
          <cell r="ID473">
            <v>0</v>
          </cell>
          <cell r="IE473">
            <v>0</v>
          </cell>
          <cell r="IF473">
            <v>0</v>
          </cell>
          <cell r="IG473">
            <v>0</v>
          </cell>
          <cell r="IH473">
            <v>0</v>
          </cell>
          <cell r="II473">
            <v>0</v>
          </cell>
          <cell r="IJ473">
            <v>0</v>
          </cell>
          <cell r="IK473">
            <v>0</v>
          </cell>
          <cell r="IL473">
            <v>0</v>
          </cell>
          <cell r="IM473">
            <v>0</v>
          </cell>
          <cell r="IN473">
            <v>0</v>
          </cell>
          <cell r="IO473">
            <v>0</v>
          </cell>
          <cell r="IP473">
            <v>0</v>
          </cell>
          <cell r="IQ473">
            <v>0</v>
          </cell>
          <cell r="IR473">
            <v>0</v>
          </cell>
          <cell r="IS473">
            <v>0</v>
          </cell>
          <cell r="IT473">
            <v>0</v>
          </cell>
          <cell r="IU473">
            <v>0</v>
          </cell>
          <cell r="IV473">
            <v>0</v>
          </cell>
          <cell r="IW473">
            <v>0</v>
          </cell>
          <cell r="IX473">
            <v>0</v>
          </cell>
          <cell r="IY473">
            <v>0</v>
          </cell>
          <cell r="IZ473">
            <v>0</v>
          </cell>
          <cell r="JA473">
            <v>0</v>
          </cell>
          <cell r="JB473">
            <v>0</v>
          </cell>
          <cell r="JC473">
            <v>0</v>
          </cell>
          <cell r="JD473">
            <v>0</v>
          </cell>
          <cell r="JE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0</v>
          </cell>
          <cell r="FD474">
            <v>0</v>
          </cell>
          <cell r="FE474">
            <v>0</v>
          </cell>
          <cell r="FF474">
            <v>0</v>
          </cell>
          <cell r="FG474">
            <v>0</v>
          </cell>
          <cell r="FH474">
            <v>0</v>
          </cell>
          <cell r="FI474">
            <v>0</v>
          </cell>
          <cell r="FJ474">
            <v>0</v>
          </cell>
          <cell r="FK474">
            <v>0</v>
          </cell>
          <cell r="FL474">
            <v>0</v>
          </cell>
          <cell r="FM474">
            <v>0</v>
          </cell>
          <cell r="FN474">
            <v>0</v>
          </cell>
          <cell r="FO474">
            <v>0</v>
          </cell>
          <cell r="FP474">
            <v>0</v>
          </cell>
          <cell r="FQ474">
            <v>0</v>
          </cell>
          <cell r="FR474">
            <v>0</v>
          </cell>
          <cell r="FS474">
            <v>0</v>
          </cell>
          <cell r="FT474">
            <v>0</v>
          </cell>
          <cell r="FU474">
            <v>0</v>
          </cell>
          <cell r="FV474">
            <v>0</v>
          </cell>
          <cell r="FW474">
            <v>0</v>
          </cell>
          <cell r="FX474">
            <v>0</v>
          </cell>
          <cell r="FY474">
            <v>0</v>
          </cell>
          <cell r="FZ474">
            <v>0</v>
          </cell>
          <cell r="GA474">
            <v>0</v>
          </cell>
          <cell r="GB474">
            <v>0</v>
          </cell>
          <cell r="GC474">
            <v>0</v>
          </cell>
          <cell r="GD474">
            <v>0</v>
          </cell>
          <cell r="GE474">
            <v>0</v>
          </cell>
          <cell r="GF474">
            <v>0</v>
          </cell>
          <cell r="GG474">
            <v>0</v>
          </cell>
          <cell r="GH474">
            <v>0</v>
          </cell>
          <cell r="GI474">
            <v>0</v>
          </cell>
          <cell r="GJ474">
            <v>0</v>
          </cell>
          <cell r="GK474">
            <v>0</v>
          </cell>
          <cell r="GL474">
            <v>0</v>
          </cell>
          <cell r="GM474">
            <v>0</v>
          </cell>
          <cell r="GN474">
            <v>0</v>
          </cell>
          <cell r="GO474">
            <v>0</v>
          </cell>
          <cell r="GP474">
            <v>0</v>
          </cell>
          <cell r="GQ474">
            <v>0</v>
          </cell>
          <cell r="GR474">
            <v>0</v>
          </cell>
          <cell r="GS474">
            <v>0</v>
          </cell>
          <cell r="GT474">
            <v>0</v>
          </cell>
          <cell r="GU474">
            <v>0</v>
          </cell>
          <cell r="GV474">
            <v>0</v>
          </cell>
          <cell r="GW474">
            <v>0</v>
          </cell>
          <cell r="GX474">
            <v>0</v>
          </cell>
          <cell r="GY474">
            <v>0</v>
          </cell>
          <cell r="GZ474">
            <v>0</v>
          </cell>
          <cell r="HA474">
            <v>0</v>
          </cell>
          <cell r="HB474">
            <v>0</v>
          </cell>
          <cell r="HC474">
            <v>0</v>
          </cell>
          <cell r="HD474">
            <v>0</v>
          </cell>
          <cell r="HE474">
            <v>0</v>
          </cell>
          <cell r="HF474">
            <v>0</v>
          </cell>
          <cell r="HG474">
            <v>0</v>
          </cell>
          <cell r="HH474">
            <v>0</v>
          </cell>
          <cell r="HI474">
            <v>0</v>
          </cell>
          <cell r="HJ474">
            <v>0</v>
          </cell>
          <cell r="HK474">
            <v>0</v>
          </cell>
          <cell r="HL474">
            <v>0</v>
          </cell>
          <cell r="HM474">
            <v>0</v>
          </cell>
          <cell r="HN474">
            <v>0</v>
          </cell>
          <cell r="HO474">
            <v>0</v>
          </cell>
          <cell r="HP474">
            <v>0</v>
          </cell>
          <cell r="HQ474">
            <v>0</v>
          </cell>
          <cell r="HR474">
            <v>0</v>
          </cell>
          <cell r="HS474">
            <v>0</v>
          </cell>
          <cell r="HT474">
            <v>0</v>
          </cell>
          <cell r="HU474">
            <v>0</v>
          </cell>
          <cell r="HV474">
            <v>0</v>
          </cell>
          <cell r="HW474">
            <v>0</v>
          </cell>
          <cell r="HX474">
            <v>0</v>
          </cell>
          <cell r="HY474">
            <v>0</v>
          </cell>
          <cell r="HZ474">
            <v>0</v>
          </cell>
          <cell r="IA474">
            <v>0</v>
          </cell>
          <cell r="IB474">
            <v>0</v>
          </cell>
          <cell r="IC474">
            <v>0</v>
          </cell>
          <cell r="ID474">
            <v>0</v>
          </cell>
          <cell r="IE474">
            <v>0</v>
          </cell>
          <cell r="IF474">
            <v>0</v>
          </cell>
          <cell r="IG474">
            <v>0</v>
          </cell>
          <cell r="IH474">
            <v>0</v>
          </cell>
          <cell r="II474">
            <v>0</v>
          </cell>
          <cell r="IJ474">
            <v>0</v>
          </cell>
          <cell r="IK474">
            <v>0</v>
          </cell>
          <cell r="IL474">
            <v>0</v>
          </cell>
          <cell r="IM474">
            <v>0</v>
          </cell>
          <cell r="IN474">
            <v>0</v>
          </cell>
          <cell r="IO474">
            <v>0</v>
          </cell>
          <cell r="IP474">
            <v>0</v>
          </cell>
          <cell r="IQ474">
            <v>0</v>
          </cell>
          <cell r="IR474">
            <v>0</v>
          </cell>
          <cell r="IS474">
            <v>0</v>
          </cell>
          <cell r="IT474">
            <v>0</v>
          </cell>
          <cell r="IU474">
            <v>0</v>
          </cell>
          <cell r="IV474">
            <v>0</v>
          </cell>
          <cell r="IW474">
            <v>0</v>
          </cell>
          <cell r="IX474">
            <v>0</v>
          </cell>
          <cell r="IY474">
            <v>0</v>
          </cell>
          <cell r="IZ474">
            <v>0</v>
          </cell>
          <cell r="JA474">
            <v>0</v>
          </cell>
          <cell r="JB474">
            <v>0</v>
          </cell>
          <cell r="JC474">
            <v>0</v>
          </cell>
          <cell r="JD474">
            <v>0</v>
          </cell>
          <cell r="JE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U475">
            <v>0</v>
          </cell>
          <cell r="EV475">
            <v>0</v>
          </cell>
          <cell r="EW475">
            <v>0</v>
          </cell>
          <cell r="EX475">
            <v>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0</v>
          </cell>
          <cell r="FF475">
            <v>0</v>
          </cell>
          <cell r="FG475">
            <v>0</v>
          </cell>
          <cell r="FH475">
            <v>0</v>
          </cell>
          <cell r="FI475">
            <v>0</v>
          </cell>
          <cell r="FJ475">
            <v>0</v>
          </cell>
          <cell r="FK475">
            <v>0</v>
          </cell>
          <cell r="FL475">
            <v>0</v>
          </cell>
          <cell r="FM475">
            <v>0</v>
          </cell>
          <cell r="FN475">
            <v>0</v>
          </cell>
          <cell r="FO475">
            <v>0</v>
          </cell>
          <cell r="FP475">
            <v>0</v>
          </cell>
          <cell r="FQ475">
            <v>0</v>
          </cell>
          <cell r="FR475">
            <v>0</v>
          </cell>
          <cell r="FS475">
            <v>0</v>
          </cell>
          <cell r="FT475">
            <v>0</v>
          </cell>
          <cell r="FU475">
            <v>0</v>
          </cell>
          <cell r="FV475">
            <v>0</v>
          </cell>
          <cell r="FW475">
            <v>0</v>
          </cell>
          <cell r="FX475">
            <v>0</v>
          </cell>
          <cell r="FY475">
            <v>0</v>
          </cell>
          <cell r="FZ475">
            <v>0</v>
          </cell>
          <cell r="GA475">
            <v>0</v>
          </cell>
          <cell r="GB475">
            <v>0</v>
          </cell>
          <cell r="GC475">
            <v>0</v>
          </cell>
          <cell r="GD475">
            <v>0</v>
          </cell>
          <cell r="GE475">
            <v>0</v>
          </cell>
          <cell r="GF475">
            <v>0</v>
          </cell>
          <cell r="GG475">
            <v>0</v>
          </cell>
          <cell r="GH475">
            <v>0</v>
          </cell>
          <cell r="GI475">
            <v>0</v>
          </cell>
          <cell r="GJ475">
            <v>0</v>
          </cell>
          <cell r="GK475">
            <v>0</v>
          </cell>
          <cell r="GL475">
            <v>0</v>
          </cell>
          <cell r="GM475">
            <v>0</v>
          </cell>
          <cell r="GN475">
            <v>0</v>
          </cell>
          <cell r="GO475">
            <v>0</v>
          </cell>
          <cell r="GP475">
            <v>0</v>
          </cell>
          <cell r="GQ475">
            <v>0</v>
          </cell>
          <cell r="GR475">
            <v>0</v>
          </cell>
          <cell r="GS475">
            <v>0</v>
          </cell>
          <cell r="GT475">
            <v>0</v>
          </cell>
          <cell r="GU475">
            <v>0</v>
          </cell>
          <cell r="GV475">
            <v>0</v>
          </cell>
          <cell r="GW475">
            <v>0</v>
          </cell>
          <cell r="GX475">
            <v>0</v>
          </cell>
          <cell r="GY475">
            <v>0</v>
          </cell>
          <cell r="GZ475">
            <v>0</v>
          </cell>
          <cell r="HA475">
            <v>0</v>
          </cell>
          <cell r="HB475">
            <v>0</v>
          </cell>
          <cell r="HC475">
            <v>0</v>
          </cell>
          <cell r="HD475">
            <v>0</v>
          </cell>
          <cell r="HE475">
            <v>0</v>
          </cell>
          <cell r="HF475">
            <v>0</v>
          </cell>
          <cell r="HG475">
            <v>0</v>
          </cell>
          <cell r="HH475">
            <v>0</v>
          </cell>
          <cell r="HI475">
            <v>0</v>
          </cell>
          <cell r="HJ475">
            <v>0</v>
          </cell>
          <cell r="HK475">
            <v>0</v>
          </cell>
          <cell r="HL475">
            <v>0</v>
          </cell>
          <cell r="HM475">
            <v>0</v>
          </cell>
          <cell r="HN475">
            <v>0</v>
          </cell>
          <cell r="HO475">
            <v>0</v>
          </cell>
          <cell r="HP475">
            <v>0</v>
          </cell>
          <cell r="HQ475">
            <v>0</v>
          </cell>
          <cell r="HR475">
            <v>0</v>
          </cell>
          <cell r="HS475">
            <v>0</v>
          </cell>
          <cell r="HT475">
            <v>0</v>
          </cell>
          <cell r="HU475">
            <v>0</v>
          </cell>
          <cell r="HV475">
            <v>0</v>
          </cell>
          <cell r="HW475">
            <v>0</v>
          </cell>
          <cell r="HX475">
            <v>0</v>
          </cell>
          <cell r="HY475">
            <v>0</v>
          </cell>
          <cell r="HZ475">
            <v>0</v>
          </cell>
          <cell r="IA475">
            <v>0</v>
          </cell>
          <cell r="IB475">
            <v>0</v>
          </cell>
          <cell r="IC475">
            <v>0</v>
          </cell>
          <cell r="ID475">
            <v>0</v>
          </cell>
          <cell r="IE475">
            <v>0</v>
          </cell>
          <cell r="IF475">
            <v>0</v>
          </cell>
          <cell r="IG475">
            <v>0</v>
          </cell>
          <cell r="IH475">
            <v>0</v>
          </cell>
          <cell r="II475">
            <v>0</v>
          </cell>
          <cell r="IJ475">
            <v>0</v>
          </cell>
          <cell r="IK475">
            <v>0</v>
          </cell>
          <cell r="IL475">
            <v>0</v>
          </cell>
          <cell r="IM475">
            <v>0</v>
          </cell>
          <cell r="IN475">
            <v>0</v>
          </cell>
          <cell r="IO475">
            <v>0</v>
          </cell>
          <cell r="IP475">
            <v>0</v>
          </cell>
          <cell r="IQ475">
            <v>0</v>
          </cell>
          <cell r="IR475">
            <v>0</v>
          </cell>
          <cell r="IS475">
            <v>0</v>
          </cell>
          <cell r="IT475">
            <v>0</v>
          </cell>
          <cell r="IU475">
            <v>0</v>
          </cell>
          <cell r="IV475">
            <v>0</v>
          </cell>
          <cell r="IW475">
            <v>0</v>
          </cell>
          <cell r="IX475">
            <v>0</v>
          </cell>
          <cell r="IY475">
            <v>0</v>
          </cell>
          <cell r="IZ475">
            <v>0</v>
          </cell>
          <cell r="JA475">
            <v>0</v>
          </cell>
          <cell r="JB475">
            <v>0</v>
          </cell>
          <cell r="JC475">
            <v>0</v>
          </cell>
          <cell r="JD475">
            <v>0</v>
          </cell>
          <cell r="JE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  <cell r="FX476">
            <v>0</v>
          </cell>
          <cell r="FY476">
            <v>0</v>
          </cell>
          <cell r="FZ476">
            <v>0</v>
          </cell>
          <cell r="GA476">
            <v>0</v>
          </cell>
          <cell r="GB476">
            <v>0</v>
          </cell>
          <cell r="GC476">
            <v>0</v>
          </cell>
          <cell r="GD476">
            <v>0</v>
          </cell>
          <cell r="GE476">
            <v>0</v>
          </cell>
          <cell r="GF476">
            <v>0</v>
          </cell>
          <cell r="GG476">
            <v>0</v>
          </cell>
          <cell r="GH476">
            <v>0</v>
          </cell>
          <cell r="GI476">
            <v>0</v>
          </cell>
          <cell r="GJ476">
            <v>0</v>
          </cell>
          <cell r="GK476">
            <v>0</v>
          </cell>
          <cell r="GL476">
            <v>0</v>
          </cell>
          <cell r="GM476">
            <v>0</v>
          </cell>
          <cell r="GN476">
            <v>0</v>
          </cell>
          <cell r="GO476">
            <v>0</v>
          </cell>
          <cell r="GP476">
            <v>0</v>
          </cell>
          <cell r="GQ476">
            <v>0</v>
          </cell>
          <cell r="GR476">
            <v>0</v>
          </cell>
          <cell r="GS476">
            <v>0</v>
          </cell>
          <cell r="GT476">
            <v>0</v>
          </cell>
          <cell r="GU476">
            <v>0</v>
          </cell>
          <cell r="GV476">
            <v>0</v>
          </cell>
          <cell r="GW476">
            <v>0</v>
          </cell>
          <cell r="GX476">
            <v>0</v>
          </cell>
          <cell r="GY476">
            <v>0</v>
          </cell>
          <cell r="GZ476">
            <v>0</v>
          </cell>
          <cell r="HA476">
            <v>0</v>
          </cell>
          <cell r="HB476">
            <v>0</v>
          </cell>
          <cell r="HC476">
            <v>0</v>
          </cell>
          <cell r="HD476">
            <v>0</v>
          </cell>
          <cell r="HE476">
            <v>0</v>
          </cell>
          <cell r="HF476">
            <v>0</v>
          </cell>
          <cell r="HG476">
            <v>0</v>
          </cell>
          <cell r="HH476">
            <v>0</v>
          </cell>
          <cell r="HI476">
            <v>0</v>
          </cell>
          <cell r="HJ476">
            <v>0</v>
          </cell>
          <cell r="HK476">
            <v>0</v>
          </cell>
          <cell r="HL476">
            <v>0</v>
          </cell>
          <cell r="HM476">
            <v>0</v>
          </cell>
          <cell r="HN476">
            <v>0</v>
          </cell>
          <cell r="HO476">
            <v>0</v>
          </cell>
          <cell r="HP476">
            <v>0</v>
          </cell>
          <cell r="HQ476">
            <v>0</v>
          </cell>
          <cell r="HR476">
            <v>0</v>
          </cell>
          <cell r="HS476">
            <v>0</v>
          </cell>
          <cell r="HT476">
            <v>0</v>
          </cell>
          <cell r="HU476">
            <v>0</v>
          </cell>
          <cell r="HV476">
            <v>0</v>
          </cell>
          <cell r="HW476">
            <v>0</v>
          </cell>
          <cell r="HX476">
            <v>0</v>
          </cell>
          <cell r="HY476">
            <v>0</v>
          </cell>
          <cell r="HZ476">
            <v>0</v>
          </cell>
          <cell r="IA476">
            <v>0</v>
          </cell>
          <cell r="IB476">
            <v>0</v>
          </cell>
          <cell r="IC476">
            <v>0</v>
          </cell>
          <cell r="ID476">
            <v>0</v>
          </cell>
          <cell r="IE476">
            <v>0</v>
          </cell>
          <cell r="IF476">
            <v>0</v>
          </cell>
          <cell r="IG476">
            <v>0</v>
          </cell>
          <cell r="IH476">
            <v>0</v>
          </cell>
          <cell r="II476">
            <v>0</v>
          </cell>
          <cell r="IJ476">
            <v>0</v>
          </cell>
          <cell r="IK476">
            <v>0</v>
          </cell>
          <cell r="IL476">
            <v>0</v>
          </cell>
          <cell r="IM476">
            <v>0</v>
          </cell>
          <cell r="IN476">
            <v>0</v>
          </cell>
          <cell r="IO476">
            <v>0</v>
          </cell>
          <cell r="IP476">
            <v>0</v>
          </cell>
          <cell r="IQ476">
            <v>0</v>
          </cell>
          <cell r="IR476">
            <v>0</v>
          </cell>
          <cell r="IS476">
            <v>0</v>
          </cell>
          <cell r="IT476">
            <v>0</v>
          </cell>
          <cell r="IU476">
            <v>0</v>
          </cell>
          <cell r="IV476">
            <v>0</v>
          </cell>
          <cell r="IW476">
            <v>0</v>
          </cell>
          <cell r="IX476">
            <v>0</v>
          </cell>
          <cell r="IY476">
            <v>0</v>
          </cell>
          <cell r="IZ476">
            <v>0</v>
          </cell>
          <cell r="JA476">
            <v>0</v>
          </cell>
          <cell r="JB476">
            <v>0</v>
          </cell>
          <cell r="JC476">
            <v>0</v>
          </cell>
          <cell r="JD476">
            <v>0</v>
          </cell>
          <cell r="JE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0</v>
          </cell>
          <cell r="GD477">
            <v>0</v>
          </cell>
          <cell r="GE477">
            <v>0</v>
          </cell>
          <cell r="GF477">
            <v>0</v>
          </cell>
          <cell r="GG477">
            <v>0</v>
          </cell>
          <cell r="GH477">
            <v>0</v>
          </cell>
          <cell r="GI477">
            <v>0</v>
          </cell>
          <cell r="GJ477">
            <v>0</v>
          </cell>
          <cell r="GK477">
            <v>0</v>
          </cell>
          <cell r="GL477">
            <v>0</v>
          </cell>
          <cell r="GM477">
            <v>0</v>
          </cell>
          <cell r="GN477">
            <v>0</v>
          </cell>
          <cell r="GO477">
            <v>0</v>
          </cell>
          <cell r="GP477">
            <v>0</v>
          </cell>
          <cell r="GQ477">
            <v>0</v>
          </cell>
          <cell r="GR477">
            <v>0</v>
          </cell>
          <cell r="GS477">
            <v>0</v>
          </cell>
          <cell r="GT477">
            <v>0</v>
          </cell>
          <cell r="GU477">
            <v>0</v>
          </cell>
          <cell r="GV477">
            <v>0</v>
          </cell>
          <cell r="GW477">
            <v>0</v>
          </cell>
          <cell r="GX477">
            <v>0</v>
          </cell>
          <cell r="GY477">
            <v>0</v>
          </cell>
          <cell r="GZ477">
            <v>0</v>
          </cell>
          <cell r="HA477">
            <v>0</v>
          </cell>
          <cell r="HB477">
            <v>0</v>
          </cell>
          <cell r="HC477">
            <v>0</v>
          </cell>
          <cell r="HD477">
            <v>0</v>
          </cell>
          <cell r="HE477">
            <v>0</v>
          </cell>
          <cell r="HF477">
            <v>0</v>
          </cell>
          <cell r="HG477">
            <v>0</v>
          </cell>
          <cell r="HH477">
            <v>0</v>
          </cell>
          <cell r="HI477">
            <v>0</v>
          </cell>
          <cell r="HJ477">
            <v>0</v>
          </cell>
          <cell r="HK477">
            <v>0</v>
          </cell>
          <cell r="HL477">
            <v>0</v>
          </cell>
          <cell r="HM477">
            <v>0</v>
          </cell>
          <cell r="HN477">
            <v>0</v>
          </cell>
          <cell r="HO477">
            <v>0</v>
          </cell>
          <cell r="HP477">
            <v>0</v>
          </cell>
          <cell r="HQ477">
            <v>0</v>
          </cell>
          <cell r="HR477">
            <v>0</v>
          </cell>
          <cell r="HS477">
            <v>0</v>
          </cell>
          <cell r="HT477">
            <v>0</v>
          </cell>
          <cell r="HU477">
            <v>0</v>
          </cell>
          <cell r="HV477">
            <v>0</v>
          </cell>
          <cell r="HW477">
            <v>0</v>
          </cell>
          <cell r="HX477">
            <v>0</v>
          </cell>
          <cell r="HY477">
            <v>0</v>
          </cell>
          <cell r="HZ477">
            <v>0</v>
          </cell>
          <cell r="IA477">
            <v>0</v>
          </cell>
          <cell r="IB477">
            <v>0</v>
          </cell>
          <cell r="IC477">
            <v>0</v>
          </cell>
          <cell r="ID477">
            <v>0</v>
          </cell>
          <cell r="IE477">
            <v>0</v>
          </cell>
          <cell r="IF477">
            <v>0</v>
          </cell>
          <cell r="IG477">
            <v>0</v>
          </cell>
          <cell r="IH477">
            <v>0</v>
          </cell>
          <cell r="II477">
            <v>0</v>
          </cell>
          <cell r="IJ477">
            <v>0</v>
          </cell>
          <cell r="IK477">
            <v>0</v>
          </cell>
          <cell r="IL477">
            <v>0</v>
          </cell>
          <cell r="IM477">
            <v>0</v>
          </cell>
          <cell r="IN477">
            <v>0</v>
          </cell>
          <cell r="IO477">
            <v>0</v>
          </cell>
          <cell r="IP477">
            <v>0</v>
          </cell>
          <cell r="IQ477">
            <v>0</v>
          </cell>
          <cell r="IR477">
            <v>0</v>
          </cell>
          <cell r="IS477">
            <v>0</v>
          </cell>
          <cell r="IT477">
            <v>0</v>
          </cell>
          <cell r="IU477">
            <v>0</v>
          </cell>
          <cell r="IV477">
            <v>0</v>
          </cell>
          <cell r="IW477">
            <v>0</v>
          </cell>
          <cell r="IX477">
            <v>0</v>
          </cell>
          <cell r="IY477">
            <v>0</v>
          </cell>
          <cell r="IZ477">
            <v>0</v>
          </cell>
          <cell r="JA477">
            <v>0</v>
          </cell>
          <cell r="JB477">
            <v>0</v>
          </cell>
          <cell r="JC477">
            <v>0</v>
          </cell>
          <cell r="JD477">
            <v>0</v>
          </cell>
          <cell r="JE477">
            <v>0</v>
          </cell>
        </row>
        <row r="478"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  <cell r="FX478">
            <v>0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0</v>
          </cell>
          <cell r="GD478">
            <v>0</v>
          </cell>
          <cell r="GE478">
            <v>0</v>
          </cell>
          <cell r="GF478">
            <v>0</v>
          </cell>
          <cell r="GG478">
            <v>0</v>
          </cell>
          <cell r="GH478">
            <v>0</v>
          </cell>
          <cell r="GI478">
            <v>0</v>
          </cell>
          <cell r="GJ478">
            <v>0</v>
          </cell>
          <cell r="GK478">
            <v>0</v>
          </cell>
          <cell r="GL478">
            <v>0</v>
          </cell>
          <cell r="GM478">
            <v>0</v>
          </cell>
          <cell r="GN478">
            <v>0</v>
          </cell>
          <cell r="GO478">
            <v>0</v>
          </cell>
          <cell r="GP478">
            <v>0</v>
          </cell>
          <cell r="GQ478">
            <v>0</v>
          </cell>
          <cell r="GR478">
            <v>0</v>
          </cell>
          <cell r="GS478">
            <v>0</v>
          </cell>
          <cell r="GT478">
            <v>0</v>
          </cell>
          <cell r="GU478">
            <v>0</v>
          </cell>
          <cell r="GV478">
            <v>0</v>
          </cell>
          <cell r="GW478">
            <v>0</v>
          </cell>
          <cell r="GX478">
            <v>0</v>
          </cell>
          <cell r="GY478">
            <v>0</v>
          </cell>
          <cell r="GZ478">
            <v>0</v>
          </cell>
          <cell r="HA478">
            <v>0</v>
          </cell>
          <cell r="HB478">
            <v>0</v>
          </cell>
          <cell r="HC478">
            <v>0</v>
          </cell>
          <cell r="HD478">
            <v>0</v>
          </cell>
          <cell r="HE478">
            <v>0</v>
          </cell>
          <cell r="HF478">
            <v>0</v>
          </cell>
          <cell r="HG478">
            <v>0</v>
          </cell>
          <cell r="HH478">
            <v>0</v>
          </cell>
          <cell r="HI478">
            <v>0</v>
          </cell>
          <cell r="HJ478">
            <v>0</v>
          </cell>
          <cell r="HK478">
            <v>0</v>
          </cell>
          <cell r="HL478">
            <v>0</v>
          </cell>
          <cell r="HM478">
            <v>0</v>
          </cell>
          <cell r="HN478">
            <v>0</v>
          </cell>
          <cell r="HO478">
            <v>0</v>
          </cell>
          <cell r="HP478">
            <v>0</v>
          </cell>
          <cell r="HQ478">
            <v>0</v>
          </cell>
          <cell r="HR478">
            <v>0</v>
          </cell>
          <cell r="HS478">
            <v>0</v>
          </cell>
          <cell r="HT478">
            <v>0</v>
          </cell>
          <cell r="HU478">
            <v>0</v>
          </cell>
          <cell r="HV478">
            <v>0</v>
          </cell>
          <cell r="HW478">
            <v>0</v>
          </cell>
          <cell r="HX478">
            <v>0</v>
          </cell>
          <cell r="HY478">
            <v>0</v>
          </cell>
          <cell r="HZ478">
            <v>0</v>
          </cell>
          <cell r="IA478">
            <v>0</v>
          </cell>
          <cell r="IB478">
            <v>0</v>
          </cell>
          <cell r="IC478">
            <v>0</v>
          </cell>
          <cell r="ID478">
            <v>0</v>
          </cell>
          <cell r="IE478">
            <v>0</v>
          </cell>
          <cell r="IF478">
            <v>0</v>
          </cell>
          <cell r="IG478">
            <v>0</v>
          </cell>
          <cell r="IH478">
            <v>0</v>
          </cell>
          <cell r="II478">
            <v>0</v>
          </cell>
          <cell r="IJ478">
            <v>0</v>
          </cell>
          <cell r="IK478">
            <v>0</v>
          </cell>
          <cell r="IL478">
            <v>0</v>
          </cell>
          <cell r="IM478">
            <v>0</v>
          </cell>
          <cell r="IN478">
            <v>0</v>
          </cell>
          <cell r="IO478">
            <v>0</v>
          </cell>
          <cell r="IP478">
            <v>0</v>
          </cell>
          <cell r="IQ478">
            <v>0</v>
          </cell>
          <cell r="IR478">
            <v>0</v>
          </cell>
          <cell r="IS478">
            <v>0</v>
          </cell>
          <cell r="IT478">
            <v>0</v>
          </cell>
          <cell r="IU478">
            <v>0</v>
          </cell>
          <cell r="IV478">
            <v>0</v>
          </cell>
          <cell r="IW478">
            <v>0</v>
          </cell>
          <cell r="IX478">
            <v>0</v>
          </cell>
          <cell r="IY478">
            <v>0</v>
          </cell>
          <cell r="IZ478">
            <v>0</v>
          </cell>
          <cell r="JA478">
            <v>0</v>
          </cell>
          <cell r="JB478">
            <v>0</v>
          </cell>
          <cell r="JC478">
            <v>0</v>
          </cell>
          <cell r="JD478">
            <v>0</v>
          </cell>
          <cell r="JE478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  <cell r="FX479">
            <v>0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0</v>
          </cell>
          <cell r="GD479">
            <v>0</v>
          </cell>
          <cell r="GE479">
            <v>0</v>
          </cell>
          <cell r="GF479">
            <v>0</v>
          </cell>
          <cell r="GG479">
            <v>0</v>
          </cell>
          <cell r="GH479">
            <v>0</v>
          </cell>
          <cell r="GI479">
            <v>0</v>
          </cell>
          <cell r="GJ479">
            <v>0</v>
          </cell>
          <cell r="GK479">
            <v>0</v>
          </cell>
          <cell r="GL479">
            <v>0</v>
          </cell>
          <cell r="GM479">
            <v>0</v>
          </cell>
          <cell r="GN479">
            <v>0</v>
          </cell>
          <cell r="GO479">
            <v>0</v>
          </cell>
          <cell r="GP479">
            <v>0</v>
          </cell>
          <cell r="GQ479">
            <v>0</v>
          </cell>
          <cell r="GR479">
            <v>0</v>
          </cell>
          <cell r="GS479">
            <v>0</v>
          </cell>
          <cell r="GT479">
            <v>0</v>
          </cell>
          <cell r="GU479">
            <v>0</v>
          </cell>
          <cell r="GV479">
            <v>0</v>
          </cell>
          <cell r="GW479">
            <v>0</v>
          </cell>
          <cell r="GX479">
            <v>0</v>
          </cell>
          <cell r="GY479">
            <v>0</v>
          </cell>
          <cell r="GZ479">
            <v>0</v>
          </cell>
          <cell r="HA479">
            <v>0</v>
          </cell>
          <cell r="HB479">
            <v>0</v>
          </cell>
          <cell r="HC479">
            <v>0</v>
          </cell>
          <cell r="HD479">
            <v>0</v>
          </cell>
          <cell r="HE479">
            <v>0</v>
          </cell>
          <cell r="HF479">
            <v>0</v>
          </cell>
          <cell r="HG479">
            <v>0</v>
          </cell>
          <cell r="HH479">
            <v>0</v>
          </cell>
          <cell r="HI479">
            <v>0</v>
          </cell>
          <cell r="HJ479">
            <v>0</v>
          </cell>
          <cell r="HK479">
            <v>0</v>
          </cell>
          <cell r="HL479">
            <v>0</v>
          </cell>
          <cell r="HM479">
            <v>0</v>
          </cell>
          <cell r="HN479">
            <v>0</v>
          </cell>
          <cell r="HO479">
            <v>0</v>
          </cell>
          <cell r="HP479">
            <v>0</v>
          </cell>
          <cell r="HQ479">
            <v>0</v>
          </cell>
          <cell r="HR479">
            <v>0</v>
          </cell>
          <cell r="HS479">
            <v>0</v>
          </cell>
          <cell r="HT479">
            <v>0</v>
          </cell>
          <cell r="HU479">
            <v>0</v>
          </cell>
          <cell r="HV479">
            <v>0</v>
          </cell>
          <cell r="HW479">
            <v>0</v>
          </cell>
          <cell r="HX479">
            <v>0</v>
          </cell>
          <cell r="HY479">
            <v>0</v>
          </cell>
          <cell r="HZ479">
            <v>0</v>
          </cell>
          <cell r="IA479">
            <v>0</v>
          </cell>
          <cell r="IB479">
            <v>0</v>
          </cell>
          <cell r="IC479">
            <v>0</v>
          </cell>
          <cell r="ID479">
            <v>0</v>
          </cell>
          <cell r="IE479">
            <v>0</v>
          </cell>
          <cell r="IF479">
            <v>0</v>
          </cell>
          <cell r="IG479">
            <v>0</v>
          </cell>
          <cell r="IH479">
            <v>0</v>
          </cell>
          <cell r="II479">
            <v>0</v>
          </cell>
          <cell r="IJ479">
            <v>0</v>
          </cell>
          <cell r="IK479">
            <v>0</v>
          </cell>
          <cell r="IL479">
            <v>0</v>
          </cell>
          <cell r="IM479">
            <v>0</v>
          </cell>
          <cell r="IN479">
            <v>0</v>
          </cell>
          <cell r="IO479">
            <v>0</v>
          </cell>
          <cell r="IP479">
            <v>0</v>
          </cell>
          <cell r="IQ479">
            <v>0</v>
          </cell>
          <cell r="IR479">
            <v>0</v>
          </cell>
          <cell r="IS479">
            <v>0</v>
          </cell>
          <cell r="IT479">
            <v>0</v>
          </cell>
          <cell r="IU479">
            <v>0</v>
          </cell>
          <cell r="IV479">
            <v>0</v>
          </cell>
          <cell r="IW479">
            <v>0</v>
          </cell>
          <cell r="IX479">
            <v>0</v>
          </cell>
          <cell r="IY479">
            <v>0</v>
          </cell>
          <cell r="IZ479">
            <v>0</v>
          </cell>
          <cell r="JA479">
            <v>0</v>
          </cell>
          <cell r="JB479">
            <v>0</v>
          </cell>
          <cell r="JC479">
            <v>0</v>
          </cell>
          <cell r="JD479">
            <v>0</v>
          </cell>
          <cell r="JE479">
            <v>0</v>
          </cell>
        </row>
        <row r="480"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  <cell r="FX480">
            <v>0</v>
          </cell>
          <cell r="FY480">
            <v>0</v>
          </cell>
          <cell r="FZ480">
            <v>0</v>
          </cell>
          <cell r="GA480">
            <v>0</v>
          </cell>
          <cell r="GB480">
            <v>0</v>
          </cell>
          <cell r="GC480">
            <v>0</v>
          </cell>
          <cell r="GD480">
            <v>0</v>
          </cell>
          <cell r="GE480">
            <v>0</v>
          </cell>
          <cell r="GF480">
            <v>0</v>
          </cell>
          <cell r="GG480">
            <v>0</v>
          </cell>
          <cell r="GH480">
            <v>0</v>
          </cell>
          <cell r="GI480">
            <v>0</v>
          </cell>
          <cell r="GJ480">
            <v>0</v>
          </cell>
          <cell r="GK480">
            <v>0</v>
          </cell>
          <cell r="GL480">
            <v>0</v>
          </cell>
          <cell r="GM480">
            <v>0</v>
          </cell>
          <cell r="GN480">
            <v>0</v>
          </cell>
          <cell r="GO480">
            <v>0</v>
          </cell>
          <cell r="GP480">
            <v>0</v>
          </cell>
          <cell r="GQ480">
            <v>0</v>
          </cell>
          <cell r="GR480">
            <v>0</v>
          </cell>
          <cell r="GS480">
            <v>0</v>
          </cell>
          <cell r="GT480">
            <v>0</v>
          </cell>
          <cell r="GU480">
            <v>0</v>
          </cell>
          <cell r="GV480">
            <v>0</v>
          </cell>
          <cell r="GW480">
            <v>0</v>
          </cell>
          <cell r="GX480">
            <v>0</v>
          </cell>
          <cell r="GY480">
            <v>0</v>
          </cell>
          <cell r="GZ480">
            <v>0</v>
          </cell>
          <cell r="HA480">
            <v>0</v>
          </cell>
          <cell r="HB480">
            <v>0</v>
          </cell>
          <cell r="HC480">
            <v>0</v>
          </cell>
          <cell r="HD480">
            <v>0</v>
          </cell>
          <cell r="HE480">
            <v>0</v>
          </cell>
          <cell r="HF480">
            <v>0</v>
          </cell>
          <cell r="HG480">
            <v>0</v>
          </cell>
          <cell r="HH480">
            <v>0</v>
          </cell>
          <cell r="HI480">
            <v>0</v>
          </cell>
          <cell r="HJ480">
            <v>0</v>
          </cell>
          <cell r="HK480">
            <v>0</v>
          </cell>
          <cell r="HL480">
            <v>0</v>
          </cell>
          <cell r="HM480">
            <v>0</v>
          </cell>
          <cell r="HN480">
            <v>0</v>
          </cell>
          <cell r="HO480">
            <v>0</v>
          </cell>
          <cell r="HP480">
            <v>0</v>
          </cell>
          <cell r="HQ480">
            <v>0</v>
          </cell>
          <cell r="HR480">
            <v>0</v>
          </cell>
          <cell r="HS480">
            <v>0</v>
          </cell>
          <cell r="HT480">
            <v>0</v>
          </cell>
          <cell r="HU480">
            <v>0</v>
          </cell>
          <cell r="HV480">
            <v>0</v>
          </cell>
          <cell r="HW480">
            <v>0</v>
          </cell>
          <cell r="HX480">
            <v>0</v>
          </cell>
          <cell r="HY480">
            <v>0</v>
          </cell>
          <cell r="HZ480">
            <v>0</v>
          </cell>
          <cell r="IA480">
            <v>0</v>
          </cell>
          <cell r="IB480">
            <v>0</v>
          </cell>
          <cell r="IC480">
            <v>0</v>
          </cell>
          <cell r="ID480">
            <v>0</v>
          </cell>
          <cell r="IE480">
            <v>0</v>
          </cell>
          <cell r="IF480">
            <v>0</v>
          </cell>
          <cell r="IG480">
            <v>0</v>
          </cell>
          <cell r="IH480">
            <v>0</v>
          </cell>
          <cell r="II480">
            <v>0</v>
          </cell>
          <cell r="IJ480">
            <v>0</v>
          </cell>
          <cell r="IK480">
            <v>0</v>
          </cell>
          <cell r="IL480">
            <v>0</v>
          </cell>
          <cell r="IM480">
            <v>0</v>
          </cell>
          <cell r="IN480">
            <v>0</v>
          </cell>
          <cell r="IO480">
            <v>0</v>
          </cell>
          <cell r="IP480">
            <v>0</v>
          </cell>
          <cell r="IQ480">
            <v>0</v>
          </cell>
          <cell r="IR480">
            <v>0</v>
          </cell>
          <cell r="IS480">
            <v>0</v>
          </cell>
          <cell r="IT480">
            <v>0</v>
          </cell>
          <cell r="IU480">
            <v>0</v>
          </cell>
          <cell r="IV480">
            <v>0</v>
          </cell>
          <cell r="IW480">
            <v>0</v>
          </cell>
          <cell r="IX480">
            <v>0</v>
          </cell>
          <cell r="IY480">
            <v>0</v>
          </cell>
          <cell r="IZ480">
            <v>0</v>
          </cell>
          <cell r="JA480">
            <v>0</v>
          </cell>
          <cell r="JB480">
            <v>0</v>
          </cell>
          <cell r="JC480">
            <v>0</v>
          </cell>
          <cell r="JD480">
            <v>0</v>
          </cell>
          <cell r="JE480">
            <v>0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  <cell r="FX481">
            <v>0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0</v>
          </cell>
          <cell r="GD481">
            <v>0</v>
          </cell>
          <cell r="GE481">
            <v>0</v>
          </cell>
          <cell r="GF481">
            <v>0</v>
          </cell>
          <cell r="GG481">
            <v>0</v>
          </cell>
          <cell r="GH481">
            <v>0</v>
          </cell>
          <cell r="GI481">
            <v>0</v>
          </cell>
          <cell r="GJ481">
            <v>0</v>
          </cell>
          <cell r="GK481">
            <v>0</v>
          </cell>
          <cell r="GL481">
            <v>0</v>
          </cell>
          <cell r="GM481">
            <v>0</v>
          </cell>
          <cell r="GN481">
            <v>0</v>
          </cell>
          <cell r="GO481">
            <v>0</v>
          </cell>
          <cell r="GP481">
            <v>0</v>
          </cell>
          <cell r="GQ481">
            <v>0</v>
          </cell>
          <cell r="GR481">
            <v>0</v>
          </cell>
          <cell r="GS481">
            <v>0</v>
          </cell>
          <cell r="GT481">
            <v>0</v>
          </cell>
          <cell r="GU481">
            <v>0</v>
          </cell>
          <cell r="GV481">
            <v>0</v>
          </cell>
          <cell r="GW481">
            <v>0</v>
          </cell>
          <cell r="GX481">
            <v>0</v>
          </cell>
          <cell r="GY481">
            <v>0</v>
          </cell>
          <cell r="GZ481">
            <v>0</v>
          </cell>
          <cell r="HA481">
            <v>0</v>
          </cell>
          <cell r="HB481">
            <v>0</v>
          </cell>
          <cell r="HC481">
            <v>0</v>
          </cell>
          <cell r="HD481">
            <v>0</v>
          </cell>
          <cell r="HE481">
            <v>0</v>
          </cell>
          <cell r="HF481">
            <v>0</v>
          </cell>
          <cell r="HG481">
            <v>0</v>
          </cell>
          <cell r="HH481">
            <v>0</v>
          </cell>
          <cell r="HI481">
            <v>0</v>
          </cell>
          <cell r="HJ481">
            <v>0</v>
          </cell>
          <cell r="HK481">
            <v>0</v>
          </cell>
          <cell r="HL481">
            <v>0</v>
          </cell>
          <cell r="HM481">
            <v>0</v>
          </cell>
          <cell r="HN481">
            <v>0</v>
          </cell>
          <cell r="HO481">
            <v>0</v>
          </cell>
          <cell r="HP481">
            <v>0</v>
          </cell>
          <cell r="HQ481">
            <v>0</v>
          </cell>
          <cell r="HR481">
            <v>0</v>
          </cell>
          <cell r="HS481">
            <v>0</v>
          </cell>
          <cell r="HT481">
            <v>0</v>
          </cell>
          <cell r="HU481">
            <v>0</v>
          </cell>
          <cell r="HV481">
            <v>0</v>
          </cell>
          <cell r="HW481">
            <v>0</v>
          </cell>
          <cell r="HX481">
            <v>0</v>
          </cell>
          <cell r="HY481">
            <v>0</v>
          </cell>
          <cell r="HZ481">
            <v>0</v>
          </cell>
          <cell r="IA481">
            <v>0</v>
          </cell>
          <cell r="IB481">
            <v>0</v>
          </cell>
          <cell r="IC481">
            <v>0</v>
          </cell>
          <cell r="ID481">
            <v>0</v>
          </cell>
          <cell r="IE481">
            <v>0</v>
          </cell>
          <cell r="IF481">
            <v>0</v>
          </cell>
          <cell r="IG481">
            <v>0</v>
          </cell>
          <cell r="IH481">
            <v>0</v>
          </cell>
          <cell r="II481">
            <v>0</v>
          </cell>
          <cell r="IJ481">
            <v>0</v>
          </cell>
          <cell r="IK481">
            <v>0</v>
          </cell>
          <cell r="IL481">
            <v>0</v>
          </cell>
          <cell r="IM481">
            <v>0</v>
          </cell>
          <cell r="IN481">
            <v>0</v>
          </cell>
          <cell r="IO481">
            <v>0</v>
          </cell>
          <cell r="IP481">
            <v>0</v>
          </cell>
          <cell r="IQ481">
            <v>0</v>
          </cell>
          <cell r="IR481">
            <v>0</v>
          </cell>
          <cell r="IS481">
            <v>0</v>
          </cell>
          <cell r="IT481">
            <v>0</v>
          </cell>
          <cell r="IU481">
            <v>0</v>
          </cell>
          <cell r="IV481">
            <v>0</v>
          </cell>
          <cell r="IW481">
            <v>0</v>
          </cell>
          <cell r="IX481">
            <v>0</v>
          </cell>
          <cell r="IY481">
            <v>0</v>
          </cell>
          <cell r="IZ481">
            <v>0</v>
          </cell>
          <cell r="JA481">
            <v>0</v>
          </cell>
          <cell r="JB481">
            <v>0</v>
          </cell>
          <cell r="JC481">
            <v>0</v>
          </cell>
          <cell r="JD481">
            <v>0</v>
          </cell>
          <cell r="JE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  <cell r="FX482">
            <v>0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0</v>
          </cell>
          <cell r="GD482">
            <v>0</v>
          </cell>
          <cell r="GE482">
            <v>0</v>
          </cell>
          <cell r="GF482">
            <v>0</v>
          </cell>
          <cell r="GG482">
            <v>0</v>
          </cell>
          <cell r="GH482">
            <v>0</v>
          </cell>
          <cell r="GI482">
            <v>0</v>
          </cell>
          <cell r="GJ482">
            <v>0</v>
          </cell>
          <cell r="GK482">
            <v>0</v>
          </cell>
          <cell r="GL482">
            <v>0</v>
          </cell>
          <cell r="GM482">
            <v>0</v>
          </cell>
          <cell r="GN482">
            <v>0</v>
          </cell>
          <cell r="GO482">
            <v>0</v>
          </cell>
          <cell r="GP482">
            <v>0</v>
          </cell>
          <cell r="GQ482">
            <v>0</v>
          </cell>
          <cell r="GR482">
            <v>0</v>
          </cell>
          <cell r="GS482">
            <v>0</v>
          </cell>
          <cell r="GT482">
            <v>0</v>
          </cell>
          <cell r="GU482">
            <v>0</v>
          </cell>
          <cell r="GV482">
            <v>0</v>
          </cell>
          <cell r="GW482">
            <v>0</v>
          </cell>
          <cell r="GX482">
            <v>0</v>
          </cell>
          <cell r="GY482">
            <v>0</v>
          </cell>
          <cell r="GZ482">
            <v>0</v>
          </cell>
          <cell r="HA482">
            <v>0</v>
          </cell>
          <cell r="HB482">
            <v>0</v>
          </cell>
          <cell r="HC482">
            <v>0</v>
          </cell>
          <cell r="HD482">
            <v>0</v>
          </cell>
          <cell r="HE482">
            <v>0</v>
          </cell>
          <cell r="HF482">
            <v>0</v>
          </cell>
          <cell r="HG482">
            <v>0</v>
          </cell>
          <cell r="HH482">
            <v>0</v>
          </cell>
          <cell r="HI482">
            <v>0</v>
          </cell>
          <cell r="HJ482">
            <v>0</v>
          </cell>
          <cell r="HK482">
            <v>0</v>
          </cell>
          <cell r="HL482">
            <v>0</v>
          </cell>
          <cell r="HM482">
            <v>0</v>
          </cell>
          <cell r="HN482">
            <v>0</v>
          </cell>
          <cell r="HO482">
            <v>0</v>
          </cell>
          <cell r="HP482">
            <v>0</v>
          </cell>
          <cell r="HQ482">
            <v>0</v>
          </cell>
          <cell r="HR482">
            <v>0</v>
          </cell>
          <cell r="HS482">
            <v>0</v>
          </cell>
          <cell r="HT482">
            <v>0</v>
          </cell>
          <cell r="HU482">
            <v>0</v>
          </cell>
          <cell r="HV482">
            <v>0</v>
          </cell>
          <cell r="HW482">
            <v>0</v>
          </cell>
          <cell r="HX482">
            <v>0</v>
          </cell>
          <cell r="HY482">
            <v>0</v>
          </cell>
          <cell r="HZ482">
            <v>0</v>
          </cell>
          <cell r="IA482">
            <v>0</v>
          </cell>
          <cell r="IB482">
            <v>0</v>
          </cell>
          <cell r="IC482">
            <v>0</v>
          </cell>
          <cell r="ID482">
            <v>0</v>
          </cell>
          <cell r="IE482">
            <v>0</v>
          </cell>
          <cell r="IF482">
            <v>0</v>
          </cell>
          <cell r="IG482">
            <v>0</v>
          </cell>
          <cell r="IH482">
            <v>0</v>
          </cell>
          <cell r="II482">
            <v>0</v>
          </cell>
          <cell r="IJ482">
            <v>0</v>
          </cell>
          <cell r="IK482">
            <v>0</v>
          </cell>
          <cell r="IL482">
            <v>0</v>
          </cell>
          <cell r="IM482">
            <v>0</v>
          </cell>
          <cell r="IN482">
            <v>0</v>
          </cell>
          <cell r="IO482">
            <v>0</v>
          </cell>
          <cell r="IP482">
            <v>0</v>
          </cell>
          <cell r="IQ482">
            <v>0</v>
          </cell>
          <cell r="IR482">
            <v>0</v>
          </cell>
          <cell r="IS482">
            <v>0</v>
          </cell>
          <cell r="IT482">
            <v>0</v>
          </cell>
          <cell r="IU482">
            <v>0</v>
          </cell>
          <cell r="IV482">
            <v>0</v>
          </cell>
          <cell r="IW482">
            <v>0</v>
          </cell>
          <cell r="IX482">
            <v>0</v>
          </cell>
          <cell r="IY482">
            <v>0</v>
          </cell>
          <cell r="IZ482">
            <v>0</v>
          </cell>
          <cell r="JA482">
            <v>0</v>
          </cell>
          <cell r="JB482">
            <v>0</v>
          </cell>
          <cell r="JC482">
            <v>0</v>
          </cell>
          <cell r="JD482">
            <v>0</v>
          </cell>
          <cell r="JE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  <cell r="FX483">
            <v>0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0</v>
          </cell>
          <cell r="GD483">
            <v>0</v>
          </cell>
          <cell r="GE483">
            <v>0</v>
          </cell>
          <cell r="GF483">
            <v>0</v>
          </cell>
          <cell r="GG483">
            <v>0</v>
          </cell>
          <cell r="GH483">
            <v>0</v>
          </cell>
          <cell r="GI483">
            <v>0</v>
          </cell>
          <cell r="GJ483">
            <v>0</v>
          </cell>
          <cell r="GK483">
            <v>0</v>
          </cell>
          <cell r="GL483">
            <v>0</v>
          </cell>
          <cell r="GM483">
            <v>0</v>
          </cell>
          <cell r="GN483">
            <v>0</v>
          </cell>
          <cell r="GO483">
            <v>0</v>
          </cell>
          <cell r="GP483">
            <v>0</v>
          </cell>
          <cell r="GQ483">
            <v>0</v>
          </cell>
          <cell r="GR483">
            <v>0</v>
          </cell>
          <cell r="GS483">
            <v>0</v>
          </cell>
          <cell r="GT483">
            <v>0</v>
          </cell>
          <cell r="GU483">
            <v>0</v>
          </cell>
          <cell r="GV483">
            <v>0</v>
          </cell>
          <cell r="GW483">
            <v>0</v>
          </cell>
          <cell r="GX483">
            <v>0</v>
          </cell>
          <cell r="GY483">
            <v>0</v>
          </cell>
          <cell r="GZ483">
            <v>0</v>
          </cell>
          <cell r="HA483">
            <v>0</v>
          </cell>
          <cell r="HB483">
            <v>0</v>
          </cell>
          <cell r="HC483">
            <v>0</v>
          </cell>
          <cell r="HD483">
            <v>0</v>
          </cell>
          <cell r="HE483">
            <v>0</v>
          </cell>
          <cell r="HF483">
            <v>0</v>
          </cell>
          <cell r="HG483">
            <v>0</v>
          </cell>
          <cell r="HH483">
            <v>0</v>
          </cell>
          <cell r="HI483">
            <v>0</v>
          </cell>
          <cell r="HJ483">
            <v>0</v>
          </cell>
          <cell r="HK483">
            <v>0</v>
          </cell>
          <cell r="HL483">
            <v>0</v>
          </cell>
          <cell r="HM483">
            <v>0</v>
          </cell>
          <cell r="HN483">
            <v>0</v>
          </cell>
          <cell r="HO483">
            <v>0</v>
          </cell>
          <cell r="HP483">
            <v>0</v>
          </cell>
          <cell r="HQ483">
            <v>0</v>
          </cell>
          <cell r="HR483">
            <v>0</v>
          </cell>
          <cell r="HS483">
            <v>0</v>
          </cell>
          <cell r="HT483">
            <v>0</v>
          </cell>
          <cell r="HU483">
            <v>0</v>
          </cell>
          <cell r="HV483">
            <v>0</v>
          </cell>
          <cell r="HW483">
            <v>0</v>
          </cell>
          <cell r="HX483">
            <v>0</v>
          </cell>
          <cell r="HY483">
            <v>0</v>
          </cell>
          <cell r="HZ483">
            <v>0</v>
          </cell>
          <cell r="IA483">
            <v>0</v>
          </cell>
          <cell r="IB483">
            <v>0</v>
          </cell>
          <cell r="IC483">
            <v>0</v>
          </cell>
          <cell r="ID483">
            <v>0</v>
          </cell>
          <cell r="IE483">
            <v>0</v>
          </cell>
          <cell r="IF483">
            <v>0</v>
          </cell>
          <cell r="IG483">
            <v>0</v>
          </cell>
          <cell r="IH483">
            <v>0</v>
          </cell>
          <cell r="II483">
            <v>0</v>
          </cell>
          <cell r="IJ483">
            <v>0</v>
          </cell>
          <cell r="IK483">
            <v>0</v>
          </cell>
          <cell r="IL483">
            <v>0</v>
          </cell>
          <cell r="IM483">
            <v>0</v>
          </cell>
          <cell r="IN483">
            <v>0</v>
          </cell>
          <cell r="IO483">
            <v>0</v>
          </cell>
          <cell r="IP483">
            <v>0</v>
          </cell>
          <cell r="IQ483">
            <v>0</v>
          </cell>
          <cell r="IR483">
            <v>0</v>
          </cell>
          <cell r="IS483">
            <v>0</v>
          </cell>
          <cell r="IT483">
            <v>0</v>
          </cell>
          <cell r="IU483">
            <v>0</v>
          </cell>
          <cell r="IV483">
            <v>0</v>
          </cell>
          <cell r="IW483">
            <v>0</v>
          </cell>
          <cell r="IX483">
            <v>0</v>
          </cell>
          <cell r="IY483">
            <v>0</v>
          </cell>
          <cell r="IZ483">
            <v>0</v>
          </cell>
          <cell r="JA483">
            <v>0</v>
          </cell>
          <cell r="JB483">
            <v>0</v>
          </cell>
          <cell r="JC483">
            <v>0</v>
          </cell>
          <cell r="JD483">
            <v>0</v>
          </cell>
          <cell r="JE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  <cell r="FX484">
            <v>0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0</v>
          </cell>
          <cell r="GD484">
            <v>0</v>
          </cell>
          <cell r="GE484">
            <v>0</v>
          </cell>
          <cell r="GF484">
            <v>0</v>
          </cell>
          <cell r="GG484">
            <v>0</v>
          </cell>
          <cell r="GH484">
            <v>0</v>
          </cell>
          <cell r="GI484">
            <v>0</v>
          </cell>
          <cell r="GJ484">
            <v>0</v>
          </cell>
          <cell r="GK484">
            <v>0</v>
          </cell>
          <cell r="GL484">
            <v>0</v>
          </cell>
          <cell r="GM484">
            <v>0</v>
          </cell>
          <cell r="GN484">
            <v>0</v>
          </cell>
          <cell r="GO484">
            <v>0</v>
          </cell>
          <cell r="GP484">
            <v>0</v>
          </cell>
          <cell r="GQ484">
            <v>0</v>
          </cell>
          <cell r="GR484">
            <v>0</v>
          </cell>
          <cell r="GS484">
            <v>0</v>
          </cell>
          <cell r="GT484">
            <v>0</v>
          </cell>
          <cell r="GU484">
            <v>0</v>
          </cell>
          <cell r="GV484">
            <v>0</v>
          </cell>
          <cell r="GW484">
            <v>0</v>
          </cell>
          <cell r="GX484">
            <v>0</v>
          </cell>
          <cell r="GY484">
            <v>0</v>
          </cell>
          <cell r="GZ484">
            <v>0</v>
          </cell>
          <cell r="HA484">
            <v>0</v>
          </cell>
          <cell r="HB484">
            <v>0</v>
          </cell>
          <cell r="HC484">
            <v>0</v>
          </cell>
          <cell r="HD484">
            <v>0</v>
          </cell>
          <cell r="HE484">
            <v>0</v>
          </cell>
          <cell r="HF484">
            <v>0</v>
          </cell>
          <cell r="HG484">
            <v>0</v>
          </cell>
          <cell r="HH484">
            <v>0</v>
          </cell>
          <cell r="HI484">
            <v>0</v>
          </cell>
          <cell r="HJ484">
            <v>0</v>
          </cell>
          <cell r="HK484">
            <v>0</v>
          </cell>
          <cell r="HL484">
            <v>0</v>
          </cell>
          <cell r="HM484">
            <v>0</v>
          </cell>
          <cell r="HN484">
            <v>0</v>
          </cell>
          <cell r="HO484">
            <v>0</v>
          </cell>
          <cell r="HP484">
            <v>0</v>
          </cell>
          <cell r="HQ484">
            <v>0</v>
          </cell>
          <cell r="HR484">
            <v>0</v>
          </cell>
          <cell r="HS484">
            <v>0</v>
          </cell>
          <cell r="HT484">
            <v>0</v>
          </cell>
          <cell r="HU484">
            <v>0</v>
          </cell>
          <cell r="HV484">
            <v>0</v>
          </cell>
          <cell r="HW484">
            <v>0</v>
          </cell>
          <cell r="HX484">
            <v>0</v>
          </cell>
          <cell r="HY484">
            <v>0</v>
          </cell>
          <cell r="HZ484">
            <v>0</v>
          </cell>
          <cell r="IA484">
            <v>0</v>
          </cell>
          <cell r="IB484">
            <v>0</v>
          </cell>
          <cell r="IC484">
            <v>0</v>
          </cell>
          <cell r="ID484">
            <v>0</v>
          </cell>
          <cell r="IE484">
            <v>0</v>
          </cell>
          <cell r="IF484">
            <v>0</v>
          </cell>
          <cell r="IG484">
            <v>0</v>
          </cell>
          <cell r="IH484">
            <v>0</v>
          </cell>
          <cell r="II484">
            <v>0</v>
          </cell>
          <cell r="IJ484">
            <v>0</v>
          </cell>
          <cell r="IK484">
            <v>0</v>
          </cell>
          <cell r="IL484">
            <v>0</v>
          </cell>
          <cell r="IM484">
            <v>0</v>
          </cell>
          <cell r="IN484">
            <v>0</v>
          </cell>
          <cell r="IO484">
            <v>0</v>
          </cell>
          <cell r="IP484">
            <v>0</v>
          </cell>
          <cell r="IQ484">
            <v>0</v>
          </cell>
          <cell r="IR484">
            <v>0</v>
          </cell>
          <cell r="IS484">
            <v>0</v>
          </cell>
          <cell r="IT484">
            <v>0</v>
          </cell>
          <cell r="IU484">
            <v>0</v>
          </cell>
          <cell r="IV484">
            <v>0</v>
          </cell>
          <cell r="IW484">
            <v>0</v>
          </cell>
          <cell r="IX484">
            <v>0</v>
          </cell>
          <cell r="IY484">
            <v>0</v>
          </cell>
          <cell r="IZ484">
            <v>0</v>
          </cell>
          <cell r="JA484">
            <v>0</v>
          </cell>
          <cell r="JB484">
            <v>0</v>
          </cell>
          <cell r="JC484">
            <v>0</v>
          </cell>
          <cell r="JD484">
            <v>0</v>
          </cell>
          <cell r="JE484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  <cell r="FX485">
            <v>0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0</v>
          </cell>
          <cell r="GD485">
            <v>0</v>
          </cell>
          <cell r="GE485">
            <v>0</v>
          </cell>
          <cell r="GF485">
            <v>0</v>
          </cell>
          <cell r="GG485">
            <v>0</v>
          </cell>
          <cell r="GH485">
            <v>0</v>
          </cell>
          <cell r="GI485">
            <v>0</v>
          </cell>
          <cell r="GJ485">
            <v>0</v>
          </cell>
          <cell r="GK485">
            <v>0</v>
          </cell>
          <cell r="GL485">
            <v>0</v>
          </cell>
          <cell r="GM485">
            <v>0</v>
          </cell>
          <cell r="GN485">
            <v>0</v>
          </cell>
          <cell r="GO485">
            <v>0</v>
          </cell>
          <cell r="GP485">
            <v>0</v>
          </cell>
          <cell r="GQ485">
            <v>0</v>
          </cell>
          <cell r="GR485">
            <v>0</v>
          </cell>
          <cell r="GS485">
            <v>0</v>
          </cell>
          <cell r="GT485">
            <v>0</v>
          </cell>
          <cell r="GU485">
            <v>0</v>
          </cell>
          <cell r="GV485">
            <v>0</v>
          </cell>
          <cell r="GW485">
            <v>0</v>
          </cell>
          <cell r="GX485">
            <v>0</v>
          </cell>
          <cell r="GY485">
            <v>0</v>
          </cell>
          <cell r="GZ485">
            <v>0</v>
          </cell>
          <cell r="HA485">
            <v>0</v>
          </cell>
          <cell r="HB485">
            <v>0</v>
          </cell>
          <cell r="HC485">
            <v>0</v>
          </cell>
          <cell r="HD485">
            <v>0</v>
          </cell>
          <cell r="HE485">
            <v>0</v>
          </cell>
          <cell r="HF485">
            <v>0</v>
          </cell>
          <cell r="HG485">
            <v>0</v>
          </cell>
          <cell r="HH485">
            <v>0</v>
          </cell>
          <cell r="HI485">
            <v>0</v>
          </cell>
          <cell r="HJ485">
            <v>0</v>
          </cell>
          <cell r="HK485">
            <v>0</v>
          </cell>
          <cell r="HL485">
            <v>0</v>
          </cell>
          <cell r="HM485">
            <v>0</v>
          </cell>
          <cell r="HN485">
            <v>0</v>
          </cell>
          <cell r="HO485">
            <v>0</v>
          </cell>
          <cell r="HP485">
            <v>0</v>
          </cell>
          <cell r="HQ485">
            <v>0</v>
          </cell>
          <cell r="HR485">
            <v>0</v>
          </cell>
          <cell r="HS485">
            <v>0</v>
          </cell>
          <cell r="HT485">
            <v>0</v>
          </cell>
          <cell r="HU485">
            <v>0</v>
          </cell>
          <cell r="HV485">
            <v>0</v>
          </cell>
          <cell r="HW485">
            <v>0</v>
          </cell>
          <cell r="HX485">
            <v>0</v>
          </cell>
          <cell r="HY485">
            <v>0</v>
          </cell>
          <cell r="HZ485">
            <v>0</v>
          </cell>
          <cell r="IA485">
            <v>0</v>
          </cell>
          <cell r="IB485">
            <v>0</v>
          </cell>
          <cell r="IC485">
            <v>0</v>
          </cell>
          <cell r="ID485">
            <v>0</v>
          </cell>
          <cell r="IE485">
            <v>0</v>
          </cell>
          <cell r="IF485">
            <v>0</v>
          </cell>
          <cell r="IG485">
            <v>0</v>
          </cell>
          <cell r="IH485">
            <v>0</v>
          </cell>
          <cell r="II485">
            <v>0</v>
          </cell>
          <cell r="IJ485">
            <v>0</v>
          </cell>
          <cell r="IK485">
            <v>0</v>
          </cell>
          <cell r="IL485">
            <v>0</v>
          </cell>
          <cell r="IM485">
            <v>0</v>
          </cell>
          <cell r="IN485">
            <v>0</v>
          </cell>
          <cell r="IO485">
            <v>0</v>
          </cell>
          <cell r="IP485">
            <v>0</v>
          </cell>
          <cell r="IQ485">
            <v>0</v>
          </cell>
          <cell r="IR485">
            <v>0</v>
          </cell>
          <cell r="IS485">
            <v>0</v>
          </cell>
          <cell r="IT485">
            <v>0</v>
          </cell>
          <cell r="IU485">
            <v>0</v>
          </cell>
          <cell r="IV485">
            <v>0</v>
          </cell>
          <cell r="IW485">
            <v>0</v>
          </cell>
          <cell r="IX485">
            <v>0</v>
          </cell>
          <cell r="IY485">
            <v>0</v>
          </cell>
          <cell r="IZ485">
            <v>0</v>
          </cell>
          <cell r="JA485">
            <v>0</v>
          </cell>
          <cell r="JB485">
            <v>0</v>
          </cell>
          <cell r="JC485">
            <v>0</v>
          </cell>
          <cell r="JD485">
            <v>0</v>
          </cell>
          <cell r="JE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  <cell r="FX486">
            <v>0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0</v>
          </cell>
          <cell r="GD486">
            <v>0</v>
          </cell>
          <cell r="GE486">
            <v>0</v>
          </cell>
          <cell r="GF486">
            <v>0</v>
          </cell>
          <cell r="GG486">
            <v>0</v>
          </cell>
          <cell r="GH486">
            <v>0</v>
          </cell>
          <cell r="GI486">
            <v>0</v>
          </cell>
          <cell r="GJ486">
            <v>0</v>
          </cell>
          <cell r="GK486">
            <v>0</v>
          </cell>
          <cell r="GL486">
            <v>0</v>
          </cell>
          <cell r="GM486">
            <v>0</v>
          </cell>
          <cell r="GN486">
            <v>0</v>
          </cell>
          <cell r="GO486">
            <v>0</v>
          </cell>
          <cell r="GP486">
            <v>0</v>
          </cell>
          <cell r="GQ486">
            <v>0</v>
          </cell>
          <cell r="GR486">
            <v>0</v>
          </cell>
          <cell r="GS486">
            <v>0</v>
          </cell>
          <cell r="GT486">
            <v>0</v>
          </cell>
          <cell r="GU486">
            <v>0</v>
          </cell>
          <cell r="GV486">
            <v>0</v>
          </cell>
          <cell r="GW486">
            <v>0</v>
          </cell>
          <cell r="GX486">
            <v>0</v>
          </cell>
          <cell r="GY486">
            <v>0</v>
          </cell>
          <cell r="GZ486">
            <v>0</v>
          </cell>
          <cell r="HA486">
            <v>0</v>
          </cell>
          <cell r="HB486">
            <v>0</v>
          </cell>
          <cell r="HC486">
            <v>0</v>
          </cell>
          <cell r="HD486">
            <v>0</v>
          </cell>
          <cell r="HE486">
            <v>0</v>
          </cell>
          <cell r="HF486">
            <v>0</v>
          </cell>
          <cell r="HG486">
            <v>0</v>
          </cell>
          <cell r="HH486">
            <v>0</v>
          </cell>
          <cell r="HI486">
            <v>0</v>
          </cell>
          <cell r="HJ486">
            <v>0</v>
          </cell>
          <cell r="HK486">
            <v>0</v>
          </cell>
          <cell r="HL486">
            <v>0</v>
          </cell>
          <cell r="HM486">
            <v>0</v>
          </cell>
          <cell r="HN486">
            <v>0</v>
          </cell>
          <cell r="HO486">
            <v>0</v>
          </cell>
          <cell r="HP486">
            <v>0</v>
          </cell>
          <cell r="HQ486">
            <v>0</v>
          </cell>
          <cell r="HR486">
            <v>0</v>
          </cell>
          <cell r="HS486">
            <v>0</v>
          </cell>
          <cell r="HT486">
            <v>0</v>
          </cell>
          <cell r="HU486">
            <v>0</v>
          </cell>
          <cell r="HV486">
            <v>0</v>
          </cell>
          <cell r="HW486">
            <v>0</v>
          </cell>
          <cell r="HX486">
            <v>0</v>
          </cell>
          <cell r="HY486">
            <v>0</v>
          </cell>
          <cell r="HZ486">
            <v>0</v>
          </cell>
          <cell r="IA486">
            <v>0</v>
          </cell>
          <cell r="IB486">
            <v>0</v>
          </cell>
          <cell r="IC486">
            <v>0</v>
          </cell>
          <cell r="ID486">
            <v>0</v>
          </cell>
          <cell r="IE486">
            <v>0</v>
          </cell>
          <cell r="IF486">
            <v>0</v>
          </cell>
          <cell r="IG486">
            <v>0</v>
          </cell>
          <cell r="IH486">
            <v>0</v>
          </cell>
          <cell r="II486">
            <v>0</v>
          </cell>
          <cell r="IJ486">
            <v>0</v>
          </cell>
          <cell r="IK486">
            <v>0</v>
          </cell>
          <cell r="IL486">
            <v>0</v>
          </cell>
          <cell r="IM486">
            <v>0</v>
          </cell>
          <cell r="IN486">
            <v>0</v>
          </cell>
          <cell r="IO486">
            <v>0</v>
          </cell>
          <cell r="IP486">
            <v>0</v>
          </cell>
          <cell r="IQ486">
            <v>0</v>
          </cell>
          <cell r="IR486">
            <v>0</v>
          </cell>
          <cell r="IS486">
            <v>0</v>
          </cell>
          <cell r="IT486">
            <v>0</v>
          </cell>
          <cell r="IU486">
            <v>0</v>
          </cell>
          <cell r="IV486">
            <v>0</v>
          </cell>
          <cell r="IW486">
            <v>0</v>
          </cell>
          <cell r="IX486">
            <v>0</v>
          </cell>
          <cell r="IY486">
            <v>0</v>
          </cell>
          <cell r="IZ486">
            <v>0</v>
          </cell>
          <cell r="JA486">
            <v>0</v>
          </cell>
          <cell r="JB486">
            <v>0</v>
          </cell>
          <cell r="JC486">
            <v>0</v>
          </cell>
          <cell r="JD486">
            <v>0</v>
          </cell>
          <cell r="JE486">
            <v>0</v>
          </cell>
        </row>
        <row r="487"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  <cell r="FX487">
            <v>0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0</v>
          </cell>
          <cell r="GD487">
            <v>0</v>
          </cell>
          <cell r="GE487">
            <v>0</v>
          </cell>
          <cell r="GF487">
            <v>0</v>
          </cell>
          <cell r="GG487">
            <v>0</v>
          </cell>
          <cell r="GH487">
            <v>0</v>
          </cell>
          <cell r="GI487">
            <v>0</v>
          </cell>
          <cell r="GJ487">
            <v>0</v>
          </cell>
          <cell r="GK487">
            <v>0</v>
          </cell>
          <cell r="GL487">
            <v>0</v>
          </cell>
          <cell r="GM487">
            <v>0</v>
          </cell>
          <cell r="GN487">
            <v>0</v>
          </cell>
          <cell r="GO487">
            <v>0</v>
          </cell>
          <cell r="GP487">
            <v>0</v>
          </cell>
          <cell r="GQ487">
            <v>0</v>
          </cell>
          <cell r="GR487">
            <v>0</v>
          </cell>
          <cell r="GS487">
            <v>0</v>
          </cell>
          <cell r="GT487">
            <v>0</v>
          </cell>
          <cell r="GU487">
            <v>0</v>
          </cell>
          <cell r="GV487">
            <v>0</v>
          </cell>
          <cell r="GW487">
            <v>0</v>
          </cell>
          <cell r="GX487">
            <v>0</v>
          </cell>
          <cell r="GY487">
            <v>0</v>
          </cell>
          <cell r="GZ487">
            <v>0</v>
          </cell>
          <cell r="HA487">
            <v>0</v>
          </cell>
          <cell r="HB487">
            <v>0</v>
          </cell>
          <cell r="HC487">
            <v>0</v>
          </cell>
          <cell r="HD487">
            <v>0</v>
          </cell>
          <cell r="HE487">
            <v>0</v>
          </cell>
          <cell r="HF487">
            <v>0</v>
          </cell>
          <cell r="HG487">
            <v>0</v>
          </cell>
          <cell r="HH487">
            <v>0</v>
          </cell>
          <cell r="HI487">
            <v>0</v>
          </cell>
          <cell r="HJ487">
            <v>0</v>
          </cell>
          <cell r="HK487">
            <v>0</v>
          </cell>
          <cell r="HL487">
            <v>0</v>
          </cell>
          <cell r="HM487">
            <v>0</v>
          </cell>
          <cell r="HN487">
            <v>0</v>
          </cell>
          <cell r="HO487">
            <v>0</v>
          </cell>
          <cell r="HP487">
            <v>0</v>
          </cell>
          <cell r="HQ487">
            <v>0</v>
          </cell>
          <cell r="HR487">
            <v>0</v>
          </cell>
          <cell r="HS487">
            <v>0</v>
          </cell>
          <cell r="HT487">
            <v>0</v>
          </cell>
          <cell r="HU487">
            <v>0</v>
          </cell>
          <cell r="HV487">
            <v>0</v>
          </cell>
          <cell r="HW487">
            <v>0</v>
          </cell>
          <cell r="HX487">
            <v>0</v>
          </cell>
          <cell r="HY487">
            <v>0</v>
          </cell>
          <cell r="HZ487">
            <v>0</v>
          </cell>
          <cell r="IA487">
            <v>0</v>
          </cell>
          <cell r="IB487">
            <v>0</v>
          </cell>
          <cell r="IC487">
            <v>0</v>
          </cell>
          <cell r="ID487">
            <v>0</v>
          </cell>
          <cell r="IE487">
            <v>0</v>
          </cell>
          <cell r="IF487">
            <v>0</v>
          </cell>
          <cell r="IG487">
            <v>0</v>
          </cell>
          <cell r="IH487">
            <v>0</v>
          </cell>
          <cell r="II487">
            <v>0</v>
          </cell>
          <cell r="IJ487">
            <v>0</v>
          </cell>
          <cell r="IK487">
            <v>0</v>
          </cell>
          <cell r="IL487">
            <v>0</v>
          </cell>
          <cell r="IM487">
            <v>0</v>
          </cell>
          <cell r="IN487">
            <v>0</v>
          </cell>
          <cell r="IO487">
            <v>0</v>
          </cell>
          <cell r="IP487">
            <v>0</v>
          </cell>
          <cell r="IQ487">
            <v>0</v>
          </cell>
          <cell r="IR487">
            <v>0</v>
          </cell>
          <cell r="IS487">
            <v>0</v>
          </cell>
          <cell r="IT487">
            <v>0</v>
          </cell>
          <cell r="IU487">
            <v>0</v>
          </cell>
          <cell r="IV487">
            <v>0</v>
          </cell>
          <cell r="IW487">
            <v>0</v>
          </cell>
          <cell r="IX487">
            <v>0</v>
          </cell>
          <cell r="IY487">
            <v>0</v>
          </cell>
          <cell r="IZ487">
            <v>0</v>
          </cell>
          <cell r="JA487">
            <v>0</v>
          </cell>
          <cell r="JB487">
            <v>0</v>
          </cell>
          <cell r="JC487">
            <v>0</v>
          </cell>
          <cell r="JD487">
            <v>0</v>
          </cell>
          <cell r="JE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  <cell r="FX488">
            <v>0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0</v>
          </cell>
          <cell r="GD488">
            <v>0</v>
          </cell>
          <cell r="GE488">
            <v>0</v>
          </cell>
          <cell r="GF488">
            <v>0</v>
          </cell>
          <cell r="GG488">
            <v>0</v>
          </cell>
          <cell r="GH488">
            <v>0</v>
          </cell>
          <cell r="GI488">
            <v>0</v>
          </cell>
          <cell r="GJ488">
            <v>0</v>
          </cell>
          <cell r="GK488">
            <v>0</v>
          </cell>
          <cell r="GL488">
            <v>0</v>
          </cell>
          <cell r="GM488">
            <v>0</v>
          </cell>
          <cell r="GN488">
            <v>0</v>
          </cell>
          <cell r="GO488">
            <v>0</v>
          </cell>
          <cell r="GP488">
            <v>0</v>
          </cell>
          <cell r="GQ488">
            <v>0</v>
          </cell>
          <cell r="GR488">
            <v>0</v>
          </cell>
          <cell r="GS488">
            <v>0</v>
          </cell>
          <cell r="GT488">
            <v>0</v>
          </cell>
          <cell r="GU488">
            <v>0</v>
          </cell>
          <cell r="GV488">
            <v>0</v>
          </cell>
          <cell r="GW488">
            <v>0</v>
          </cell>
          <cell r="GX488">
            <v>0</v>
          </cell>
          <cell r="GY488">
            <v>0</v>
          </cell>
          <cell r="GZ488">
            <v>0</v>
          </cell>
          <cell r="HA488">
            <v>0</v>
          </cell>
          <cell r="HB488">
            <v>0</v>
          </cell>
          <cell r="HC488">
            <v>0</v>
          </cell>
          <cell r="HD488">
            <v>0</v>
          </cell>
          <cell r="HE488">
            <v>0</v>
          </cell>
          <cell r="HF488">
            <v>0</v>
          </cell>
          <cell r="HG488">
            <v>0</v>
          </cell>
          <cell r="HH488">
            <v>0</v>
          </cell>
          <cell r="HI488">
            <v>0</v>
          </cell>
          <cell r="HJ488">
            <v>0</v>
          </cell>
          <cell r="HK488">
            <v>0</v>
          </cell>
          <cell r="HL488">
            <v>0</v>
          </cell>
          <cell r="HM488">
            <v>0</v>
          </cell>
          <cell r="HN488">
            <v>0</v>
          </cell>
          <cell r="HO488">
            <v>0</v>
          </cell>
          <cell r="HP488">
            <v>0</v>
          </cell>
          <cell r="HQ488">
            <v>0</v>
          </cell>
          <cell r="HR488">
            <v>0</v>
          </cell>
          <cell r="HS488">
            <v>0</v>
          </cell>
          <cell r="HT488">
            <v>0</v>
          </cell>
          <cell r="HU488">
            <v>0</v>
          </cell>
          <cell r="HV488">
            <v>0</v>
          </cell>
          <cell r="HW488">
            <v>0</v>
          </cell>
          <cell r="HX488">
            <v>0</v>
          </cell>
          <cell r="HY488">
            <v>0</v>
          </cell>
          <cell r="HZ488">
            <v>0</v>
          </cell>
          <cell r="IA488">
            <v>0</v>
          </cell>
          <cell r="IB488">
            <v>0</v>
          </cell>
          <cell r="IC488">
            <v>0</v>
          </cell>
          <cell r="ID488">
            <v>0</v>
          </cell>
          <cell r="IE488">
            <v>0</v>
          </cell>
          <cell r="IF488">
            <v>0</v>
          </cell>
          <cell r="IG488">
            <v>0</v>
          </cell>
          <cell r="IH488">
            <v>0</v>
          </cell>
          <cell r="II488">
            <v>0</v>
          </cell>
          <cell r="IJ488">
            <v>0</v>
          </cell>
          <cell r="IK488">
            <v>0</v>
          </cell>
          <cell r="IL488">
            <v>0</v>
          </cell>
          <cell r="IM488">
            <v>0</v>
          </cell>
          <cell r="IN488">
            <v>0</v>
          </cell>
          <cell r="IO488">
            <v>0</v>
          </cell>
          <cell r="IP488">
            <v>0</v>
          </cell>
          <cell r="IQ488">
            <v>0</v>
          </cell>
          <cell r="IR488">
            <v>0</v>
          </cell>
          <cell r="IS488">
            <v>0</v>
          </cell>
          <cell r="IT488">
            <v>0</v>
          </cell>
          <cell r="IU488">
            <v>0</v>
          </cell>
          <cell r="IV488">
            <v>0</v>
          </cell>
          <cell r="IW488">
            <v>0</v>
          </cell>
          <cell r="IX488">
            <v>0</v>
          </cell>
          <cell r="IY488">
            <v>0</v>
          </cell>
          <cell r="IZ488">
            <v>0</v>
          </cell>
          <cell r="JA488">
            <v>0</v>
          </cell>
          <cell r="JB488">
            <v>0</v>
          </cell>
          <cell r="JC488">
            <v>0</v>
          </cell>
          <cell r="JD488">
            <v>0</v>
          </cell>
          <cell r="JE488">
            <v>0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  <cell r="FX489">
            <v>0</v>
          </cell>
          <cell r="FY489">
            <v>0</v>
          </cell>
          <cell r="FZ489">
            <v>0</v>
          </cell>
          <cell r="GA489">
            <v>0</v>
          </cell>
          <cell r="GB489">
            <v>0</v>
          </cell>
          <cell r="GC489">
            <v>0</v>
          </cell>
          <cell r="GD489">
            <v>0</v>
          </cell>
          <cell r="GE489">
            <v>0</v>
          </cell>
          <cell r="GF489">
            <v>0</v>
          </cell>
          <cell r="GG489">
            <v>0</v>
          </cell>
          <cell r="GH489">
            <v>0</v>
          </cell>
          <cell r="GI489">
            <v>0</v>
          </cell>
          <cell r="GJ489">
            <v>0</v>
          </cell>
          <cell r="GK489">
            <v>0</v>
          </cell>
          <cell r="GL489">
            <v>0</v>
          </cell>
          <cell r="GM489">
            <v>0</v>
          </cell>
          <cell r="GN489">
            <v>0</v>
          </cell>
          <cell r="GO489">
            <v>0</v>
          </cell>
          <cell r="GP489">
            <v>0</v>
          </cell>
          <cell r="GQ489">
            <v>0</v>
          </cell>
          <cell r="GR489">
            <v>0</v>
          </cell>
          <cell r="GS489">
            <v>0</v>
          </cell>
          <cell r="GT489">
            <v>0</v>
          </cell>
          <cell r="GU489">
            <v>0</v>
          </cell>
          <cell r="GV489">
            <v>0</v>
          </cell>
          <cell r="GW489">
            <v>0</v>
          </cell>
          <cell r="GX489">
            <v>0</v>
          </cell>
          <cell r="GY489">
            <v>0</v>
          </cell>
          <cell r="GZ489">
            <v>0</v>
          </cell>
          <cell r="HA489">
            <v>0</v>
          </cell>
          <cell r="HB489">
            <v>0</v>
          </cell>
          <cell r="HC489">
            <v>0</v>
          </cell>
          <cell r="HD489">
            <v>0</v>
          </cell>
          <cell r="HE489">
            <v>0</v>
          </cell>
          <cell r="HF489">
            <v>0</v>
          </cell>
          <cell r="HG489">
            <v>0</v>
          </cell>
          <cell r="HH489">
            <v>0</v>
          </cell>
          <cell r="HI489">
            <v>0</v>
          </cell>
          <cell r="HJ489">
            <v>0</v>
          </cell>
          <cell r="HK489">
            <v>0</v>
          </cell>
          <cell r="HL489">
            <v>0</v>
          </cell>
          <cell r="HM489">
            <v>0</v>
          </cell>
          <cell r="HN489">
            <v>0</v>
          </cell>
          <cell r="HO489">
            <v>0</v>
          </cell>
          <cell r="HP489">
            <v>0</v>
          </cell>
          <cell r="HQ489">
            <v>0</v>
          </cell>
          <cell r="HR489">
            <v>0</v>
          </cell>
          <cell r="HS489">
            <v>0</v>
          </cell>
          <cell r="HT489">
            <v>0</v>
          </cell>
          <cell r="HU489">
            <v>0</v>
          </cell>
          <cell r="HV489">
            <v>0</v>
          </cell>
          <cell r="HW489">
            <v>0</v>
          </cell>
          <cell r="HX489">
            <v>0</v>
          </cell>
          <cell r="HY489">
            <v>0</v>
          </cell>
          <cell r="HZ489">
            <v>0</v>
          </cell>
          <cell r="IA489">
            <v>0</v>
          </cell>
          <cell r="IB489">
            <v>0</v>
          </cell>
          <cell r="IC489">
            <v>0</v>
          </cell>
          <cell r="ID489">
            <v>0</v>
          </cell>
          <cell r="IE489">
            <v>0</v>
          </cell>
          <cell r="IF489">
            <v>0</v>
          </cell>
          <cell r="IG489">
            <v>0</v>
          </cell>
          <cell r="IH489">
            <v>0</v>
          </cell>
          <cell r="II489">
            <v>0</v>
          </cell>
          <cell r="IJ489">
            <v>0</v>
          </cell>
          <cell r="IK489">
            <v>0</v>
          </cell>
          <cell r="IL489">
            <v>0</v>
          </cell>
          <cell r="IM489">
            <v>0</v>
          </cell>
          <cell r="IN489">
            <v>0</v>
          </cell>
          <cell r="IO489">
            <v>0</v>
          </cell>
          <cell r="IP489">
            <v>0</v>
          </cell>
          <cell r="IQ489">
            <v>0</v>
          </cell>
          <cell r="IR489">
            <v>0</v>
          </cell>
          <cell r="IS489">
            <v>0</v>
          </cell>
          <cell r="IT489">
            <v>0</v>
          </cell>
          <cell r="IU489">
            <v>0</v>
          </cell>
          <cell r="IV489">
            <v>0</v>
          </cell>
          <cell r="IW489">
            <v>0</v>
          </cell>
          <cell r="IX489">
            <v>0</v>
          </cell>
          <cell r="IY489">
            <v>0</v>
          </cell>
          <cell r="IZ489">
            <v>0</v>
          </cell>
          <cell r="JA489">
            <v>0</v>
          </cell>
          <cell r="JB489">
            <v>0</v>
          </cell>
          <cell r="JC489">
            <v>0</v>
          </cell>
          <cell r="JD489">
            <v>0</v>
          </cell>
          <cell r="JE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  <cell r="FX490">
            <v>0</v>
          </cell>
          <cell r="FY490">
            <v>0</v>
          </cell>
          <cell r="FZ490">
            <v>0</v>
          </cell>
          <cell r="GA490">
            <v>0</v>
          </cell>
          <cell r="GB490">
            <v>0</v>
          </cell>
          <cell r="GC490">
            <v>0</v>
          </cell>
          <cell r="GD490">
            <v>0</v>
          </cell>
          <cell r="GE490">
            <v>0</v>
          </cell>
          <cell r="GF490">
            <v>0</v>
          </cell>
          <cell r="GG490">
            <v>0</v>
          </cell>
          <cell r="GH490">
            <v>0</v>
          </cell>
          <cell r="GI490">
            <v>0</v>
          </cell>
          <cell r="GJ490">
            <v>0</v>
          </cell>
          <cell r="GK490">
            <v>0</v>
          </cell>
          <cell r="GL490">
            <v>0</v>
          </cell>
          <cell r="GM490">
            <v>0</v>
          </cell>
          <cell r="GN490">
            <v>0</v>
          </cell>
          <cell r="GO490">
            <v>0</v>
          </cell>
          <cell r="GP490">
            <v>0</v>
          </cell>
          <cell r="GQ490">
            <v>0</v>
          </cell>
          <cell r="GR490">
            <v>0</v>
          </cell>
          <cell r="GS490">
            <v>0</v>
          </cell>
          <cell r="GT490">
            <v>0</v>
          </cell>
          <cell r="GU490">
            <v>0</v>
          </cell>
          <cell r="GV490">
            <v>0</v>
          </cell>
          <cell r="GW490">
            <v>0</v>
          </cell>
          <cell r="GX490">
            <v>0</v>
          </cell>
          <cell r="GY490">
            <v>0</v>
          </cell>
          <cell r="GZ490">
            <v>0</v>
          </cell>
          <cell r="HA490">
            <v>0</v>
          </cell>
          <cell r="HB490">
            <v>0</v>
          </cell>
          <cell r="HC490">
            <v>0</v>
          </cell>
          <cell r="HD490">
            <v>0</v>
          </cell>
          <cell r="HE490">
            <v>0</v>
          </cell>
          <cell r="HF490">
            <v>0</v>
          </cell>
          <cell r="HG490">
            <v>0</v>
          </cell>
          <cell r="HH490">
            <v>0</v>
          </cell>
          <cell r="HI490">
            <v>0</v>
          </cell>
          <cell r="HJ490">
            <v>0</v>
          </cell>
          <cell r="HK490">
            <v>0</v>
          </cell>
          <cell r="HL490">
            <v>0</v>
          </cell>
          <cell r="HM490">
            <v>0</v>
          </cell>
          <cell r="HN490">
            <v>0</v>
          </cell>
          <cell r="HO490">
            <v>0</v>
          </cell>
          <cell r="HP490">
            <v>0</v>
          </cell>
          <cell r="HQ490">
            <v>0</v>
          </cell>
          <cell r="HR490">
            <v>0</v>
          </cell>
          <cell r="HS490">
            <v>0</v>
          </cell>
          <cell r="HT490">
            <v>0</v>
          </cell>
          <cell r="HU490">
            <v>0</v>
          </cell>
          <cell r="HV490">
            <v>0</v>
          </cell>
          <cell r="HW490">
            <v>0</v>
          </cell>
          <cell r="HX490">
            <v>0</v>
          </cell>
          <cell r="HY490">
            <v>0</v>
          </cell>
          <cell r="HZ490">
            <v>0</v>
          </cell>
          <cell r="IA490">
            <v>0</v>
          </cell>
          <cell r="IB490">
            <v>0</v>
          </cell>
          <cell r="IC490">
            <v>0</v>
          </cell>
          <cell r="ID490">
            <v>0</v>
          </cell>
          <cell r="IE490">
            <v>0</v>
          </cell>
          <cell r="IF490">
            <v>0</v>
          </cell>
          <cell r="IG490">
            <v>0</v>
          </cell>
          <cell r="IH490">
            <v>0</v>
          </cell>
          <cell r="II490">
            <v>0</v>
          </cell>
          <cell r="IJ490">
            <v>0</v>
          </cell>
          <cell r="IK490">
            <v>0</v>
          </cell>
          <cell r="IL490">
            <v>0</v>
          </cell>
          <cell r="IM490">
            <v>0</v>
          </cell>
          <cell r="IN490">
            <v>0</v>
          </cell>
          <cell r="IO490">
            <v>0</v>
          </cell>
          <cell r="IP490">
            <v>0</v>
          </cell>
          <cell r="IQ490">
            <v>0</v>
          </cell>
          <cell r="IR490">
            <v>0</v>
          </cell>
          <cell r="IS490">
            <v>0</v>
          </cell>
          <cell r="IT490">
            <v>0</v>
          </cell>
          <cell r="IU490">
            <v>0</v>
          </cell>
          <cell r="IV490">
            <v>0</v>
          </cell>
          <cell r="IW490">
            <v>0</v>
          </cell>
          <cell r="IX490">
            <v>0</v>
          </cell>
          <cell r="IY490">
            <v>0</v>
          </cell>
          <cell r="IZ490">
            <v>0</v>
          </cell>
          <cell r="JA490">
            <v>0</v>
          </cell>
          <cell r="JB490">
            <v>0</v>
          </cell>
          <cell r="JC490">
            <v>0</v>
          </cell>
          <cell r="JD490">
            <v>0</v>
          </cell>
          <cell r="JE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0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0</v>
          </cell>
          <cell r="GD491">
            <v>0</v>
          </cell>
          <cell r="GE491">
            <v>0</v>
          </cell>
          <cell r="GF491">
            <v>0</v>
          </cell>
          <cell r="GG491">
            <v>0</v>
          </cell>
          <cell r="GH491">
            <v>0</v>
          </cell>
          <cell r="GI491">
            <v>0</v>
          </cell>
          <cell r="GJ491">
            <v>0</v>
          </cell>
          <cell r="GK491">
            <v>0</v>
          </cell>
          <cell r="GL491">
            <v>0</v>
          </cell>
          <cell r="GM491">
            <v>0</v>
          </cell>
          <cell r="GN491">
            <v>0</v>
          </cell>
          <cell r="GO491">
            <v>0</v>
          </cell>
          <cell r="GP491">
            <v>0</v>
          </cell>
          <cell r="GQ491">
            <v>0</v>
          </cell>
          <cell r="GR491">
            <v>0</v>
          </cell>
          <cell r="GS491">
            <v>0</v>
          </cell>
          <cell r="GT491">
            <v>0</v>
          </cell>
          <cell r="GU491">
            <v>0</v>
          </cell>
          <cell r="GV491">
            <v>0</v>
          </cell>
          <cell r="GW491">
            <v>0</v>
          </cell>
          <cell r="GX491">
            <v>0</v>
          </cell>
          <cell r="GY491">
            <v>0</v>
          </cell>
          <cell r="GZ491">
            <v>0</v>
          </cell>
          <cell r="HA491">
            <v>0</v>
          </cell>
          <cell r="HB491">
            <v>0</v>
          </cell>
          <cell r="HC491">
            <v>0</v>
          </cell>
          <cell r="HD491">
            <v>0</v>
          </cell>
          <cell r="HE491">
            <v>0</v>
          </cell>
          <cell r="HF491">
            <v>0</v>
          </cell>
          <cell r="HG491">
            <v>0</v>
          </cell>
          <cell r="HH491">
            <v>0</v>
          </cell>
          <cell r="HI491">
            <v>0</v>
          </cell>
          <cell r="HJ491">
            <v>0</v>
          </cell>
          <cell r="HK491">
            <v>0</v>
          </cell>
          <cell r="HL491">
            <v>0</v>
          </cell>
          <cell r="HM491">
            <v>0</v>
          </cell>
          <cell r="HN491">
            <v>0</v>
          </cell>
          <cell r="HO491">
            <v>0</v>
          </cell>
          <cell r="HP491">
            <v>0</v>
          </cell>
          <cell r="HQ491">
            <v>0</v>
          </cell>
          <cell r="HR491">
            <v>0</v>
          </cell>
          <cell r="HS491">
            <v>0</v>
          </cell>
          <cell r="HT491">
            <v>0</v>
          </cell>
          <cell r="HU491">
            <v>0</v>
          </cell>
          <cell r="HV491">
            <v>0</v>
          </cell>
          <cell r="HW491">
            <v>0</v>
          </cell>
          <cell r="HX491">
            <v>0</v>
          </cell>
          <cell r="HY491">
            <v>0</v>
          </cell>
          <cell r="HZ491">
            <v>0</v>
          </cell>
          <cell r="IA491">
            <v>0</v>
          </cell>
          <cell r="IB491">
            <v>0</v>
          </cell>
          <cell r="IC491">
            <v>0</v>
          </cell>
          <cell r="ID491">
            <v>0</v>
          </cell>
          <cell r="IE491">
            <v>0</v>
          </cell>
          <cell r="IF491">
            <v>0</v>
          </cell>
          <cell r="IG491">
            <v>0</v>
          </cell>
          <cell r="IH491">
            <v>0</v>
          </cell>
          <cell r="II491">
            <v>0</v>
          </cell>
          <cell r="IJ491">
            <v>0</v>
          </cell>
          <cell r="IK491">
            <v>0</v>
          </cell>
          <cell r="IL491">
            <v>0</v>
          </cell>
          <cell r="IM491">
            <v>0</v>
          </cell>
          <cell r="IN491">
            <v>0</v>
          </cell>
          <cell r="IO491">
            <v>0</v>
          </cell>
          <cell r="IP491">
            <v>0</v>
          </cell>
          <cell r="IQ491">
            <v>0</v>
          </cell>
          <cell r="IR491">
            <v>0</v>
          </cell>
          <cell r="IS491">
            <v>0</v>
          </cell>
          <cell r="IT491">
            <v>0</v>
          </cell>
          <cell r="IU491">
            <v>0</v>
          </cell>
          <cell r="IV491">
            <v>0</v>
          </cell>
          <cell r="IW491">
            <v>0</v>
          </cell>
          <cell r="IX491">
            <v>0</v>
          </cell>
          <cell r="IY491">
            <v>0</v>
          </cell>
          <cell r="IZ491">
            <v>0</v>
          </cell>
          <cell r="JA491">
            <v>0</v>
          </cell>
          <cell r="JB491">
            <v>0</v>
          </cell>
          <cell r="JC491">
            <v>0</v>
          </cell>
          <cell r="JD491">
            <v>0</v>
          </cell>
          <cell r="JE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  <cell r="FX492">
            <v>0</v>
          </cell>
          <cell r="FY492">
            <v>0</v>
          </cell>
          <cell r="FZ492">
            <v>0</v>
          </cell>
          <cell r="GA492">
            <v>0</v>
          </cell>
          <cell r="GB492">
            <v>0</v>
          </cell>
          <cell r="GC492">
            <v>0</v>
          </cell>
          <cell r="GD492">
            <v>0</v>
          </cell>
          <cell r="GE492">
            <v>0</v>
          </cell>
          <cell r="GF492">
            <v>0</v>
          </cell>
          <cell r="GG492">
            <v>0</v>
          </cell>
          <cell r="GH492">
            <v>0</v>
          </cell>
          <cell r="GI492">
            <v>0</v>
          </cell>
          <cell r="GJ492">
            <v>0</v>
          </cell>
          <cell r="GK492">
            <v>0</v>
          </cell>
          <cell r="GL492">
            <v>0</v>
          </cell>
          <cell r="GM492">
            <v>0</v>
          </cell>
          <cell r="GN492">
            <v>0</v>
          </cell>
          <cell r="GO492">
            <v>0</v>
          </cell>
          <cell r="GP492">
            <v>0</v>
          </cell>
          <cell r="GQ492">
            <v>0</v>
          </cell>
          <cell r="GR492">
            <v>0</v>
          </cell>
          <cell r="GS492">
            <v>0</v>
          </cell>
          <cell r="GT492">
            <v>0</v>
          </cell>
          <cell r="GU492">
            <v>0</v>
          </cell>
          <cell r="GV492">
            <v>0</v>
          </cell>
          <cell r="GW492">
            <v>0</v>
          </cell>
          <cell r="GX492">
            <v>0</v>
          </cell>
          <cell r="GY492">
            <v>0</v>
          </cell>
          <cell r="GZ492">
            <v>0</v>
          </cell>
          <cell r="HA492">
            <v>0</v>
          </cell>
          <cell r="HB492">
            <v>0</v>
          </cell>
          <cell r="HC492">
            <v>0</v>
          </cell>
          <cell r="HD492">
            <v>0</v>
          </cell>
          <cell r="HE492">
            <v>0</v>
          </cell>
          <cell r="HF492">
            <v>0</v>
          </cell>
          <cell r="HG492">
            <v>0</v>
          </cell>
          <cell r="HH492">
            <v>0</v>
          </cell>
          <cell r="HI492">
            <v>0</v>
          </cell>
          <cell r="HJ492">
            <v>0</v>
          </cell>
          <cell r="HK492">
            <v>0</v>
          </cell>
          <cell r="HL492">
            <v>0</v>
          </cell>
          <cell r="HM492">
            <v>0</v>
          </cell>
          <cell r="HN492">
            <v>0</v>
          </cell>
          <cell r="HO492">
            <v>0</v>
          </cell>
          <cell r="HP492">
            <v>0</v>
          </cell>
          <cell r="HQ492">
            <v>0</v>
          </cell>
          <cell r="HR492">
            <v>0</v>
          </cell>
          <cell r="HS492">
            <v>0</v>
          </cell>
          <cell r="HT492">
            <v>0</v>
          </cell>
          <cell r="HU492">
            <v>0</v>
          </cell>
          <cell r="HV492">
            <v>0</v>
          </cell>
          <cell r="HW492">
            <v>0</v>
          </cell>
          <cell r="HX492">
            <v>0</v>
          </cell>
          <cell r="HY492">
            <v>0</v>
          </cell>
          <cell r="HZ492">
            <v>0</v>
          </cell>
          <cell r="IA492">
            <v>0</v>
          </cell>
          <cell r="IB492">
            <v>0</v>
          </cell>
          <cell r="IC492">
            <v>0</v>
          </cell>
          <cell r="ID492">
            <v>0</v>
          </cell>
          <cell r="IE492">
            <v>0</v>
          </cell>
          <cell r="IF492">
            <v>0</v>
          </cell>
          <cell r="IG492">
            <v>0</v>
          </cell>
          <cell r="IH492">
            <v>0</v>
          </cell>
          <cell r="II492">
            <v>0</v>
          </cell>
          <cell r="IJ492">
            <v>0</v>
          </cell>
          <cell r="IK492">
            <v>0</v>
          </cell>
          <cell r="IL492">
            <v>0</v>
          </cell>
          <cell r="IM492">
            <v>0</v>
          </cell>
          <cell r="IN492">
            <v>0</v>
          </cell>
          <cell r="IO492">
            <v>0</v>
          </cell>
          <cell r="IP492">
            <v>0</v>
          </cell>
          <cell r="IQ492">
            <v>0</v>
          </cell>
          <cell r="IR492">
            <v>0</v>
          </cell>
          <cell r="IS492">
            <v>0</v>
          </cell>
          <cell r="IT492">
            <v>0</v>
          </cell>
          <cell r="IU492">
            <v>0</v>
          </cell>
          <cell r="IV492">
            <v>0</v>
          </cell>
          <cell r="IW492">
            <v>0</v>
          </cell>
          <cell r="IX492">
            <v>0</v>
          </cell>
          <cell r="IY492">
            <v>0</v>
          </cell>
          <cell r="IZ492">
            <v>0</v>
          </cell>
          <cell r="JA492">
            <v>0</v>
          </cell>
          <cell r="JB492">
            <v>0</v>
          </cell>
          <cell r="JC492">
            <v>0</v>
          </cell>
          <cell r="JD492">
            <v>0</v>
          </cell>
          <cell r="JE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0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0</v>
          </cell>
          <cell r="GD493">
            <v>0</v>
          </cell>
          <cell r="GE493">
            <v>0</v>
          </cell>
          <cell r="GF493">
            <v>0</v>
          </cell>
          <cell r="GG493">
            <v>0</v>
          </cell>
          <cell r="GH493">
            <v>0</v>
          </cell>
          <cell r="GI493">
            <v>0</v>
          </cell>
          <cell r="GJ493">
            <v>0</v>
          </cell>
          <cell r="GK493">
            <v>0</v>
          </cell>
          <cell r="GL493">
            <v>0</v>
          </cell>
          <cell r="GM493">
            <v>0</v>
          </cell>
          <cell r="GN493">
            <v>0</v>
          </cell>
          <cell r="GO493">
            <v>0</v>
          </cell>
          <cell r="GP493">
            <v>0</v>
          </cell>
          <cell r="GQ493">
            <v>0</v>
          </cell>
          <cell r="GR493">
            <v>0</v>
          </cell>
          <cell r="GS493">
            <v>0</v>
          </cell>
          <cell r="GT493">
            <v>0</v>
          </cell>
          <cell r="GU493">
            <v>0</v>
          </cell>
          <cell r="GV493">
            <v>0</v>
          </cell>
          <cell r="GW493">
            <v>0</v>
          </cell>
          <cell r="GX493">
            <v>0</v>
          </cell>
          <cell r="GY493">
            <v>0</v>
          </cell>
          <cell r="GZ493">
            <v>0</v>
          </cell>
          <cell r="HA493">
            <v>0</v>
          </cell>
          <cell r="HB493">
            <v>0</v>
          </cell>
          <cell r="HC493">
            <v>0</v>
          </cell>
          <cell r="HD493">
            <v>0</v>
          </cell>
          <cell r="HE493">
            <v>0</v>
          </cell>
          <cell r="HF493">
            <v>0</v>
          </cell>
          <cell r="HG493">
            <v>0</v>
          </cell>
          <cell r="HH493">
            <v>0</v>
          </cell>
          <cell r="HI493">
            <v>0</v>
          </cell>
          <cell r="HJ493">
            <v>0</v>
          </cell>
          <cell r="HK493">
            <v>0</v>
          </cell>
          <cell r="HL493">
            <v>0</v>
          </cell>
          <cell r="HM493">
            <v>0</v>
          </cell>
          <cell r="HN493">
            <v>0</v>
          </cell>
          <cell r="HO493">
            <v>0</v>
          </cell>
          <cell r="HP493">
            <v>0</v>
          </cell>
          <cell r="HQ493">
            <v>0</v>
          </cell>
          <cell r="HR493">
            <v>0</v>
          </cell>
          <cell r="HS493">
            <v>0</v>
          </cell>
          <cell r="HT493">
            <v>0</v>
          </cell>
          <cell r="HU493">
            <v>0</v>
          </cell>
          <cell r="HV493">
            <v>0</v>
          </cell>
          <cell r="HW493">
            <v>0</v>
          </cell>
          <cell r="HX493">
            <v>0</v>
          </cell>
          <cell r="HY493">
            <v>0</v>
          </cell>
          <cell r="HZ493">
            <v>0</v>
          </cell>
          <cell r="IA493">
            <v>0</v>
          </cell>
          <cell r="IB493">
            <v>0</v>
          </cell>
          <cell r="IC493">
            <v>0</v>
          </cell>
          <cell r="ID493">
            <v>0</v>
          </cell>
          <cell r="IE493">
            <v>0</v>
          </cell>
          <cell r="IF493">
            <v>0</v>
          </cell>
          <cell r="IG493">
            <v>0</v>
          </cell>
          <cell r="IH493">
            <v>0</v>
          </cell>
          <cell r="II493">
            <v>0</v>
          </cell>
          <cell r="IJ493">
            <v>0</v>
          </cell>
          <cell r="IK493">
            <v>0</v>
          </cell>
          <cell r="IL493">
            <v>0</v>
          </cell>
          <cell r="IM493">
            <v>0</v>
          </cell>
          <cell r="IN493">
            <v>0</v>
          </cell>
          <cell r="IO493">
            <v>0</v>
          </cell>
          <cell r="IP493">
            <v>0</v>
          </cell>
          <cell r="IQ493">
            <v>0</v>
          </cell>
          <cell r="IR493">
            <v>0</v>
          </cell>
          <cell r="IS493">
            <v>0</v>
          </cell>
          <cell r="IT493">
            <v>0</v>
          </cell>
          <cell r="IU493">
            <v>0</v>
          </cell>
          <cell r="IV493">
            <v>0</v>
          </cell>
          <cell r="IW493">
            <v>0</v>
          </cell>
          <cell r="IX493">
            <v>0</v>
          </cell>
          <cell r="IY493">
            <v>0</v>
          </cell>
          <cell r="IZ493">
            <v>0</v>
          </cell>
          <cell r="JA493">
            <v>0</v>
          </cell>
          <cell r="JB493">
            <v>0</v>
          </cell>
          <cell r="JC493">
            <v>0</v>
          </cell>
          <cell r="JD493">
            <v>0</v>
          </cell>
          <cell r="JE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  <cell r="FX494">
            <v>0</v>
          </cell>
          <cell r="FY494">
            <v>0</v>
          </cell>
          <cell r="FZ494">
            <v>0</v>
          </cell>
          <cell r="GA494">
            <v>0</v>
          </cell>
          <cell r="GB494">
            <v>0</v>
          </cell>
          <cell r="GC494">
            <v>0</v>
          </cell>
          <cell r="GD494">
            <v>0</v>
          </cell>
          <cell r="GE494">
            <v>0</v>
          </cell>
          <cell r="GF494">
            <v>0</v>
          </cell>
          <cell r="GG494">
            <v>0</v>
          </cell>
          <cell r="GH494">
            <v>0</v>
          </cell>
          <cell r="GI494">
            <v>0</v>
          </cell>
          <cell r="GJ494">
            <v>0</v>
          </cell>
          <cell r="GK494">
            <v>0</v>
          </cell>
          <cell r="GL494">
            <v>0</v>
          </cell>
          <cell r="GM494">
            <v>0</v>
          </cell>
          <cell r="GN494">
            <v>0</v>
          </cell>
          <cell r="GO494">
            <v>0</v>
          </cell>
          <cell r="GP494">
            <v>0</v>
          </cell>
          <cell r="GQ494">
            <v>0</v>
          </cell>
          <cell r="GR494">
            <v>0</v>
          </cell>
          <cell r="GS494">
            <v>0</v>
          </cell>
          <cell r="GT494">
            <v>0</v>
          </cell>
          <cell r="GU494">
            <v>0</v>
          </cell>
          <cell r="GV494">
            <v>0</v>
          </cell>
          <cell r="GW494">
            <v>0</v>
          </cell>
          <cell r="GX494">
            <v>0</v>
          </cell>
          <cell r="GY494">
            <v>0</v>
          </cell>
          <cell r="GZ494">
            <v>0</v>
          </cell>
          <cell r="HA494">
            <v>0</v>
          </cell>
          <cell r="HB494">
            <v>0</v>
          </cell>
          <cell r="HC494">
            <v>0</v>
          </cell>
          <cell r="HD494">
            <v>0</v>
          </cell>
          <cell r="HE494">
            <v>0</v>
          </cell>
          <cell r="HF494">
            <v>0</v>
          </cell>
          <cell r="HG494">
            <v>0</v>
          </cell>
          <cell r="HH494">
            <v>0</v>
          </cell>
          <cell r="HI494">
            <v>0</v>
          </cell>
          <cell r="HJ494">
            <v>0</v>
          </cell>
          <cell r="HK494">
            <v>0</v>
          </cell>
          <cell r="HL494">
            <v>0</v>
          </cell>
          <cell r="HM494">
            <v>0</v>
          </cell>
          <cell r="HN494">
            <v>0</v>
          </cell>
          <cell r="HO494">
            <v>0</v>
          </cell>
          <cell r="HP494">
            <v>0</v>
          </cell>
          <cell r="HQ494">
            <v>0</v>
          </cell>
          <cell r="HR494">
            <v>0</v>
          </cell>
          <cell r="HS494">
            <v>0</v>
          </cell>
          <cell r="HT494">
            <v>0</v>
          </cell>
          <cell r="HU494">
            <v>0</v>
          </cell>
          <cell r="HV494">
            <v>0</v>
          </cell>
          <cell r="HW494">
            <v>0</v>
          </cell>
          <cell r="HX494">
            <v>0</v>
          </cell>
          <cell r="HY494">
            <v>0</v>
          </cell>
          <cell r="HZ494">
            <v>0</v>
          </cell>
          <cell r="IA494">
            <v>0</v>
          </cell>
          <cell r="IB494">
            <v>0</v>
          </cell>
          <cell r="IC494">
            <v>0</v>
          </cell>
          <cell r="ID494">
            <v>0</v>
          </cell>
          <cell r="IE494">
            <v>0</v>
          </cell>
          <cell r="IF494">
            <v>0</v>
          </cell>
          <cell r="IG494">
            <v>0</v>
          </cell>
          <cell r="IH494">
            <v>0</v>
          </cell>
          <cell r="II494">
            <v>0</v>
          </cell>
          <cell r="IJ494">
            <v>0</v>
          </cell>
          <cell r="IK494">
            <v>0</v>
          </cell>
          <cell r="IL494">
            <v>0</v>
          </cell>
          <cell r="IM494">
            <v>0</v>
          </cell>
          <cell r="IN494">
            <v>0</v>
          </cell>
          <cell r="IO494">
            <v>0</v>
          </cell>
          <cell r="IP494">
            <v>0</v>
          </cell>
          <cell r="IQ494">
            <v>0</v>
          </cell>
          <cell r="IR494">
            <v>0</v>
          </cell>
          <cell r="IS494">
            <v>0</v>
          </cell>
          <cell r="IT494">
            <v>0</v>
          </cell>
          <cell r="IU494">
            <v>0</v>
          </cell>
          <cell r="IV494">
            <v>0</v>
          </cell>
          <cell r="IW494">
            <v>0</v>
          </cell>
          <cell r="IX494">
            <v>0</v>
          </cell>
          <cell r="IY494">
            <v>0</v>
          </cell>
          <cell r="IZ494">
            <v>0</v>
          </cell>
          <cell r="JA494">
            <v>0</v>
          </cell>
          <cell r="JB494">
            <v>0</v>
          </cell>
          <cell r="JC494">
            <v>0</v>
          </cell>
          <cell r="JD494">
            <v>0</v>
          </cell>
          <cell r="JE494">
            <v>0</v>
          </cell>
        </row>
        <row r="495">
          <cell r="F495">
            <v>9.1050500000133816E-6</v>
          </cell>
          <cell r="G495">
            <v>-2.3487889999979084E-5</v>
          </cell>
          <cell r="H495">
            <v>1.3607370000001673E-5</v>
          </cell>
          <cell r="I495">
            <v>-1.2616309999990971E-5</v>
          </cell>
          <cell r="J495">
            <v>1.339211000001006E-5</v>
          </cell>
          <cell r="K495">
            <v>-3.4000000037615052E-10</v>
          </cell>
          <cell r="L495">
            <v>-1.5403070000002961E-5</v>
          </cell>
          <cell r="M495">
            <v>1.5028659999999361E-5</v>
          </cell>
          <cell r="N495">
            <v>3.7439999999583362E-7</v>
          </cell>
          <cell r="O495">
            <v>-5.1428600000014146E-6</v>
          </cell>
          <cell r="P495">
            <v>2.7497400000006667E-5</v>
          </cell>
          <cell r="Q495">
            <v>-2.2354470000013338E-5</v>
          </cell>
          <cell r="R495">
            <v>8.000000661922968E-11</v>
          </cell>
          <cell r="S495">
            <v>1.6165300000009486E-5</v>
          </cell>
          <cell r="T495">
            <v>2.3772790000015087E-5</v>
          </cell>
          <cell r="U495">
            <v>-3.9938069999995163E-5</v>
          </cell>
          <cell r="V495">
            <v>2.3053140000006689E-5</v>
          </cell>
          <cell r="W495">
            <v>-2.5106810000008473E-5</v>
          </cell>
          <cell r="X495">
            <v>2.0537399999936978E-6</v>
          </cell>
          <cell r="Y495">
            <v>-6.024839999993481E-6</v>
          </cell>
          <cell r="Z495">
            <v>6.648900000016944E-7</v>
          </cell>
          <cell r="AA495">
            <v>5.3599499999987255E-6</v>
          </cell>
          <cell r="AB495">
            <v>-3.3434050000002991E-5</v>
          </cell>
          <cell r="AC495">
            <v>3.3216650000000847E-5</v>
          </cell>
          <cell r="AD495">
            <v>2.1739000000131625E-7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0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0</v>
          </cell>
          <cell r="FE495">
            <v>0</v>
          </cell>
          <cell r="FF495">
            <v>0</v>
          </cell>
          <cell r="FG495">
            <v>0</v>
          </cell>
          <cell r="FH495">
            <v>0</v>
          </cell>
          <cell r="FI495">
            <v>0</v>
          </cell>
          <cell r="FJ495">
            <v>0</v>
          </cell>
          <cell r="FK495">
            <v>0</v>
          </cell>
          <cell r="FL495">
            <v>0</v>
          </cell>
          <cell r="FM495">
            <v>0</v>
          </cell>
          <cell r="FN495">
            <v>0</v>
          </cell>
          <cell r="FO495">
            <v>0</v>
          </cell>
          <cell r="FP495">
            <v>0</v>
          </cell>
          <cell r="FQ495">
            <v>0</v>
          </cell>
          <cell r="FR495">
            <v>0</v>
          </cell>
          <cell r="FS495">
            <v>0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  <cell r="FX495">
            <v>0</v>
          </cell>
          <cell r="FY495">
            <v>0</v>
          </cell>
          <cell r="FZ495">
            <v>0</v>
          </cell>
          <cell r="GA495">
            <v>0</v>
          </cell>
          <cell r="GB495">
            <v>0</v>
          </cell>
          <cell r="GC495">
            <v>0</v>
          </cell>
          <cell r="GD495">
            <v>0</v>
          </cell>
          <cell r="GE495">
            <v>0</v>
          </cell>
          <cell r="GF495">
            <v>0</v>
          </cell>
          <cell r="GG495">
            <v>0</v>
          </cell>
          <cell r="GH495">
            <v>0</v>
          </cell>
          <cell r="GI495">
            <v>0</v>
          </cell>
          <cell r="GJ495">
            <v>0</v>
          </cell>
          <cell r="GK495">
            <v>0</v>
          </cell>
          <cell r="GL495">
            <v>0</v>
          </cell>
          <cell r="GM495">
            <v>0</v>
          </cell>
          <cell r="GN495">
            <v>0</v>
          </cell>
          <cell r="GO495">
            <v>0</v>
          </cell>
          <cell r="GP495">
            <v>0</v>
          </cell>
          <cell r="GQ495">
            <v>0</v>
          </cell>
          <cell r="GR495">
            <v>0</v>
          </cell>
          <cell r="GS495">
            <v>0</v>
          </cell>
          <cell r="GT495">
            <v>0</v>
          </cell>
          <cell r="GU495">
            <v>0</v>
          </cell>
          <cell r="GV495">
            <v>0</v>
          </cell>
          <cell r="GW495">
            <v>0</v>
          </cell>
          <cell r="GX495">
            <v>0</v>
          </cell>
          <cell r="GY495">
            <v>0</v>
          </cell>
          <cell r="GZ495">
            <v>0</v>
          </cell>
          <cell r="HA495">
            <v>0</v>
          </cell>
          <cell r="HB495">
            <v>0</v>
          </cell>
          <cell r="HC495">
            <v>0</v>
          </cell>
          <cell r="HD495">
            <v>0</v>
          </cell>
          <cell r="HE495">
            <v>0</v>
          </cell>
          <cell r="HF495">
            <v>0</v>
          </cell>
          <cell r="HG495">
            <v>0</v>
          </cell>
          <cell r="HH495">
            <v>0</v>
          </cell>
          <cell r="HI495">
            <v>0</v>
          </cell>
          <cell r="HJ495">
            <v>0</v>
          </cell>
          <cell r="HK495">
            <v>0</v>
          </cell>
          <cell r="HL495">
            <v>0</v>
          </cell>
          <cell r="HM495">
            <v>0</v>
          </cell>
          <cell r="HN495">
            <v>0</v>
          </cell>
          <cell r="HO495">
            <v>0</v>
          </cell>
          <cell r="HP495">
            <v>0</v>
          </cell>
          <cell r="HQ495">
            <v>0</v>
          </cell>
          <cell r="HR495">
            <v>0</v>
          </cell>
          <cell r="HS495">
            <v>0</v>
          </cell>
          <cell r="HT495">
            <v>0</v>
          </cell>
          <cell r="HU495">
            <v>0</v>
          </cell>
          <cell r="HV495">
            <v>0</v>
          </cell>
          <cell r="HW495">
            <v>0</v>
          </cell>
          <cell r="HX495">
            <v>0</v>
          </cell>
          <cell r="HY495">
            <v>0</v>
          </cell>
          <cell r="HZ495">
            <v>0</v>
          </cell>
          <cell r="IA495">
            <v>0</v>
          </cell>
          <cell r="IB495">
            <v>0</v>
          </cell>
          <cell r="IC495">
            <v>0</v>
          </cell>
          <cell r="ID495">
            <v>0</v>
          </cell>
          <cell r="IE495">
            <v>0</v>
          </cell>
          <cell r="IF495">
            <v>0</v>
          </cell>
          <cell r="IG495">
            <v>0</v>
          </cell>
          <cell r="IH495">
            <v>0</v>
          </cell>
          <cell r="II495">
            <v>0</v>
          </cell>
          <cell r="IJ495">
            <v>0</v>
          </cell>
          <cell r="IK495">
            <v>0</v>
          </cell>
          <cell r="IL495">
            <v>0</v>
          </cell>
          <cell r="IM495">
            <v>0</v>
          </cell>
          <cell r="IN495">
            <v>0</v>
          </cell>
          <cell r="IO495">
            <v>0</v>
          </cell>
          <cell r="IP495">
            <v>0</v>
          </cell>
          <cell r="IQ495">
            <v>0</v>
          </cell>
          <cell r="IR495">
            <v>0</v>
          </cell>
          <cell r="IS495">
            <v>0</v>
          </cell>
          <cell r="IT495">
            <v>0</v>
          </cell>
          <cell r="IU495">
            <v>0</v>
          </cell>
          <cell r="IV495">
            <v>0</v>
          </cell>
          <cell r="IW495">
            <v>0</v>
          </cell>
          <cell r="IX495">
            <v>0</v>
          </cell>
          <cell r="IY495">
            <v>0</v>
          </cell>
          <cell r="IZ495">
            <v>0</v>
          </cell>
          <cell r="JA495">
            <v>0</v>
          </cell>
          <cell r="JB495">
            <v>0</v>
          </cell>
          <cell r="JC495">
            <v>0</v>
          </cell>
          <cell r="JD495">
            <v>0</v>
          </cell>
          <cell r="JE495">
            <v>0</v>
          </cell>
        </row>
        <row r="496"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0</v>
          </cell>
          <cell r="GD496">
            <v>0</v>
          </cell>
          <cell r="GE496">
            <v>0</v>
          </cell>
          <cell r="GF496">
            <v>0</v>
          </cell>
          <cell r="GG496">
            <v>0</v>
          </cell>
          <cell r="GH496">
            <v>0</v>
          </cell>
          <cell r="GI496">
            <v>0</v>
          </cell>
          <cell r="GJ496">
            <v>0</v>
          </cell>
          <cell r="GK496">
            <v>0</v>
          </cell>
          <cell r="GL496">
            <v>0</v>
          </cell>
          <cell r="GM496">
            <v>0</v>
          </cell>
          <cell r="GN496">
            <v>0</v>
          </cell>
          <cell r="GO496">
            <v>0</v>
          </cell>
          <cell r="GP496">
            <v>0</v>
          </cell>
          <cell r="GQ496">
            <v>0</v>
          </cell>
          <cell r="GR496">
            <v>0</v>
          </cell>
          <cell r="GS496">
            <v>0</v>
          </cell>
          <cell r="GT496">
            <v>0</v>
          </cell>
          <cell r="GU496">
            <v>0</v>
          </cell>
          <cell r="GV496">
            <v>0</v>
          </cell>
          <cell r="GW496">
            <v>0</v>
          </cell>
          <cell r="GX496">
            <v>0</v>
          </cell>
          <cell r="GY496">
            <v>0</v>
          </cell>
          <cell r="GZ496">
            <v>0</v>
          </cell>
          <cell r="HA496">
            <v>0</v>
          </cell>
          <cell r="HB496">
            <v>0</v>
          </cell>
          <cell r="HC496">
            <v>0</v>
          </cell>
          <cell r="HD496">
            <v>0</v>
          </cell>
          <cell r="HE496">
            <v>0</v>
          </cell>
          <cell r="HF496">
            <v>0</v>
          </cell>
          <cell r="HG496">
            <v>0</v>
          </cell>
          <cell r="HH496">
            <v>0</v>
          </cell>
          <cell r="HI496">
            <v>0</v>
          </cell>
          <cell r="HJ496">
            <v>0</v>
          </cell>
          <cell r="HK496">
            <v>0</v>
          </cell>
          <cell r="HL496">
            <v>0</v>
          </cell>
          <cell r="HM496">
            <v>0</v>
          </cell>
          <cell r="HN496">
            <v>0</v>
          </cell>
          <cell r="HO496">
            <v>0</v>
          </cell>
          <cell r="HP496">
            <v>0</v>
          </cell>
          <cell r="HQ496">
            <v>0</v>
          </cell>
          <cell r="HR496">
            <v>0</v>
          </cell>
          <cell r="HS496">
            <v>0</v>
          </cell>
          <cell r="HT496">
            <v>0</v>
          </cell>
          <cell r="HU496">
            <v>0</v>
          </cell>
          <cell r="HV496">
            <v>0</v>
          </cell>
          <cell r="HW496">
            <v>0</v>
          </cell>
          <cell r="HX496">
            <v>0</v>
          </cell>
          <cell r="HY496">
            <v>0</v>
          </cell>
          <cell r="HZ496">
            <v>0</v>
          </cell>
          <cell r="IA496">
            <v>0</v>
          </cell>
          <cell r="IB496">
            <v>0</v>
          </cell>
          <cell r="IC496">
            <v>0</v>
          </cell>
          <cell r="ID496">
            <v>0</v>
          </cell>
          <cell r="IE496">
            <v>0</v>
          </cell>
          <cell r="IF496">
            <v>0</v>
          </cell>
          <cell r="IG496">
            <v>0</v>
          </cell>
          <cell r="IH496">
            <v>0</v>
          </cell>
          <cell r="II496">
            <v>0</v>
          </cell>
          <cell r="IJ496">
            <v>0</v>
          </cell>
          <cell r="IK496">
            <v>0</v>
          </cell>
          <cell r="IL496">
            <v>0</v>
          </cell>
          <cell r="IM496">
            <v>0</v>
          </cell>
          <cell r="IN496">
            <v>0</v>
          </cell>
          <cell r="IO496">
            <v>0</v>
          </cell>
          <cell r="IP496">
            <v>0</v>
          </cell>
          <cell r="IQ496">
            <v>0</v>
          </cell>
          <cell r="IR496">
            <v>0</v>
          </cell>
          <cell r="IS496">
            <v>0</v>
          </cell>
          <cell r="IT496">
            <v>0</v>
          </cell>
          <cell r="IU496">
            <v>0</v>
          </cell>
          <cell r="IV496">
            <v>0</v>
          </cell>
          <cell r="IW496">
            <v>0</v>
          </cell>
          <cell r="IX496">
            <v>0</v>
          </cell>
          <cell r="IY496">
            <v>0</v>
          </cell>
          <cell r="IZ496">
            <v>0</v>
          </cell>
          <cell r="JA496">
            <v>0</v>
          </cell>
          <cell r="JB496">
            <v>0</v>
          </cell>
          <cell r="JC496">
            <v>0</v>
          </cell>
          <cell r="JD496">
            <v>0</v>
          </cell>
          <cell r="JE496">
            <v>0</v>
          </cell>
        </row>
        <row r="497"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  <cell r="FX497">
            <v>0</v>
          </cell>
          <cell r="FY497">
            <v>0</v>
          </cell>
          <cell r="FZ497">
            <v>0</v>
          </cell>
          <cell r="GA497">
            <v>0</v>
          </cell>
          <cell r="GB497">
            <v>0</v>
          </cell>
          <cell r="GC497">
            <v>0</v>
          </cell>
          <cell r="GD497">
            <v>0</v>
          </cell>
          <cell r="GE497">
            <v>0</v>
          </cell>
          <cell r="GF497">
            <v>0</v>
          </cell>
          <cell r="GG497">
            <v>0</v>
          </cell>
          <cell r="GH497">
            <v>0</v>
          </cell>
          <cell r="GI497">
            <v>0</v>
          </cell>
          <cell r="GJ497">
            <v>0</v>
          </cell>
          <cell r="GK497">
            <v>0</v>
          </cell>
          <cell r="GL497">
            <v>0</v>
          </cell>
          <cell r="GM497">
            <v>0</v>
          </cell>
          <cell r="GN497">
            <v>0</v>
          </cell>
          <cell r="GO497">
            <v>0</v>
          </cell>
          <cell r="GP497">
            <v>0</v>
          </cell>
          <cell r="GQ497">
            <v>0</v>
          </cell>
          <cell r="GR497">
            <v>0</v>
          </cell>
          <cell r="GS497">
            <v>0</v>
          </cell>
          <cell r="GT497">
            <v>0</v>
          </cell>
          <cell r="GU497">
            <v>0</v>
          </cell>
          <cell r="GV497">
            <v>0</v>
          </cell>
          <cell r="GW497">
            <v>0</v>
          </cell>
          <cell r="GX497">
            <v>0</v>
          </cell>
          <cell r="GY497">
            <v>0</v>
          </cell>
          <cell r="GZ497">
            <v>0</v>
          </cell>
          <cell r="HA497">
            <v>0</v>
          </cell>
          <cell r="HB497">
            <v>0</v>
          </cell>
          <cell r="HC497">
            <v>0</v>
          </cell>
          <cell r="HD497">
            <v>0</v>
          </cell>
          <cell r="HE497">
            <v>0</v>
          </cell>
          <cell r="HF497">
            <v>0</v>
          </cell>
          <cell r="HG497">
            <v>0</v>
          </cell>
          <cell r="HH497">
            <v>0</v>
          </cell>
          <cell r="HI497">
            <v>0</v>
          </cell>
          <cell r="HJ497">
            <v>0</v>
          </cell>
          <cell r="HK497">
            <v>0</v>
          </cell>
          <cell r="HL497">
            <v>0</v>
          </cell>
          <cell r="HM497">
            <v>0</v>
          </cell>
          <cell r="HN497">
            <v>0</v>
          </cell>
          <cell r="HO497">
            <v>0</v>
          </cell>
          <cell r="HP497">
            <v>0</v>
          </cell>
          <cell r="HQ497">
            <v>0</v>
          </cell>
          <cell r="HR497">
            <v>0</v>
          </cell>
          <cell r="HS497">
            <v>0</v>
          </cell>
          <cell r="HT497">
            <v>0</v>
          </cell>
          <cell r="HU497">
            <v>0</v>
          </cell>
          <cell r="HV497">
            <v>0</v>
          </cell>
          <cell r="HW497">
            <v>0</v>
          </cell>
          <cell r="HX497">
            <v>0</v>
          </cell>
          <cell r="HY497">
            <v>0</v>
          </cell>
          <cell r="HZ497">
            <v>0</v>
          </cell>
          <cell r="IA497">
            <v>0</v>
          </cell>
          <cell r="IB497">
            <v>0</v>
          </cell>
          <cell r="IC497">
            <v>0</v>
          </cell>
          <cell r="ID497">
            <v>0</v>
          </cell>
          <cell r="IE497">
            <v>0</v>
          </cell>
          <cell r="IF497">
            <v>0</v>
          </cell>
          <cell r="IG497">
            <v>0</v>
          </cell>
          <cell r="IH497">
            <v>0</v>
          </cell>
          <cell r="II497">
            <v>0</v>
          </cell>
          <cell r="IJ497">
            <v>0</v>
          </cell>
          <cell r="IK497">
            <v>0</v>
          </cell>
          <cell r="IL497">
            <v>0</v>
          </cell>
          <cell r="IM497">
            <v>0</v>
          </cell>
          <cell r="IN497">
            <v>0</v>
          </cell>
          <cell r="IO497">
            <v>0</v>
          </cell>
          <cell r="IP497">
            <v>0</v>
          </cell>
          <cell r="IQ497">
            <v>0</v>
          </cell>
          <cell r="IR497">
            <v>0</v>
          </cell>
          <cell r="IS497">
            <v>0</v>
          </cell>
          <cell r="IT497">
            <v>0</v>
          </cell>
          <cell r="IU497">
            <v>0</v>
          </cell>
          <cell r="IV497">
            <v>0</v>
          </cell>
          <cell r="IW497">
            <v>0</v>
          </cell>
          <cell r="IX497">
            <v>0</v>
          </cell>
          <cell r="IY497">
            <v>0</v>
          </cell>
          <cell r="IZ497">
            <v>0</v>
          </cell>
          <cell r="JA497">
            <v>0</v>
          </cell>
          <cell r="JB497">
            <v>0</v>
          </cell>
          <cell r="JC497">
            <v>0</v>
          </cell>
          <cell r="JD497">
            <v>0</v>
          </cell>
          <cell r="JE497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7.6165501800007362E-3</v>
          </cell>
          <cell r="S499">
            <v>3.8082750800001453E-3</v>
          </cell>
          <cell r="T499">
            <v>7.6165501400000668E-3</v>
          </cell>
          <cell r="U499">
            <v>-3.8082750599999216E-3</v>
          </cell>
          <cell r="V499">
            <v>7.6165501399999558E-3</v>
          </cell>
          <cell r="W499">
            <v>3.8082750700000334E-3</v>
          </cell>
          <cell r="X499">
            <v>0</v>
          </cell>
          <cell r="Y499">
            <v>0</v>
          </cell>
          <cell r="Z499">
            <v>-3.8082750600000326E-3</v>
          </cell>
          <cell r="AA499">
            <v>-3.8082750699999987E-3</v>
          </cell>
          <cell r="AB499">
            <v>3.8082750700000056E-3</v>
          </cell>
          <cell r="AC499">
            <v>0</v>
          </cell>
          <cell r="AD499">
            <v>-7.616550130000066E-3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  <cell r="FX499">
            <v>0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0</v>
          </cell>
          <cell r="GD499">
            <v>0</v>
          </cell>
          <cell r="GE499">
            <v>0</v>
          </cell>
          <cell r="GF499">
            <v>0</v>
          </cell>
          <cell r="GG499">
            <v>0</v>
          </cell>
          <cell r="GH499">
            <v>0</v>
          </cell>
          <cell r="GI499">
            <v>0</v>
          </cell>
          <cell r="GJ499">
            <v>0</v>
          </cell>
          <cell r="GK499">
            <v>0</v>
          </cell>
          <cell r="GL499">
            <v>0</v>
          </cell>
          <cell r="GM499">
            <v>0</v>
          </cell>
          <cell r="GN499">
            <v>0</v>
          </cell>
          <cell r="GO499">
            <v>0</v>
          </cell>
          <cell r="GP499">
            <v>0</v>
          </cell>
          <cell r="GQ499">
            <v>0</v>
          </cell>
          <cell r="GR499">
            <v>0</v>
          </cell>
          <cell r="GS499">
            <v>0</v>
          </cell>
          <cell r="GT499">
            <v>0</v>
          </cell>
          <cell r="GU499">
            <v>0</v>
          </cell>
          <cell r="GV499">
            <v>0</v>
          </cell>
          <cell r="GW499">
            <v>0</v>
          </cell>
          <cell r="GX499">
            <v>0</v>
          </cell>
          <cell r="GY499">
            <v>0</v>
          </cell>
          <cell r="GZ499">
            <v>0</v>
          </cell>
          <cell r="HA499">
            <v>0</v>
          </cell>
          <cell r="HB499">
            <v>0</v>
          </cell>
          <cell r="HC499">
            <v>0</v>
          </cell>
          <cell r="HD499">
            <v>0</v>
          </cell>
          <cell r="HE499">
            <v>0</v>
          </cell>
          <cell r="HF499">
            <v>0</v>
          </cell>
          <cell r="HG499">
            <v>0</v>
          </cell>
          <cell r="HH499">
            <v>0</v>
          </cell>
          <cell r="HI499">
            <v>0</v>
          </cell>
          <cell r="HJ499">
            <v>0</v>
          </cell>
          <cell r="HK499">
            <v>0</v>
          </cell>
          <cell r="HL499">
            <v>0</v>
          </cell>
          <cell r="HM499">
            <v>0</v>
          </cell>
          <cell r="HN499">
            <v>0</v>
          </cell>
          <cell r="HO499">
            <v>0</v>
          </cell>
          <cell r="HP499">
            <v>0</v>
          </cell>
          <cell r="HQ499">
            <v>0</v>
          </cell>
          <cell r="HR499">
            <v>0</v>
          </cell>
          <cell r="HS499">
            <v>0</v>
          </cell>
          <cell r="HT499">
            <v>0</v>
          </cell>
          <cell r="HU499">
            <v>0</v>
          </cell>
          <cell r="HV499">
            <v>0</v>
          </cell>
          <cell r="HW499">
            <v>0</v>
          </cell>
          <cell r="HX499">
            <v>0</v>
          </cell>
          <cell r="HY499">
            <v>0</v>
          </cell>
          <cell r="HZ499">
            <v>0</v>
          </cell>
          <cell r="IA499">
            <v>0</v>
          </cell>
          <cell r="IB499">
            <v>0</v>
          </cell>
          <cell r="IC499">
            <v>0</v>
          </cell>
          <cell r="ID499">
            <v>0</v>
          </cell>
          <cell r="IE499">
            <v>0</v>
          </cell>
          <cell r="IF499">
            <v>0</v>
          </cell>
          <cell r="IG499">
            <v>0</v>
          </cell>
          <cell r="IH499">
            <v>0</v>
          </cell>
          <cell r="II499">
            <v>0</v>
          </cell>
          <cell r="IJ499">
            <v>0</v>
          </cell>
          <cell r="IK499">
            <v>0</v>
          </cell>
          <cell r="IL499">
            <v>0</v>
          </cell>
          <cell r="IM499">
            <v>0</v>
          </cell>
          <cell r="IN499">
            <v>0</v>
          </cell>
          <cell r="IO499">
            <v>0</v>
          </cell>
          <cell r="IP499">
            <v>0</v>
          </cell>
          <cell r="IQ499">
            <v>0</v>
          </cell>
          <cell r="IR499">
            <v>0</v>
          </cell>
          <cell r="IS499">
            <v>0</v>
          </cell>
          <cell r="IT499">
            <v>0</v>
          </cell>
          <cell r="IU499">
            <v>0</v>
          </cell>
          <cell r="IV499">
            <v>0</v>
          </cell>
          <cell r="IW499">
            <v>0</v>
          </cell>
          <cell r="IX499">
            <v>0</v>
          </cell>
          <cell r="IY499">
            <v>0</v>
          </cell>
          <cell r="IZ499">
            <v>0</v>
          </cell>
          <cell r="JA499">
            <v>0</v>
          </cell>
          <cell r="JB499">
            <v>0</v>
          </cell>
          <cell r="JC499">
            <v>0</v>
          </cell>
          <cell r="JD499">
            <v>0</v>
          </cell>
          <cell r="JE499">
            <v>0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-2.7617808830000534E-2</v>
          </cell>
          <cell r="S500">
            <v>2.8483917100001754E-3</v>
          </cell>
          <cell r="T500">
            <v>-3.8082750600000326E-3</v>
          </cell>
          <cell r="U500">
            <v>-7.6165501400000668E-3</v>
          </cell>
          <cell r="V500">
            <v>7.6165501399999558E-3</v>
          </cell>
          <cell r="W500">
            <v>3.8082750699999779E-3</v>
          </cell>
          <cell r="X500">
            <v>0</v>
          </cell>
          <cell r="Y500">
            <v>0</v>
          </cell>
          <cell r="Z500">
            <v>-1.5233100270000077E-2</v>
          </cell>
          <cell r="AA500">
            <v>-3.8082750699999987E-3</v>
          </cell>
          <cell r="AB500">
            <v>0</v>
          </cell>
          <cell r="AC500">
            <v>0</v>
          </cell>
          <cell r="AD500">
            <v>-1.1424825209999989E-2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  <cell r="ET500">
            <v>0</v>
          </cell>
          <cell r="EU500">
            <v>0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0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0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  <cell r="FX500">
            <v>0</v>
          </cell>
          <cell r="FY500">
            <v>0</v>
          </cell>
          <cell r="FZ500">
            <v>0</v>
          </cell>
          <cell r="GA500">
            <v>0</v>
          </cell>
          <cell r="GB500">
            <v>0</v>
          </cell>
          <cell r="GC500">
            <v>0</v>
          </cell>
          <cell r="GD500">
            <v>0</v>
          </cell>
          <cell r="GE500">
            <v>0</v>
          </cell>
          <cell r="GF500">
            <v>0</v>
          </cell>
          <cell r="GG500">
            <v>0</v>
          </cell>
          <cell r="GH500">
            <v>0</v>
          </cell>
          <cell r="GI500">
            <v>0</v>
          </cell>
          <cell r="GJ500">
            <v>0</v>
          </cell>
          <cell r="GK500">
            <v>0</v>
          </cell>
          <cell r="GL500">
            <v>0</v>
          </cell>
          <cell r="GM500">
            <v>0</v>
          </cell>
          <cell r="GN500">
            <v>0</v>
          </cell>
          <cell r="GO500">
            <v>0</v>
          </cell>
          <cell r="GP500">
            <v>0</v>
          </cell>
          <cell r="GQ500">
            <v>0</v>
          </cell>
          <cell r="GR500">
            <v>0</v>
          </cell>
          <cell r="GS500">
            <v>0</v>
          </cell>
          <cell r="GT500">
            <v>0</v>
          </cell>
          <cell r="GU500">
            <v>0</v>
          </cell>
          <cell r="GV500">
            <v>0</v>
          </cell>
          <cell r="GW500">
            <v>0</v>
          </cell>
          <cell r="GX500">
            <v>0</v>
          </cell>
          <cell r="GY500">
            <v>0</v>
          </cell>
          <cell r="GZ500">
            <v>0</v>
          </cell>
          <cell r="HA500">
            <v>0</v>
          </cell>
          <cell r="HB500">
            <v>0</v>
          </cell>
          <cell r="HC500">
            <v>0</v>
          </cell>
          <cell r="HD500">
            <v>0</v>
          </cell>
          <cell r="HE500">
            <v>0</v>
          </cell>
          <cell r="HF500">
            <v>0</v>
          </cell>
          <cell r="HG500">
            <v>0</v>
          </cell>
          <cell r="HH500">
            <v>0</v>
          </cell>
          <cell r="HI500">
            <v>0</v>
          </cell>
          <cell r="HJ500">
            <v>0</v>
          </cell>
          <cell r="HK500">
            <v>0</v>
          </cell>
          <cell r="HL500">
            <v>0</v>
          </cell>
          <cell r="HM500">
            <v>0</v>
          </cell>
          <cell r="HN500">
            <v>0</v>
          </cell>
          <cell r="HO500">
            <v>0</v>
          </cell>
          <cell r="HP500">
            <v>0</v>
          </cell>
          <cell r="HQ500">
            <v>0</v>
          </cell>
          <cell r="HR500">
            <v>0</v>
          </cell>
          <cell r="HS500">
            <v>0</v>
          </cell>
          <cell r="HT500">
            <v>0</v>
          </cell>
          <cell r="HU500">
            <v>0</v>
          </cell>
          <cell r="HV500">
            <v>0</v>
          </cell>
          <cell r="HW500">
            <v>0</v>
          </cell>
          <cell r="HX500">
            <v>0</v>
          </cell>
          <cell r="HY500">
            <v>0</v>
          </cell>
          <cell r="HZ500">
            <v>0</v>
          </cell>
          <cell r="IA500">
            <v>0</v>
          </cell>
          <cell r="IB500">
            <v>0</v>
          </cell>
          <cell r="IC500">
            <v>0</v>
          </cell>
          <cell r="ID500">
            <v>0</v>
          </cell>
          <cell r="IE500">
            <v>0</v>
          </cell>
          <cell r="IF500">
            <v>0</v>
          </cell>
          <cell r="IG500">
            <v>0</v>
          </cell>
          <cell r="IH500">
            <v>0</v>
          </cell>
          <cell r="II500">
            <v>0</v>
          </cell>
          <cell r="IJ500">
            <v>0</v>
          </cell>
          <cell r="IK500">
            <v>0</v>
          </cell>
          <cell r="IL500">
            <v>0</v>
          </cell>
          <cell r="IM500">
            <v>0</v>
          </cell>
          <cell r="IN500">
            <v>0</v>
          </cell>
          <cell r="IO500">
            <v>0</v>
          </cell>
          <cell r="IP500">
            <v>0</v>
          </cell>
          <cell r="IQ500">
            <v>0</v>
          </cell>
          <cell r="IR500">
            <v>0</v>
          </cell>
          <cell r="IS500">
            <v>0</v>
          </cell>
          <cell r="IT500">
            <v>0</v>
          </cell>
          <cell r="IU500">
            <v>0</v>
          </cell>
          <cell r="IV500">
            <v>0</v>
          </cell>
          <cell r="IW500">
            <v>0</v>
          </cell>
          <cell r="IX500">
            <v>0</v>
          </cell>
          <cell r="IY500">
            <v>0</v>
          </cell>
          <cell r="IZ500">
            <v>0</v>
          </cell>
          <cell r="JA500">
            <v>0</v>
          </cell>
          <cell r="JB500">
            <v>0</v>
          </cell>
          <cell r="JC500">
            <v>0</v>
          </cell>
          <cell r="JD500">
            <v>0</v>
          </cell>
          <cell r="JE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-2.6657925470000343E-2</v>
          </cell>
          <cell r="S501">
            <v>-3.8082750699999224E-3</v>
          </cell>
          <cell r="T501">
            <v>9.9998898051012475E-12</v>
          </cell>
          <cell r="U501">
            <v>-7.6165501399999558E-3</v>
          </cell>
          <cell r="V501">
            <v>7.6165501399999558E-3</v>
          </cell>
          <cell r="W501">
            <v>3.8082750699999779E-3</v>
          </cell>
          <cell r="X501">
            <v>0</v>
          </cell>
          <cell r="Y501">
            <v>0</v>
          </cell>
          <cell r="Z501">
            <v>-1.5233100270000077E-2</v>
          </cell>
          <cell r="AA501">
            <v>-3.8082750699999987E-3</v>
          </cell>
          <cell r="AB501">
            <v>0</v>
          </cell>
          <cell r="AC501">
            <v>0</v>
          </cell>
          <cell r="AD501">
            <v>-7.6165501400000113E-3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  <cell r="FX501">
            <v>0</v>
          </cell>
          <cell r="FY501">
            <v>0</v>
          </cell>
          <cell r="FZ501">
            <v>0</v>
          </cell>
          <cell r="GA501">
            <v>0</v>
          </cell>
          <cell r="GB501">
            <v>0</v>
          </cell>
          <cell r="GC501">
            <v>0</v>
          </cell>
          <cell r="GD501">
            <v>0</v>
          </cell>
          <cell r="GE501">
            <v>0</v>
          </cell>
          <cell r="GF501">
            <v>0</v>
          </cell>
          <cell r="GG501">
            <v>0</v>
          </cell>
          <cell r="GH501">
            <v>0</v>
          </cell>
          <cell r="GI501">
            <v>0</v>
          </cell>
          <cell r="GJ501">
            <v>0</v>
          </cell>
          <cell r="GK501">
            <v>0</v>
          </cell>
          <cell r="GL501">
            <v>0</v>
          </cell>
          <cell r="GM501">
            <v>0</v>
          </cell>
          <cell r="GN501">
            <v>0</v>
          </cell>
          <cell r="GO501">
            <v>0</v>
          </cell>
          <cell r="GP501">
            <v>0</v>
          </cell>
          <cell r="GQ501">
            <v>0</v>
          </cell>
          <cell r="GR501">
            <v>0</v>
          </cell>
          <cell r="GS501">
            <v>0</v>
          </cell>
          <cell r="GT501">
            <v>0</v>
          </cell>
          <cell r="GU501">
            <v>0</v>
          </cell>
          <cell r="GV501">
            <v>0</v>
          </cell>
          <cell r="GW501">
            <v>0</v>
          </cell>
          <cell r="GX501">
            <v>0</v>
          </cell>
          <cell r="GY501">
            <v>0</v>
          </cell>
          <cell r="GZ501">
            <v>0</v>
          </cell>
          <cell r="HA501">
            <v>0</v>
          </cell>
          <cell r="HB501">
            <v>0</v>
          </cell>
          <cell r="HC501">
            <v>0</v>
          </cell>
          <cell r="HD501">
            <v>0</v>
          </cell>
          <cell r="HE501">
            <v>0</v>
          </cell>
          <cell r="HF501">
            <v>0</v>
          </cell>
          <cell r="HG501">
            <v>0</v>
          </cell>
          <cell r="HH501">
            <v>0</v>
          </cell>
          <cell r="HI501">
            <v>0</v>
          </cell>
          <cell r="HJ501">
            <v>0</v>
          </cell>
          <cell r="HK501">
            <v>0</v>
          </cell>
          <cell r="HL501">
            <v>0</v>
          </cell>
          <cell r="HM501">
            <v>0</v>
          </cell>
          <cell r="HN501">
            <v>0</v>
          </cell>
          <cell r="HO501">
            <v>0</v>
          </cell>
          <cell r="HP501">
            <v>0</v>
          </cell>
          <cell r="HQ501">
            <v>0</v>
          </cell>
          <cell r="HR501">
            <v>0</v>
          </cell>
          <cell r="HS501">
            <v>0</v>
          </cell>
          <cell r="HT501">
            <v>0</v>
          </cell>
          <cell r="HU501">
            <v>0</v>
          </cell>
          <cell r="HV501">
            <v>0</v>
          </cell>
          <cell r="HW501">
            <v>0</v>
          </cell>
          <cell r="HX501">
            <v>0</v>
          </cell>
          <cell r="HY501">
            <v>0</v>
          </cell>
          <cell r="HZ501">
            <v>0</v>
          </cell>
          <cell r="IA501">
            <v>0</v>
          </cell>
          <cell r="IB501">
            <v>0</v>
          </cell>
          <cell r="IC501">
            <v>0</v>
          </cell>
          <cell r="ID501">
            <v>0</v>
          </cell>
          <cell r="IE501">
            <v>0</v>
          </cell>
          <cell r="IF501">
            <v>0</v>
          </cell>
          <cell r="IG501">
            <v>0</v>
          </cell>
          <cell r="IH501">
            <v>0</v>
          </cell>
          <cell r="II501">
            <v>0</v>
          </cell>
          <cell r="IJ501">
            <v>0</v>
          </cell>
          <cell r="IK501">
            <v>0</v>
          </cell>
          <cell r="IL501">
            <v>0</v>
          </cell>
          <cell r="IM501">
            <v>0</v>
          </cell>
          <cell r="IN501">
            <v>0</v>
          </cell>
          <cell r="IO501">
            <v>0</v>
          </cell>
          <cell r="IP501">
            <v>0</v>
          </cell>
          <cell r="IQ501">
            <v>0</v>
          </cell>
          <cell r="IR501">
            <v>0</v>
          </cell>
          <cell r="IS501">
            <v>0</v>
          </cell>
          <cell r="IT501">
            <v>0</v>
          </cell>
          <cell r="IU501">
            <v>0</v>
          </cell>
          <cell r="IV501">
            <v>0</v>
          </cell>
          <cell r="IW501">
            <v>0</v>
          </cell>
          <cell r="IX501">
            <v>0</v>
          </cell>
          <cell r="IY501">
            <v>0</v>
          </cell>
          <cell r="IZ501">
            <v>0</v>
          </cell>
          <cell r="JA501">
            <v>0</v>
          </cell>
          <cell r="JB501">
            <v>0</v>
          </cell>
          <cell r="JC501">
            <v>0</v>
          </cell>
          <cell r="JD501">
            <v>0</v>
          </cell>
          <cell r="JE501">
            <v>0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4.000000330961484E-11</v>
          </cell>
          <cell r="S502">
            <v>1.1424825209999989E-2</v>
          </cell>
          <cell r="T502">
            <v>-3.8082750600000326E-3</v>
          </cell>
          <cell r="U502">
            <v>-3.8082750600000326E-3</v>
          </cell>
          <cell r="V502">
            <v>7.6165501400000113E-3</v>
          </cell>
          <cell r="W502">
            <v>3.8082750699999779E-3</v>
          </cell>
          <cell r="X502">
            <v>0</v>
          </cell>
          <cell r="Y502">
            <v>0</v>
          </cell>
          <cell r="Z502">
            <v>-3.8082750600000881E-3</v>
          </cell>
          <cell r="AA502">
            <v>-3.8082750699999987E-3</v>
          </cell>
          <cell r="AB502">
            <v>0</v>
          </cell>
          <cell r="AC502">
            <v>0</v>
          </cell>
          <cell r="AD502">
            <v>-7.616550130000066E-3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0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  <cell r="FX502">
            <v>0</v>
          </cell>
          <cell r="FY502">
            <v>0</v>
          </cell>
          <cell r="FZ502">
            <v>0</v>
          </cell>
          <cell r="GA502">
            <v>0</v>
          </cell>
          <cell r="GB502">
            <v>0</v>
          </cell>
          <cell r="GC502">
            <v>0</v>
          </cell>
          <cell r="GD502">
            <v>0</v>
          </cell>
          <cell r="GE502">
            <v>0</v>
          </cell>
          <cell r="GF502">
            <v>0</v>
          </cell>
          <cell r="GG502">
            <v>0</v>
          </cell>
          <cell r="GH502">
            <v>0</v>
          </cell>
          <cell r="GI502">
            <v>0</v>
          </cell>
          <cell r="GJ502">
            <v>0</v>
          </cell>
          <cell r="GK502">
            <v>0</v>
          </cell>
          <cell r="GL502">
            <v>0</v>
          </cell>
          <cell r="GM502">
            <v>0</v>
          </cell>
          <cell r="GN502">
            <v>0</v>
          </cell>
          <cell r="GO502">
            <v>0</v>
          </cell>
          <cell r="GP502">
            <v>0</v>
          </cell>
          <cell r="GQ502">
            <v>0</v>
          </cell>
          <cell r="GR502">
            <v>0</v>
          </cell>
          <cell r="GS502">
            <v>0</v>
          </cell>
          <cell r="GT502">
            <v>0</v>
          </cell>
          <cell r="GU502">
            <v>0</v>
          </cell>
          <cell r="GV502">
            <v>0</v>
          </cell>
          <cell r="GW502">
            <v>0</v>
          </cell>
          <cell r="GX502">
            <v>0</v>
          </cell>
          <cell r="GY502">
            <v>0</v>
          </cell>
          <cell r="GZ502">
            <v>0</v>
          </cell>
          <cell r="HA502">
            <v>0</v>
          </cell>
          <cell r="HB502">
            <v>0</v>
          </cell>
          <cell r="HC502">
            <v>0</v>
          </cell>
          <cell r="HD502">
            <v>0</v>
          </cell>
          <cell r="HE502">
            <v>0</v>
          </cell>
          <cell r="HF502">
            <v>0</v>
          </cell>
          <cell r="HG502">
            <v>0</v>
          </cell>
          <cell r="HH502">
            <v>0</v>
          </cell>
          <cell r="HI502">
            <v>0</v>
          </cell>
          <cell r="HJ502">
            <v>0</v>
          </cell>
          <cell r="HK502">
            <v>0</v>
          </cell>
          <cell r="HL502">
            <v>0</v>
          </cell>
          <cell r="HM502">
            <v>0</v>
          </cell>
          <cell r="HN502">
            <v>0</v>
          </cell>
          <cell r="HO502">
            <v>0</v>
          </cell>
          <cell r="HP502">
            <v>0</v>
          </cell>
          <cell r="HQ502">
            <v>0</v>
          </cell>
          <cell r="HR502">
            <v>0</v>
          </cell>
          <cell r="HS502">
            <v>0</v>
          </cell>
          <cell r="HT502">
            <v>0</v>
          </cell>
          <cell r="HU502">
            <v>0</v>
          </cell>
          <cell r="HV502">
            <v>0</v>
          </cell>
          <cell r="HW502">
            <v>0</v>
          </cell>
          <cell r="HX502">
            <v>0</v>
          </cell>
          <cell r="HY502">
            <v>0</v>
          </cell>
          <cell r="HZ502">
            <v>0</v>
          </cell>
          <cell r="IA502">
            <v>0</v>
          </cell>
          <cell r="IB502">
            <v>0</v>
          </cell>
          <cell r="IC502">
            <v>0</v>
          </cell>
          <cell r="ID502">
            <v>0</v>
          </cell>
          <cell r="IE502">
            <v>0</v>
          </cell>
          <cell r="IF502">
            <v>0</v>
          </cell>
          <cell r="IG502">
            <v>0</v>
          </cell>
          <cell r="IH502">
            <v>0</v>
          </cell>
          <cell r="II502">
            <v>0</v>
          </cell>
          <cell r="IJ502">
            <v>0</v>
          </cell>
          <cell r="IK502">
            <v>0</v>
          </cell>
          <cell r="IL502">
            <v>0</v>
          </cell>
          <cell r="IM502">
            <v>0</v>
          </cell>
          <cell r="IN502">
            <v>0</v>
          </cell>
          <cell r="IO502">
            <v>0</v>
          </cell>
          <cell r="IP502">
            <v>0</v>
          </cell>
          <cell r="IQ502">
            <v>0</v>
          </cell>
          <cell r="IR502">
            <v>0</v>
          </cell>
          <cell r="IS502">
            <v>0</v>
          </cell>
          <cell r="IT502">
            <v>0</v>
          </cell>
          <cell r="IU502">
            <v>0</v>
          </cell>
          <cell r="IV502">
            <v>0</v>
          </cell>
          <cell r="IW502">
            <v>0</v>
          </cell>
          <cell r="IX502">
            <v>0</v>
          </cell>
          <cell r="IY502">
            <v>0</v>
          </cell>
          <cell r="IZ502">
            <v>0</v>
          </cell>
          <cell r="JA502">
            <v>0</v>
          </cell>
          <cell r="JB502">
            <v>0</v>
          </cell>
          <cell r="JC502">
            <v>0</v>
          </cell>
          <cell r="JD502">
            <v>0</v>
          </cell>
          <cell r="JE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  <cell r="FX503">
            <v>0</v>
          </cell>
          <cell r="FY503">
            <v>0</v>
          </cell>
          <cell r="FZ503">
            <v>0</v>
          </cell>
          <cell r="GA503">
            <v>0</v>
          </cell>
          <cell r="GB503">
            <v>0</v>
          </cell>
          <cell r="GC503">
            <v>0</v>
          </cell>
          <cell r="GD503">
            <v>0</v>
          </cell>
          <cell r="GE503">
            <v>0</v>
          </cell>
          <cell r="GF503">
            <v>0</v>
          </cell>
          <cell r="GG503">
            <v>0</v>
          </cell>
          <cell r="GH503">
            <v>0</v>
          </cell>
          <cell r="GI503">
            <v>0</v>
          </cell>
          <cell r="GJ503">
            <v>0</v>
          </cell>
          <cell r="GK503">
            <v>0</v>
          </cell>
          <cell r="GL503">
            <v>0</v>
          </cell>
          <cell r="GM503">
            <v>0</v>
          </cell>
          <cell r="GN503">
            <v>0</v>
          </cell>
          <cell r="GO503">
            <v>0</v>
          </cell>
          <cell r="GP503">
            <v>0</v>
          </cell>
          <cell r="GQ503">
            <v>0</v>
          </cell>
          <cell r="GR503">
            <v>0</v>
          </cell>
          <cell r="GS503">
            <v>0</v>
          </cell>
          <cell r="GT503">
            <v>0</v>
          </cell>
          <cell r="GU503">
            <v>0</v>
          </cell>
          <cell r="GV503">
            <v>0</v>
          </cell>
          <cell r="GW503">
            <v>0</v>
          </cell>
          <cell r="GX503">
            <v>0</v>
          </cell>
          <cell r="GY503">
            <v>0</v>
          </cell>
          <cell r="GZ503">
            <v>0</v>
          </cell>
          <cell r="HA503">
            <v>0</v>
          </cell>
          <cell r="HB503">
            <v>0</v>
          </cell>
          <cell r="HC503">
            <v>0</v>
          </cell>
          <cell r="HD503">
            <v>0</v>
          </cell>
          <cell r="HE503">
            <v>0</v>
          </cell>
          <cell r="HF503">
            <v>0</v>
          </cell>
          <cell r="HG503">
            <v>0</v>
          </cell>
          <cell r="HH503">
            <v>0</v>
          </cell>
          <cell r="HI503">
            <v>0</v>
          </cell>
          <cell r="HJ503">
            <v>0</v>
          </cell>
          <cell r="HK503">
            <v>0</v>
          </cell>
          <cell r="HL503">
            <v>0</v>
          </cell>
          <cell r="HM503">
            <v>0</v>
          </cell>
          <cell r="HN503">
            <v>0</v>
          </cell>
          <cell r="HO503">
            <v>0</v>
          </cell>
          <cell r="HP503">
            <v>0</v>
          </cell>
          <cell r="HQ503">
            <v>0</v>
          </cell>
          <cell r="HR503">
            <v>0</v>
          </cell>
          <cell r="HS503">
            <v>0</v>
          </cell>
          <cell r="HT503">
            <v>0</v>
          </cell>
          <cell r="HU503">
            <v>0</v>
          </cell>
          <cell r="HV503">
            <v>0</v>
          </cell>
          <cell r="HW503">
            <v>0</v>
          </cell>
          <cell r="HX503">
            <v>0</v>
          </cell>
          <cell r="HY503">
            <v>0</v>
          </cell>
          <cell r="HZ503">
            <v>0</v>
          </cell>
          <cell r="IA503">
            <v>0</v>
          </cell>
          <cell r="IB503">
            <v>0</v>
          </cell>
          <cell r="IC503">
            <v>0</v>
          </cell>
          <cell r="ID503">
            <v>0</v>
          </cell>
          <cell r="IE503">
            <v>0</v>
          </cell>
          <cell r="IF503">
            <v>0</v>
          </cell>
          <cell r="IG503">
            <v>0</v>
          </cell>
          <cell r="IH503">
            <v>0</v>
          </cell>
          <cell r="II503">
            <v>0</v>
          </cell>
          <cell r="IJ503">
            <v>0</v>
          </cell>
          <cell r="IK503">
            <v>0</v>
          </cell>
          <cell r="IL503">
            <v>0</v>
          </cell>
          <cell r="IM503">
            <v>0</v>
          </cell>
          <cell r="IN503">
            <v>0</v>
          </cell>
          <cell r="IO503">
            <v>0</v>
          </cell>
          <cell r="IP503">
            <v>0</v>
          </cell>
          <cell r="IQ503">
            <v>0</v>
          </cell>
          <cell r="IR503">
            <v>0</v>
          </cell>
          <cell r="IS503">
            <v>0</v>
          </cell>
          <cell r="IT503">
            <v>0</v>
          </cell>
          <cell r="IU503">
            <v>0</v>
          </cell>
          <cell r="IV503">
            <v>0</v>
          </cell>
          <cell r="IW503">
            <v>0</v>
          </cell>
          <cell r="IX503">
            <v>0</v>
          </cell>
          <cell r="IY503">
            <v>0</v>
          </cell>
          <cell r="IZ503">
            <v>0</v>
          </cell>
          <cell r="JA503">
            <v>0</v>
          </cell>
          <cell r="JB503">
            <v>0</v>
          </cell>
          <cell r="JC503">
            <v>0</v>
          </cell>
          <cell r="JD503">
            <v>0</v>
          </cell>
          <cell r="JE503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  <cell r="FX504">
            <v>0</v>
          </cell>
          <cell r="FY504">
            <v>0</v>
          </cell>
          <cell r="FZ504">
            <v>0</v>
          </cell>
          <cell r="GA504">
            <v>0</v>
          </cell>
          <cell r="GB504">
            <v>0</v>
          </cell>
          <cell r="GC504">
            <v>0</v>
          </cell>
          <cell r="GD504">
            <v>0</v>
          </cell>
          <cell r="GE504">
            <v>0</v>
          </cell>
          <cell r="GF504">
            <v>0</v>
          </cell>
          <cell r="GG504">
            <v>0</v>
          </cell>
          <cell r="GH504">
            <v>0</v>
          </cell>
          <cell r="GI504">
            <v>0</v>
          </cell>
          <cell r="GJ504">
            <v>0</v>
          </cell>
          <cell r="GK504">
            <v>0</v>
          </cell>
          <cell r="GL504">
            <v>0</v>
          </cell>
          <cell r="GM504">
            <v>0</v>
          </cell>
          <cell r="GN504">
            <v>0</v>
          </cell>
          <cell r="GO504">
            <v>0</v>
          </cell>
          <cell r="GP504">
            <v>0</v>
          </cell>
          <cell r="GQ504">
            <v>0</v>
          </cell>
          <cell r="GR504">
            <v>0</v>
          </cell>
          <cell r="GS504">
            <v>0</v>
          </cell>
          <cell r="GT504">
            <v>0</v>
          </cell>
          <cell r="GU504">
            <v>0</v>
          </cell>
          <cell r="GV504">
            <v>0</v>
          </cell>
          <cell r="GW504">
            <v>0</v>
          </cell>
          <cell r="GX504">
            <v>0</v>
          </cell>
          <cell r="GY504">
            <v>0</v>
          </cell>
          <cell r="GZ504">
            <v>0</v>
          </cell>
          <cell r="HA504">
            <v>0</v>
          </cell>
          <cell r="HB504">
            <v>0</v>
          </cell>
          <cell r="HC504">
            <v>0</v>
          </cell>
          <cell r="HD504">
            <v>0</v>
          </cell>
          <cell r="HE504">
            <v>0</v>
          </cell>
          <cell r="HF504">
            <v>0</v>
          </cell>
          <cell r="HG504">
            <v>0</v>
          </cell>
          <cell r="HH504">
            <v>0</v>
          </cell>
          <cell r="HI504">
            <v>0</v>
          </cell>
          <cell r="HJ504">
            <v>0</v>
          </cell>
          <cell r="HK504">
            <v>0</v>
          </cell>
          <cell r="HL504">
            <v>0</v>
          </cell>
          <cell r="HM504">
            <v>0</v>
          </cell>
          <cell r="HN504">
            <v>0</v>
          </cell>
          <cell r="HO504">
            <v>0</v>
          </cell>
          <cell r="HP504">
            <v>0</v>
          </cell>
          <cell r="HQ504">
            <v>0</v>
          </cell>
          <cell r="HR504">
            <v>0</v>
          </cell>
          <cell r="HS504">
            <v>0</v>
          </cell>
          <cell r="HT504">
            <v>0</v>
          </cell>
          <cell r="HU504">
            <v>0</v>
          </cell>
          <cell r="HV504">
            <v>0</v>
          </cell>
          <cell r="HW504">
            <v>0</v>
          </cell>
          <cell r="HX504">
            <v>0</v>
          </cell>
          <cell r="HY504">
            <v>0</v>
          </cell>
          <cell r="HZ504">
            <v>0</v>
          </cell>
          <cell r="IA504">
            <v>0</v>
          </cell>
          <cell r="IB504">
            <v>0</v>
          </cell>
          <cell r="IC504">
            <v>0</v>
          </cell>
          <cell r="ID504">
            <v>0</v>
          </cell>
          <cell r="IE504">
            <v>0</v>
          </cell>
          <cell r="IF504">
            <v>0</v>
          </cell>
          <cell r="IG504">
            <v>0</v>
          </cell>
          <cell r="IH504">
            <v>0</v>
          </cell>
          <cell r="II504">
            <v>0</v>
          </cell>
          <cell r="IJ504">
            <v>0</v>
          </cell>
          <cell r="IK504">
            <v>0</v>
          </cell>
          <cell r="IL504">
            <v>0</v>
          </cell>
          <cell r="IM504">
            <v>0</v>
          </cell>
          <cell r="IN504">
            <v>0</v>
          </cell>
          <cell r="IO504">
            <v>0</v>
          </cell>
          <cell r="IP504">
            <v>0</v>
          </cell>
          <cell r="IQ504">
            <v>0</v>
          </cell>
          <cell r="IR504">
            <v>0</v>
          </cell>
          <cell r="IS504">
            <v>0</v>
          </cell>
          <cell r="IT504">
            <v>0</v>
          </cell>
          <cell r="IU504">
            <v>0</v>
          </cell>
          <cell r="IV504">
            <v>0</v>
          </cell>
          <cell r="IW504">
            <v>0</v>
          </cell>
          <cell r="IX504">
            <v>0</v>
          </cell>
          <cell r="IY504">
            <v>0</v>
          </cell>
          <cell r="IZ504">
            <v>0</v>
          </cell>
          <cell r="JA504">
            <v>0</v>
          </cell>
          <cell r="JB504">
            <v>0</v>
          </cell>
          <cell r="JC504">
            <v>0</v>
          </cell>
          <cell r="JD504">
            <v>0</v>
          </cell>
          <cell r="JE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  <cell r="FX505">
            <v>0</v>
          </cell>
          <cell r="FY505">
            <v>0</v>
          </cell>
          <cell r="FZ505">
            <v>0</v>
          </cell>
          <cell r="GA505">
            <v>0</v>
          </cell>
          <cell r="GB505">
            <v>0</v>
          </cell>
          <cell r="GC505">
            <v>0</v>
          </cell>
          <cell r="GD505">
            <v>0</v>
          </cell>
          <cell r="GE505">
            <v>0</v>
          </cell>
          <cell r="GF505">
            <v>0</v>
          </cell>
          <cell r="GG505">
            <v>0</v>
          </cell>
          <cell r="GH505">
            <v>0</v>
          </cell>
          <cell r="GI505">
            <v>0</v>
          </cell>
          <cell r="GJ505">
            <v>0</v>
          </cell>
          <cell r="GK505">
            <v>0</v>
          </cell>
          <cell r="GL505">
            <v>0</v>
          </cell>
          <cell r="GM505">
            <v>0</v>
          </cell>
          <cell r="GN505">
            <v>0</v>
          </cell>
          <cell r="GO505">
            <v>0</v>
          </cell>
          <cell r="GP505">
            <v>0</v>
          </cell>
          <cell r="GQ505">
            <v>0</v>
          </cell>
          <cell r="GR505">
            <v>0</v>
          </cell>
          <cell r="GS505">
            <v>0</v>
          </cell>
          <cell r="GT505">
            <v>0</v>
          </cell>
          <cell r="GU505">
            <v>0</v>
          </cell>
          <cell r="GV505">
            <v>0</v>
          </cell>
          <cell r="GW505">
            <v>0</v>
          </cell>
          <cell r="GX505">
            <v>0</v>
          </cell>
          <cell r="GY505">
            <v>0</v>
          </cell>
          <cell r="GZ505">
            <v>0</v>
          </cell>
          <cell r="HA505">
            <v>0</v>
          </cell>
          <cell r="HB505">
            <v>0</v>
          </cell>
          <cell r="HC505">
            <v>0</v>
          </cell>
          <cell r="HD505">
            <v>0</v>
          </cell>
          <cell r="HE505">
            <v>0</v>
          </cell>
          <cell r="HF505">
            <v>0</v>
          </cell>
          <cell r="HG505">
            <v>0</v>
          </cell>
          <cell r="HH505">
            <v>0</v>
          </cell>
          <cell r="HI505">
            <v>0</v>
          </cell>
          <cell r="HJ505">
            <v>0</v>
          </cell>
          <cell r="HK505">
            <v>0</v>
          </cell>
          <cell r="HL505">
            <v>0</v>
          </cell>
          <cell r="HM505">
            <v>0</v>
          </cell>
          <cell r="HN505">
            <v>0</v>
          </cell>
          <cell r="HO505">
            <v>0</v>
          </cell>
          <cell r="HP505">
            <v>0</v>
          </cell>
          <cell r="HQ505">
            <v>0</v>
          </cell>
          <cell r="HR505">
            <v>0</v>
          </cell>
          <cell r="HS505">
            <v>0</v>
          </cell>
          <cell r="HT505">
            <v>0</v>
          </cell>
          <cell r="HU505">
            <v>0</v>
          </cell>
          <cell r="HV505">
            <v>0</v>
          </cell>
          <cell r="HW505">
            <v>0</v>
          </cell>
          <cell r="HX505">
            <v>0</v>
          </cell>
          <cell r="HY505">
            <v>0</v>
          </cell>
          <cell r="HZ505">
            <v>0</v>
          </cell>
          <cell r="IA505">
            <v>0</v>
          </cell>
          <cell r="IB505">
            <v>0</v>
          </cell>
          <cell r="IC505">
            <v>0</v>
          </cell>
          <cell r="ID505">
            <v>0</v>
          </cell>
          <cell r="IE505">
            <v>0</v>
          </cell>
          <cell r="IF505">
            <v>0</v>
          </cell>
          <cell r="IG505">
            <v>0</v>
          </cell>
          <cell r="IH505">
            <v>0</v>
          </cell>
          <cell r="II505">
            <v>0</v>
          </cell>
          <cell r="IJ505">
            <v>0</v>
          </cell>
          <cell r="IK505">
            <v>0</v>
          </cell>
          <cell r="IL505">
            <v>0</v>
          </cell>
          <cell r="IM505">
            <v>0</v>
          </cell>
          <cell r="IN505">
            <v>0</v>
          </cell>
          <cell r="IO505">
            <v>0</v>
          </cell>
          <cell r="IP505">
            <v>0</v>
          </cell>
          <cell r="IQ505">
            <v>0</v>
          </cell>
          <cell r="IR505">
            <v>0</v>
          </cell>
          <cell r="IS505">
            <v>0</v>
          </cell>
          <cell r="IT505">
            <v>0</v>
          </cell>
          <cell r="IU505">
            <v>0</v>
          </cell>
          <cell r="IV505">
            <v>0</v>
          </cell>
          <cell r="IW505">
            <v>0</v>
          </cell>
          <cell r="IX505">
            <v>0</v>
          </cell>
          <cell r="IY505">
            <v>0</v>
          </cell>
          <cell r="IZ505">
            <v>0</v>
          </cell>
          <cell r="JA505">
            <v>0</v>
          </cell>
          <cell r="JB505">
            <v>0</v>
          </cell>
          <cell r="JC505">
            <v>0</v>
          </cell>
          <cell r="JD505">
            <v>0</v>
          </cell>
          <cell r="JE505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  <cell r="FX506">
            <v>0</v>
          </cell>
          <cell r="FY506">
            <v>0</v>
          </cell>
          <cell r="FZ506">
            <v>0</v>
          </cell>
          <cell r="GA506">
            <v>0</v>
          </cell>
          <cell r="GB506">
            <v>0</v>
          </cell>
          <cell r="GC506">
            <v>0</v>
          </cell>
          <cell r="GD506">
            <v>0</v>
          </cell>
          <cell r="GE506">
            <v>0</v>
          </cell>
          <cell r="GF506">
            <v>0</v>
          </cell>
          <cell r="GG506">
            <v>0</v>
          </cell>
          <cell r="GH506">
            <v>0</v>
          </cell>
          <cell r="GI506">
            <v>0</v>
          </cell>
          <cell r="GJ506">
            <v>0</v>
          </cell>
          <cell r="GK506">
            <v>0</v>
          </cell>
          <cell r="GL506">
            <v>0</v>
          </cell>
          <cell r="GM506">
            <v>0</v>
          </cell>
          <cell r="GN506">
            <v>0</v>
          </cell>
          <cell r="GO506">
            <v>0</v>
          </cell>
          <cell r="GP506">
            <v>0</v>
          </cell>
          <cell r="GQ506">
            <v>0</v>
          </cell>
          <cell r="GR506">
            <v>0</v>
          </cell>
          <cell r="GS506">
            <v>0</v>
          </cell>
          <cell r="GT506">
            <v>0</v>
          </cell>
          <cell r="GU506">
            <v>0</v>
          </cell>
          <cell r="GV506">
            <v>0</v>
          </cell>
          <cell r="GW506">
            <v>0</v>
          </cell>
          <cell r="GX506">
            <v>0</v>
          </cell>
          <cell r="GY506">
            <v>0</v>
          </cell>
          <cell r="GZ506">
            <v>0</v>
          </cell>
          <cell r="HA506">
            <v>0</v>
          </cell>
          <cell r="HB506">
            <v>0</v>
          </cell>
          <cell r="HC506">
            <v>0</v>
          </cell>
          <cell r="HD506">
            <v>0</v>
          </cell>
          <cell r="HE506">
            <v>0</v>
          </cell>
          <cell r="HF506">
            <v>0</v>
          </cell>
          <cell r="HG506">
            <v>0</v>
          </cell>
          <cell r="HH506">
            <v>0</v>
          </cell>
          <cell r="HI506">
            <v>0</v>
          </cell>
          <cell r="HJ506">
            <v>0</v>
          </cell>
          <cell r="HK506">
            <v>0</v>
          </cell>
          <cell r="HL506">
            <v>0</v>
          </cell>
          <cell r="HM506">
            <v>0</v>
          </cell>
          <cell r="HN506">
            <v>0</v>
          </cell>
          <cell r="HO506">
            <v>0</v>
          </cell>
          <cell r="HP506">
            <v>0</v>
          </cell>
          <cell r="HQ506">
            <v>0</v>
          </cell>
          <cell r="HR506">
            <v>0</v>
          </cell>
          <cell r="HS506">
            <v>0</v>
          </cell>
          <cell r="HT506">
            <v>0</v>
          </cell>
          <cell r="HU506">
            <v>0</v>
          </cell>
          <cell r="HV506">
            <v>0</v>
          </cell>
          <cell r="HW506">
            <v>0</v>
          </cell>
          <cell r="HX506">
            <v>0</v>
          </cell>
          <cell r="HY506">
            <v>0</v>
          </cell>
          <cell r="HZ506">
            <v>0</v>
          </cell>
          <cell r="IA506">
            <v>0</v>
          </cell>
          <cell r="IB506">
            <v>0</v>
          </cell>
          <cell r="IC506">
            <v>0</v>
          </cell>
          <cell r="ID506">
            <v>0</v>
          </cell>
          <cell r="IE506">
            <v>0</v>
          </cell>
          <cell r="IF506">
            <v>0</v>
          </cell>
          <cell r="IG506">
            <v>0</v>
          </cell>
          <cell r="IH506">
            <v>0</v>
          </cell>
          <cell r="II506">
            <v>0</v>
          </cell>
          <cell r="IJ506">
            <v>0</v>
          </cell>
          <cell r="IK506">
            <v>0</v>
          </cell>
          <cell r="IL506">
            <v>0</v>
          </cell>
          <cell r="IM506">
            <v>0</v>
          </cell>
          <cell r="IN506">
            <v>0</v>
          </cell>
          <cell r="IO506">
            <v>0</v>
          </cell>
          <cell r="IP506">
            <v>0</v>
          </cell>
          <cell r="IQ506">
            <v>0</v>
          </cell>
          <cell r="IR506">
            <v>0</v>
          </cell>
          <cell r="IS506">
            <v>0</v>
          </cell>
          <cell r="IT506">
            <v>0</v>
          </cell>
          <cell r="IU506">
            <v>0</v>
          </cell>
          <cell r="IV506">
            <v>0</v>
          </cell>
          <cell r="IW506">
            <v>0</v>
          </cell>
          <cell r="IX506">
            <v>0</v>
          </cell>
          <cell r="IY506">
            <v>0</v>
          </cell>
          <cell r="IZ506">
            <v>0</v>
          </cell>
          <cell r="JA506">
            <v>0</v>
          </cell>
          <cell r="JB506">
            <v>0</v>
          </cell>
          <cell r="JC506">
            <v>0</v>
          </cell>
          <cell r="JD506">
            <v>0</v>
          </cell>
          <cell r="JE506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  <cell r="FX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0</v>
          </cell>
          <cell r="GD507">
            <v>0</v>
          </cell>
          <cell r="GE507">
            <v>0</v>
          </cell>
          <cell r="GF507">
            <v>0</v>
          </cell>
          <cell r="GG507">
            <v>0</v>
          </cell>
          <cell r="GH507">
            <v>0</v>
          </cell>
          <cell r="GI507">
            <v>0</v>
          </cell>
          <cell r="GJ507">
            <v>0</v>
          </cell>
          <cell r="GK507">
            <v>0</v>
          </cell>
          <cell r="GL507">
            <v>0</v>
          </cell>
          <cell r="GM507">
            <v>0</v>
          </cell>
          <cell r="GN507">
            <v>0</v>
          </cell>
          <cell r="GO507">
            <v>0</v>
          </cell>
          <cell r="GP507">
            <v>0</v>
          </cell>
          <cell r="GQ507">
            <v>0</v>
          </cell>
          <cell r="GR507">
            <v>0</v>
          </cell>
          <cell r="GS507">
            <v>0</v>
          </cell>
          <cell r="GT507">
            <v>0</v>
          </cell>
          <cell r="GU507">
            <v>0</v>
          </cell>
          <cell r="GV507">
            <v>0</v>
          </cell>
          <cell r="GW507">
            <v>0</v>
          </cell>
          <cell r="GX507">
            <v>0</v>
          </cell>
          <cell r="GY507">
            <v>0</v>
          </cell>
          <cell r="GZ507">
            <v>0</v>
          </cell>
          <cell r="HA507">
            <v>0</v>
          </cell>
          <cell r="HB507">
            <v>0</v>
          </cell>
          <cell r="HC507">
            <v>0</v>
          </cell>
          <cell r="HD507">
            <v>0</v>
          </cell>
          <cell r="HE507">
            <v>0</v>
          </cell>
          <cell r="HF507">
            <v>0</v>
          </cell>
          <cell r="HG507">
            <v>0</v>
          </cell>
          <cell r="HH507">
            <v>0</v>
          </cell>
          <cell r="HI507">
            <v>0</v>
          </cell>
          <cell r="HJ507">
            <v>0</v>
          </cell>
          <cell r="HK507">
            <v>0</v>
          </cell>
          <cell r="HL507">
            <v>0</v>
          </cell>
          <cell r="HM507">
            <v>0</v>
          </cell>
          <cell r="HN507">
            <v>0</v>
          </cell>
          <cell r="HO507">
            <v>0</v>
          </cell>
          <cell r="HP507">
            <v>0</v>
          </cell>
          <cell r="HQ507">
            <v>0</v>
          </cell>
          <cell r="HR507">
            <v>0</v>
          </cell>
          <cell r="HS507">
            <v>0</v>
          </cell>
          <cell r="HT507">
            <v>0</v>
          </cell>
          <cell r="HU507">
            <v>0</v>
          </cell>
          <cell r="HV507">
            <v>0</v>
          </cell>
          <cell r="HW507">
            <v>0</v>
          </cell>
          <cell r="HX507">
            <v>0</v>
          </cell>
          <cell r="HY507">
            <v>0</v>
          </cell>
          <cell r="HZ507">
            <v>0</v>
          </cell>
          <cell r="IA507">
            <v>0</v>
          </cell>
          <cell r="IB507">
            <v>0</v>
          </cell>
          <cell r="IC507">
            <v>0</v>
          </cell>
          <cell r="ID507">
            <v>0</v>
          </cell>
          <cell r="IE507">
            <v>0</v>
          </cell>
          <cell r="IF507">
            <v>0</v>
          </cell>
          <cell r="IG507">
            <v>0</v>
          </cell>
          <cell r="IH507">
            <v>0</v>
          </cell>
          <cell r="II507">
            <v>0</v>
          </cell>
          <cell r="IJ507">
            <v>0</v>
          </cell>
          <cell r="IK507">
            <v>0</v>
          </cell>
          <cell r="IL507">
            <v>0</v>
          </cell>
          <cell r="IM507">
            <v>0</v>
          </cell>
          <cell r="IN507">
            <v>0</v>
          </cell>
          <cell r="IO507">
            <v>0</v>
          </cell>
          <cell r="IP507">
            <v>0</v>
          </cell>
          <cell r="IQ507">
            <v>0</v>
          </cell>
          <cell r="IR507">
            <v>0</v>
          </cell>
          <cell r="IS507">
            <v>0</v>
          </cell>
          <cell r="IT507">
            <v>0</v>
          </cell>
          <cell r="IU507">
            <v>0</v>
          </cell>
          <cell r="IV507">
            <v>0</v>
          </cell>
          <cell r="IW507">
            <v>0</v>
          </cell>
          <cell r="IX507">
            <v>0</v>
          </cell>
          <cell r="IY507">
            <v>0</v>
          </cell>
          <cell r="IZ507">
            <v>0</v>
          </cell>
          <cell r="JA507">
            <v>0</v>
          </cell>
          <cell r="JB507">
            <v>0</v>
          </cell>
          <cell r="JC507">
            <v>0</v>
          </cell>
          <cell r="JD507">
            <v>0</v>
          </cell>
          <cell r="JE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  <cell r="FX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0</v>
          </cell>
          <cell r="GD508">
            <v>0</v>
          </cell>
          <cell r="GE508">
            <v>0</v>
          </cell>
          <cell r="GF508">
            <v>0</v>
          </cell>
          <cell r="GG508">
            <v>0</v>
          </cell>
          <cell r="GH508">
            <v>0</v>
          </cell>
          <cell r="GI508">
            <v>0</v>
          </cell>
          <cell r="GJ508">
            <v>0</v>
          </cell>
          <cell r="GK508">
            <v>0</v>
          </cell>
          <cell r="GL508">
            <v>0</v>
          </cell>
          <cell r="GM508">
            <v>0</v>
          </cell>
          <cell r="GN508">
            <v>0</v>
          </cell>
          <cell r="GO508">
            <v>0</v>
          </cell>
          <cell r="GP508">
            <v>0</v>
          </cell>
          <cell r="GQ508">
            <v>0</v>
          </cell>
          <cell r="GR508">
            <v>0</v>
          </cell>
          <cell r="GS508">
            <v>0</v>
          </cell>
          <cell r="GT508">
            <v>0</v>
          </cell>
          <cell r="GU508">
            <v>0</v>
          </cell>
          <cell r="GV508">
            <v>0</v>
          </cell>
          <cell r="GW508">
            <v>0</v>
          </cell>
          <cell r="GX508">
            <v>0</v>
          </cell>
          <cell r="GY508">
            <v>0</v>
          </cell>
          <cell r="GZ508">
            <v>0</v>
          </cell>
          <cell r="HA508">
            <v>0</v>
          </cell>
          <cell r="HB508">
            <v>0</v>
          </cell>
          <cell r="HC508">
            <v>0</v>
          </cell>
          <cell r="HD508">
            <v>0</v>
          </cell>
          <cell r="HE508">
            <v>0</v>
          </cell>
          <cell r="HF508">
            <v>0</v>
          </cell>
          <cell r="HG508">
            <v>0</v>
          </cell>
          <cell r="HH508">
            <v>0</v>
          </cell>
          <cell r="HI508">
            <v>0</v>
          </cell>
          <cell r="HJ508">
            <v>0</v>
          </cell>
          <cell r="HK508">
            <v>0</v>
          </cell>
          <cell r="HL508">
            <v>0</v>
          </cell>
          <cell r="HM508">
            <v>0</v>
          </cell>
          <cell r="HN508">
            <v>0</v>
          </cell>
          <cell r="HO508">
            <v>0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  <cell r="HT508">
            <v>0</v>
          </cell>
          <cell r="HU508">
            <v>0</v>
          </cell>
          <cell r="HV508">
            <v>0</v>
          </cell>
          <cell r="HW508">
            <v>0</v>
          </cell>
          <cell r="HX508">
            <v>0</v>
          </cell>
          <cell r="HY508">
            <v>0</v>
          </cell>
          <cell r="HZ508">
            <v>0</v>
          </cell>
          <cell r="IA508">
            <v>0</v>
          </cell>
          <cell r="IB508">
            <v>0</v>
          </cell>
          <cell r="IC508">
            <v>0</v>
          </cell>
          <cell r="ID508">
            <v>0</v>
          </cell>
          <cell r="IE508">
            <v>0</v>
          </cell>
          <cell r="IF508">
            <v>0</v>
          </cell>
          <cell r="IG508">
            <v>0</v>
          </cell>
          <cell r="IH508">
            <v>0</v>
          </cell>
          <cell r="II508">
            <v>0</v>
          </cell>
          <cell r="IJ508">
            <v>0</v>
          </cell>
          <cell r="IK508">
            <v>0</v>
          </cell>
          <cell r="IL508">
            <v>0</v>
          </cell>
          <cell r="IM508">
            <v>0</v>
          </cell>
          <cell r="IN508">
            <v>0</v>
          </cell>
          <cell r="IO508">
            <v>0</v>
          </cell>
          <cell r="IP508">
            <v>0</v>
          </cell>
          <cell r="IQ508">
            <v>0</v>
          </cell>
          <cell r="IR508">
            <v>0</v>
          </cell>
          <cell r="IS508">
            <v>0</v>
          </cell>
          <cell r="IT508">
            <v>0</v>
          </cell>
          <cell r="IU508">
            <v>0</v>
          </cell>
          <cell r="IV508">
            <v>0</v>
          </cell>
          <cell r="IW508">
            <v>0</v>
          </cell>
          <cell r="IX508">
            <v>0</v>
          </cell>
          <cell r="IY508">
            <v>0</v>
          </cell>
          <cell r="IZ508">
            <v>0</v>
          </cell>
          <cell r="JA508">
            <v>0</v>
          </cell>
          <cell r="JB508">
            <v>0</v>
          </cell>
          <cell r="JC508">
            <v>0</v>
          </cell>
          <cell r="JD508">
            <v>0</v>
          </cell>
          <cell r="JE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-4.6659184080002802E-2</v>
          </cell>
          <cell r="S509">
            <v>1.4273216930000387E-2</v>
          </cell>
          <cell r="T509">
            <v>3.000000248221113E-11</v>
          </cell>
          <cell r="U509">
            <v>-2.2849650399999977E-2</v>
          </cell>
          <cell r="V509">
            <v>3.0466200560000045E-2</v>
          </cell>
          <cell r="W509">
            <v>1.523310027999969E-2</v>
          </cell>
          <cell r="X509">
            <v>0</v>
          </cell>
          <cell r="Y509">
            <v>0</v>
          </cell>
          <cell r="Z509">
            <v>-3.8082750660000109E-2</v>
          </cell>
          <cell r="AA509">
            <v>-1.5233100279999967E-2</v>
          </cell>
          <cell r="AB509">
            <v>3.8082750699999779E-3</v>
          </cell>
          <cell r="AC509">
            <v>0</v>
          </cell>
          <cell r="AD509">
            <v>-3.4274475610000188E-2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0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0</v>
          </cell>
          <cell r="FF509">
            <v>0</v>
          </cell>
          <cell r="FG509">
            <v>0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  <cell r="FX509">
            <v>0</v>
          </cell>
          <cell r="FY509">
            <v>0</v>
          </cell>
          <cell r="FZ509">
            <v>0</v>
          </cell>
          <cell r="GA509">
            <v>0</v>
          </cell>
          <cell r="GB509">
            <v>0</v>
          </cell>
          <cell r="GC509">
            <v>0</v>
          </cell>
          <cell r="GD509">
            <v>0</v>
          </cell>
          <cell r="GE509">
            <v>0</v>
          </cell>
          <cell r="GF509">
            <v>0</v>
          </cell>
          <cell r="GG509">
            <v>0</v>
          </cell>
          <cell r="GH509">
            <v>0</v>
          </cell>
          <cell r="GI509">
            <v>0</v>
          </cell>
          <cell r="GJ509">
            <v>0</v>
          </cell>
          <cell r="GK509">
            <v>0</v>
          </cell>
          <cell r="GL509">
            <v>0</v>
          </cell>
          <cell r="GM509">
            <v>0</v>
          </cell>
          <cell r="GN509">
            <v>0</v>
          </cell>
          <cell r="GO509">
            <v>0</v>
          </cell>
          <cell r="GP509">
            <v>0</v>
          </cell>
          <cell r="GQ509">
            <v>0</v>
          </cell>
          <cell r="GR509">
            <v>0</v>
          </cell>
          <cell r="GS509">
            <v>0</v>
          </cell>
          <cell r="GT509">
            <v>0</v>
          </cell>
          <cell r="GU509">
            <v>0</v>
          </cell>
          <cell r="GV509">
            <v>0</v>
          </cell>
          <cell r="GW509">
            <v>0</v>
          </cell>
          <cell r="GX509">
            <v>0</v>
          </cell>
          <cell r="GY509">
            <v>0</v>
          </cell>
          <cell r="GZ509">
            <v>0</v>
          </cell>
          <cell r="HA509">
            <v>0</v>
          </cell>
          <cell r="HB509">
            <v>0</v>
          </cell>
          <cell r="HC509">
            <v>0</v>
          </cell>
          <cell r="HD509">
            <v>0</v>
          </cell>
          <cell r="HE509">
            <v>0</v>
          </cell>
          <cell r="HF509">
            <v>0</v>
          </cell>
          <cell r="HG509">
            <v>0</v>
          </cell>
          <cell r="HH509">
            <v>0</v>
          </cell>
          <cell r="HI509">
            <v>0</v>
          </cell>
          <cell r="HJ509">
            <v>0</v>
          </cell>
          <cell r="HK509">
            <v>0</v>
          </cell>
          <cell r="HL509">
            <v>0</v>
          </cell>
          <cell r="HM509">
            <v>0</v>
          </cell>
          <cell r="HN509">
            <v>0</v>
          </cell>
          <cell r="HO509">
            <v>0</v>
          </cell>
          <cell r="HP509">
            <v>0</v>
          </cell>
          <cell r="HQ509">
            <v>0</v>
          </cell>
          <cell r="HR509">
            <v>0</v>
          </cell>
          <cell r="HS509">
            <v>0</v>
          </cell>
          <cell r="HT509">
            <v>0</v>
          </cell>
          <cell r="HU509">
            <v>0</v>
          </cell>
          <cell r="HV509">
            <v>0</v>
          </cell>
          <cell r="HW509">
            <v>0</v>
          </cell>
          <cell r="HX509">
            <v>0</v>
          </cell>
          <cell r="HY509">
            <v>0</v>
          </cell>
          <cell r="HZ509">
            <v>0</v>
          </cell>
          <cell r="IA509">
            <v>0</v>
          </cell>
          <cell r="IB509">
            <v>0</v>
          </cell>
          <cell r="IC509">
            <v>0</v>
          </cell>
          <cell r="ID509">
            <v>0</v>
          </cell>
          <cell r="IE509">
            <v>0</v>
          </cell>
          <cell r="IF509">
            <v>0</v>
          </cell>
          <cell r="IG509">
            <v>0</v>
          </cell>
          <cell r="IH509">
            <v>0</v>
          </cell>
          <cell r="II509">
            <v>0</v>
          </cell>
          <cell r="IJ509">
            <v>0</v>
          </cell>
          <cell r="IK509">
            <v>0</v>
          </cell>
          <cell r="IL509">
            <v>0</v>
          </cell>
          <cell r="IM509">
            <v>0</v>
          </cell>
          <cell r="IN509">
            <v>0</v>
          </cell>
          <cell r="IO509">
            <v>0</v>
          </cell>
          <cell r="IP509">
            <v>0</v>
          </cell>
          <cell r="IQ509">
            <v>0</v>
          </cell>
          <cell r="IR509">
            <v>0</v>
          </cell>
          <cell r="IS509">
            <v>0</v>
          </cell>
          <cell r="IT509">
            <v>0</v>
          </cell>
          <cell r="IU509">
            <v>0</v>
          </cell>
          <cell r="IV509">
            <v>0</v>
          </cell>
          <cell r="IW509">
            <v>0</v>
          </cell>
          <cell r="IX509">
            <v>0</v>
          </cell>
          <cell r="IY509">
            <v>0</v>
          </cell>
          <cell r="IZ509">
            <v>0</v>
          </cell>
          <cell r="JA509">
            <v>0</v>
          </cell>
          <cell r="JB509">
            <v>0</v>
          </cell>
          <cell r="JC509">
            <v>0</v>
          </cell>
          <cell r="JD509">
            <v>0</v>
          </cell>
          <cell r="JE509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0</v>
          </cell>
          <cell r="FH511">
            <v>0</v>
          </cell>
          <cell r="FI511">
            <v>0</v>
          </cell>
          <cell r="FJ511">
            <v>0</v>
          </cell>
          <cell r="FK511">
            <v>0</v>
          </cell>
          <cell r="FL511">
            <v>0</v>
          </cell>
          <cell r="FM511">
            <v>0</v>
          </cell>
          <cell r="FN511">
            <v>0</v>
          </cell>
          <cell r="FO511">
            <v>0</v>
          </cell>
          <cell r="FP511">
            <v>0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  <cell r="FX511">
            <v>0</v>
          </cell>
          <cell r="FY511">
            <v>0</v>
          </cell>
          <cell r="FZ511">
            <v>0</v>
          </cell>
          <cell r="GA511">
            <v>0</v>
          </cell>
          <cell r="GB511">
            <v>0</v>
          </cell>
          <cell r="GC511">
            <v>0</v>
          </cell>
          <cell r="GD511">
            <v>0</v>
          </cell>
          <cell r="GE511">
            <v>0</v>
          </cell>
          <cell r="GF511">
            <v>0</v>
          </cell>
          <cell r="GG511">
            <v>0</v>
          </cell>
          <cell r="GH511">
            <v>0</v>
          </cell>
          <cell r="GI511">
            <v>0</v>
          </cell>
          <cell r="GJ511">
            <v>0</v>
          </cell>
          <cell r="GK511">
            <v>0</v>
          </cell>
          <cell r="GL511">
            <v>0</v>
          </cell>
          <cell r="GM511">
            <v>0</v>
          </cell>
          <cell r="GN511">
            <v>0</v>
          </cell>
          <cell r="GO511">
            <v>0</v>
          </cell>
          <cell r="GP511">
            <v>0</v>
          </cell>
          <cell r="GQ511">
            <v>0</v>
          </cell>
          <cell r="GR511">
            <v>0</v>
          </cell>
          <cell r="GS511">
            <v>0</v>
          </cell>
          <cell r="GT511">
            <v>0</v>
          </cell>
          <cell r="GU511">
            <v>0</v>
          </cell>
          <cell r="GV511">
            <v>0</v>
          </cell>
          <cell r="GW511">
            <v>0</v>
          </cell>
          <cell r="GX511">
            <v>0</v>
          </cell>
          <cell r="GY511">
            <v>0</v>
          </cell>
          <cell r="GZ511">
            <v>0</v>
          </cell>
          <cell r="HA511">
            <v>0</v>
          </cell>
          <cell r="HB511">
            <v>0</v>
          </cell>
          <cell r="HC511">
            <v>0</v>
          </cell>
          <cell r="HD511">
            <v>0</v>
          </cell>
          <cell r="HE511">
            <v>0</v>
          </cell>
          <cell r="HF511">
            <v>0</v>
          </cell>
          <cell r="HG511">
            <v>0</v>
          </cell>
          <cell r="HH511">
            <v>0</v>
          </cell>
          <cell r="HI511">
            <v>0</v>
          </cell>
          <cell r="HJ511">
            <v>0</v>
          </cell>
          <cell r="HK511">
            <v>0</v>
          </cell>
          <cell r="HL511">
            <v>0</v>
          </cell>
          <cell r="HM511">
            <v>0</v>
          </cell>
          <cell r="HN511">
            <v>0</v>
          </cell>
          <cell r="HO511">
            <v>0</v>
          </cell>
          <cell r="HP511">
            <v>0</v>
          </cell>
          <cell r="HQ511">
            <v>0</v>
          </cell>
          <cell r="HR511">
            <v>0</v>
          </cell>
          <cell r="HS511">
            <v>0</v>
          </cell>
          <cell r="HT511">
            <v>0</v>
          </cell>
          <cell r="HU511">
            <v>0</v>
          </cell>
          <cell r="HV511">
            <v>0</v>
          </cell>
          <cell r="HW511">
            <v>0</v>
          </cell>
          <cell r="HX511">
            <v>0</v>
          </cell>
          <cell r="HY511">
            <v>0</v>
          </cell>
          <cell r="HZ511">
            <v>0</v>
          </cell>
          <cell r="IA511">
            <v>0</v>
          </cell>
          <cell r="IB511">
            <v>0</v>
          </cell>
          <cell r="IC511">
            <v>0</v>
          </cell>
          <cell r="ID511">
            <v>0</v>
          </cell>
          <cell r="IE511">
            <v>0</v>
          </cell>
          <cell r="IF511">
            <v>0</v>
          </cell>
          <cell r="IG511">
            <v>0</v>
          </cell>
          <cell r="IH511">
            <v>0</v>
          </cell>
          <cell r="II511">
            <v>0</v>
          </cell>
          <cell r="IJ511">
            <v>0</v>
          </cell>
          <cell r="IK511">
            <v>0</v>
          </cell>
          <cell r="IL511">
            <v>0</v>
          </cell>
          <cell r="IM511">
            <v>0</v>
          </cell>
          <cell r="IN511">
            <v>0</v>
          </cell>
          <cell r="IO511">
            <v>0</v>
          </cell>
          <cell r="IP511">
            <v>0</v>
          </cell>
          <cell r="IQ511">
            <v>0</v>
          </cell>
          <cell r="IR511">
            <v>0</v>
          </cell>
          <cell r="IS511">
            <v>0</v>
          </cell>
          <cell r="IT511">
            <v>0</v>
          </cell>
          <cell r="IU511">
            <v>0</v>
          </cell>
          <cell r="IV511">
            <v>0</v>
          </cell>
          <cell r="IW511">
            <v>0</v>
          </cell>
          <cell r="IX511">
            <v>0</v>
          </cell>
          <cell r="IY511">
            <v>0</v>
          </cell>
          <cell r="IZ511">
            <v>0</v>
          </cell>
          <cell r="JA511">
            <v>0</v>
          </cell>
          <cell r="JB511">
            <v>0</v>
          </cell>
          <cell r="JC511">
            <v>0</v>
          </cell>
          <cell r="JD511">
            <v>0</v>
          </cell>
          <cell r="JE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0</v>
          </cell>
          <cell r="FH512">
            <v>0</v>
          </cell>
          <cell r="FI512">
            <v>0</v>
          </cell>
          <cell r="FJ512">
            <v>0</v>
          </cell>
          <cell r="FK512">
            <v>0</v>
          </cell>
          <cell r="FL512">
            <v>0</v>
          </cell>
          <cell r="FM512">
            <v>0</v>
          </cell>
          <cell r="FN512">
            <v>0</v>
          </cell>
          <cell r="FO512">
            <v>0</v>
          </cell>
          <cell r="FP512">
            <v>0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  <cell r="FX512">
            <v>0</v>
          </cell>
          <cell r="FY512">
            <v>0</v>
          </cell>
          <cell r="FZ512">
            <v>0</v>
          </cell>
          <cell r="GA512">
            <v>0</v>
          </cell>
          <cell r="GB512">
            <v>0</v>
          </cell>
          <cell r="GC512">
            <v>0</v>
          </cell>
          <cell r="GD512">
            <v>0</v>
          </cell>
          <cell r="GE512">
            <v>0</v>
          </cell>
          <cell r="GF512">
            <v>0</v>
          </cell>
          <cell r="GG512">
            <v>0</v>
          </cell>
          <cell r="GH512">
            <v>0</v>
          </cell>
          <cell r="GI512">
            <v>0</v>
          </cell>
          <cell r="GJ512">
            <v>0</v>
          </cell>
          <cell r="GK512">
            <v>0</v>
          </cell>
          <cell r="GL512">
            <v>0</v>
          </cell>
          <cell r="GM512">
            <v>0</v>
          </cell>
          <cell r="GN512">
            <v>0</v>
          </cell>
          <cell r="GO512">
            <v>0</v>
          </cell>
          <cell r="GP512">
            <v>0</v>
          </cell>
          <cell r="GQ512">
            <v>0</v>
          </cell>
          <cell r="GR512">
            <v>0</v>
          </cell>
          <cell r="GS512">
            <v>0</v>
          </cell>
          <cell r="GT512">
            <v>0</v>
          </cell>
          <cell r="GU512">
            <v>0</v>
          </cell>
          <cell r="GV512">
            <v>0</v>
          </cell>
          <cell r="GW512">
            <v>0</v>
          </cell>
          <cell r="GX512">
            <v>0</v>
          </cell>
          <cell r="GY512">
            <v>0</v>
          </cell>
          <cell r="GZ512">
            <v>0</v>
          </cell>
          <cell r="HA512">
            <v>0</v>
          </cell>
          <cell r="HB512">
            <v>0</v>
          </cell>
          <cell r="HC512">
            <v>0</v>
          </cell>
          <cell r="HD512">
            <v>0</v>
          </cell>
          <cell r="HE512">
            <v>0</v>
          </cell>
          <cell r="HF512">
            <v>0</v>
          </cell>
          <cell r="HG512">
            <v>0</v>
          </cell>
          <cell r="HH512">
            <v>0</v>
          </cell>
          <cell r="HI512">
            <v>0</v>
          </cell>
          <cell r="HJ512">
            <v>0</v>
          </cell>
          <cell r="HK512">
            <v>0</v>
          </cell>
          <cell r="HL512">
            <v>0</v>
          </cell>
          <cell r="HM512">
            <v>0</v>
          </cell>
          <cell r="HN512">
            <v>0</v>
          </cell>
          <cell r="HO512">
            <v>0</v>
          </cell>
          <cell r="HP512">
            <v>0</v>
          </cell>
          <cell r="HQ512">
            <v>0</v>
          </cell>
          <cell r="HR512">
            <v>0</v>
          </cell>
          <cell r="HS512">
            <v>0</v>
          </cell>
          <cell r="HT512">
            <v>0</v>
          </cell>
          <cell r="HU512">
            <v>0</v>
          </cell>
          <cell r="HV512">
            <v>0</v>
          </cell>
          <cell r="HW512">
            <v>0</v>
          </cell>
          <cell r="HX512">
            <v>0</v>
          </cell>
          <cell r="HY512">
            <v>0</v>
          </cell>
          <cell r="HZ512">
            <v>0</v>
          </cell>
          <cell r="IA512">
            <v>0</v>
          </cell>
          <cell r="IB512">
            <v>0</v>
          </cell>
          <cell r="IC512">
            <v>0</v>
          </cell>
          <cell r="ID512">
            <v>0</v>
          </cell>
          <cell r="IE512">
            <v>0</v>
          </cell>
          <cell r="IF512">
            <v>0</v>
          </cell>
          <cell r="IG512">
            <v>0</v>
          </cell>
          <cell r="IH512">
            <v>0</v>
          </cell>
          <cell r="II512">
            <v>0</v>
          </cell>
          <cell r="IJ512">
            <v>0</v>
          </cell>
          <cell r="IK512">
            <v>0</v>
          </cell>
          <cell r="IL512">
            <v>0</v>
          </cell>
          <cell r="IM512">
            <v>0</v>
          </cell>
          <cell r="IN512">
            <v>0</v>
          </cell>
          <cell r="IO512">
            <v>0</v>
          </cell>
          <cell r="IP512">
            <v>0</v>
          </cell>
          <cell r="IQ512">
            <v>0</v>
          </cell>
          <cell r="IR512">
            <v>0</v>
          </cell>
          <cell r="IS512">
            <v>0</v>
          </cell>
          <cell r="IT512">
            <v>0</v>
          </cell>
          <cell r="IU512">
            <v>0</v>
          </cell>
          <cell r="IV512">
            <v>0</v>
          </cell>
          <cell r="IW512">
            <v>0</v>
          </cell>
          <cell r="IX512">
            <v>0</v>
          </cell>
          <cell r="IY512">
            <v>0</v>
          </cell>
          <cell r="IZ512">
            <v>0</v>
          </cell>
          <cell r="JA512">
            <v>0</v>
          </cell>
          <cell r="JB512">
            <v>0</v>
          </cell>
          <cell r="JC512">
            <v>0</v>
          </cell>
          <cell r="JD512">
            <v>0</v>
          </cell>
          <cell r="JE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0</v>
          </cell>
          <cell r="FH513">
            <v>0</v>
          </cell>
          <cell r="FI513">
            <v>0</v>
          </cell>
          <cell r="FJ513">
            <v>0</v>
          </cell>
          <cell r="FK513">
            <v>0</v>
          </cell>
          <cell r="FL513">
            <v>0</v>
          </cell>
          <cell r="FM513">
            <v>0</v>
          </cell>
          <cell r="FN513">
            <v>0</v>
          </cell>
          <cell r="FO513">
            <v>0</v>
          </cell>
          <cell r="FP513">
            <v>0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X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0</v>
          </cell>
          <cell r="GD513">
            <v>0</v>
          </cell>
          <cell r="GE513">
            <v>0</v>
          </cell>
          <cell r="GF513">
            <v>0</v>
          </cell>
          <cell r="GG513">
            <v>0</v>
          </cell>
          <cell r="GH513">
            <v>0</v>
          </cell>
          <cell r="GI513">
            <v>0</v>
          </cell>
          <cell r="GJ513">
            <v>0</v>
          </cell>
          <cell r="GK513">
            <v>0</v>
          </cell>
          <cell r="GL513">
            <v>0</v>
          </cell>
          <cell r="GM513">
            <v>0</v>
          </cell>
          <cell r="GN513">
            <v>0</v>
          </cell>
          <cell r="GO513">
            <v>0</v>
          </cell>
          <cell r="GP513">
            <v>0</v>
          </cell>
          <cell r="GQ513">
            <v>0</v>
          </cell>
          <cell r="GR513">
            <v>0</v>
          </cell>
          <cell r="GS513">
            <v>0</v>
          </cell>
          <cell r="GT513">
            <v>0</v>
          </cell>
          <cell r="GU513">
            <v>0</v>
          </cell>
          <cell r="GV513">
            <v>0</v>
          </cell>
          <cell r="GW513">
            <v>0</v>
          </cell>
          <cell r="GX513">
            <v>0</v>
          </cell>
          <cell r="GY513">
            <v>0</v>
          </cell>
          <cell r="GZ513">
            <v>0</v>
          </cell>
          <cell r="HA513">
            <v>0</v>
          </cell>
          <cell r="HB513">
            <v>0</v>
          </cell>
          <cell r="HC513">
            <v>0</v>
          </cell>
          <cell r="HD513">
            <v>0</v>
          </cell>
          <cell r="HE513">
            <v>0</v>
          </cell>
          <cell r="HF513">
            <v>0</v>
          </cell>
          <cell r="HG513">
            <v>0</v>
          </cell>
          <cell r="HH513">
            <v>0</v>
          </cell>
          <cell r="HI513">
            <v>0</v>
          </cell>
          <cell r="HJ513">
            <v>0</v>
          </cell>
          <cell r="HK513">
            <v>0</v>
          </cell>
          <cell r="HL513">
            <v>0</v>
          </cell>
          <cell r="HM513">
            <v>0</v>
          </cell>
          <cell r="HN513">
            <v>0</v>
          </cell>
          <cell r="HO513">
            <v>0</v>
          </cell>
          <cell r="HP513">
            <v>0</v>
          </cell>
          <cell r="HQ513">
            <v>0</v>
          </cell>
          <cell r="HR513">
            <v>0</v>
          </cell>
          <cell r="HS513">
            <v>0</v>
          </cell>
          <cell r="HT513">
            <v>0</v>
          </cell>
          <cell r="HU513">
            <v>0</v>
          </cell>
          <cell r="HV513">
            <v>0</v>
          </cell>
          <cell r="HW513">
            <v>0</v>
          </cell>
          <cell r="HX513">
            <v>0</v>
          </cell>
          <cell r="HY513">
            <v>0</v>
          </cell>
          <cell r="HZ513">
            <v>0</v>
          </cell>
          <cell r="IA513">
            <v>0</v>
          </cell>
          <cell r="IB513">
            <v>0</v>
          </cell>
          <cell r="IC513">
            <v>0</v>
          </cell>
          <cell r="ID513">
            <v>0</v>
          </cell>
          <cell r="IE513">
            <v>0</v>
          </cell>
          <cell r="IF513">
            <v>0</v>
          </cell>
          <cell r="IG513">
            <v>0</v>
          </cell>
          <cell r="IH513">
            <v>0</v>
          </cell>
          <cell r="II513">
            <v>0</v>
          </cell>
          <cell r="IJ513">
            <v>0</v>
          </cell>
          <cell r="IK513">
            <v>0</v>
          </cell>
          <cell r="IL513">
            <v>0</v>
          </cell>
          <cell r="IM513">
            <v>0</v>
          </cell>
          <cell r="IN513">
            <v>0</v>
          </cell>
          <cell r="IO513">
            <v>0</v>
          </cell>
          <cell r="IP513">
            <v>0</v>
          </cell>
          <cell r="IQ513">
            <v>0</v>
          </cell>
          <cell r="IR513">
            <v>0</v>
          </cell>
          <cell r="IS513">
            <v>0</v>
          </cell>
          <cell r="IT513">
            <v>0</v>
          </cell>
          <cell r="IU513">
            <v>0</v>
          </cell>
          <cell r="IV513">
            <v>0</v>
          </cell>
          <cell r="IW513">
            <v>0</v>
          </cell>
          <cell r="IX513">
            <v>0</v>
          </cell>
          <cell r="IY513">
            <v>0</v>
          </cell>
          <cell r="IZ513">
            <v>0</v>
          </cell>
          <cell r="JA513">
            <v>0</v>
          </cell>
          <cell r="JB513">
            <v>0</v>
          </cell>
          <cell r="JC513">
            <v>0</v>
          </cell>
          <cell r="JD513">
            <v>0</v>
          </cell>
          <cell r="JE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0</v>
          </cell>
          <cell r="FF514">
            <v>0</v>
          </cell>
          <cell r="FG514">
            <v>0</v>
          </cell>
          <cell r="FH514">
            <v>0</v>
          </cell>
          <cell r="FI514">
            <v>0</v>
          </cell>
          <cell r="FJ514">
            <v>0</v>
          </cell>
          <cell r="FK514">
            <v>0</v>
          </cell>
          <cell r="FL514">
            <v>0</v>
          </cell>
          <cell r="FM514">
            <v>0</v>
          </cell>
          <cell r="FN514">
            <v>0</v>
          </cell>
          <cell r="FO514">
            <v>0</v>
          </cell>
          <cell r="FP514">
            <v>0</v>
          </cell>
          <cell r="FQ514">
            <v>0</v>
          </cell>
          <cell r="FR514">
            <v>0</v>
          </cell>
          <cell r="FS514">
            <v>0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  <cell r="FX514">
            <v>0</v>
          </cell>
          <cell r="FY514">
            <v>0</v>
          </cell>
          <cell r="FZ514">
            <v>0</v>
          </cell>
          <cell r="GA514">
            <v>0</v>
          </cell>
          <cell r="GB514">
            <v>0</v>
          </cell>
          <cell r="GC514">
            <v>0</v>
          </cell>
          <cell r="GD514">
            <v>0</v>
          </cell>
          <cell r="GE514">
            <v>0</v>
          </cell>
          <cell r="GF514">
            <v>0</v>
          </cell>
          <cell r="GG514">
            <v>0</v>
          </cell>
          <cell r="GH514">
            <v>0</v>
          </cell>
          <cell r="GI514">
            <v>0</v>
          </cell>
          <cell r="GJ514">
            <v>0</v>
          </cell>
          <cell r="GK514">
            <v>0</v>
          </cell>
          <cell r="GL514">
            <v>0</v>
          </cell>
          <cell r="GM514">
            <v>0</v>
          </cell>
          <cell r="GN514">
            <v>0</v>
          </cell>
          <cell r="GO514">
            <v>0</v>
          </cell>
          <cell r="GP514">
            <v>0</v>
          </cell>
          <cell r="GQ514">
            <v>0</v>
          </cell>
          <cell r="GR514">
            <v>0</v>
          </cell>
          <cell r="GS514">
            <v>0</v>
          </cell>
          <cell r="GT514">
            <v>0</v>
          </cell>
          <cell r="GU514">
            <v>0</v>
          </cell>
          <cell r="GV514">
            <v>0</v>
          </cell>
          <cell r="GW514">
            <v>0</v>
          </cell>
          <cell r="GX514">
            <v>0</v>
          </cell>
          <cell r="GY514">
            <v>0</v>
          </cell>
          <cell r="GZ514">
            <v>0</v>
          </cell>
          <cell r="HA514">
            <v>0</v>
          </cell>
          <cell r="HB514">
            <v>0</v>
          </cell>
          <cell r="HC514">
            <v>0</v>
          </cell>
          <cell r="HD514">
            <v>0</v>
          </cell>
          <cell r="HE514">
            <v>0</v>
          </cell>
          <cell r="HF514">
            <v>0</v>
          </cell>
          <cell r="HG514">
            <v>0</v>
          </cell>
          <cell r="HH514">
            <v>0</v>
          </cell>
          <cell r="HI514">
            <v>0</v>
          </cell>
          <cell r="HJ514">
            <v>0</v>
          </cell>
          <cell r="HK514">
            <v>0</v>
          </cell>
          <cell r="HL514">
            <v>0</v>
          </cell>
          <cell r="HM514">
            <v>0</v>
          </cell>
          <cell r="HN514">
            <v>0</v>
          </cell>
          <cell r="HO514">
            <v>0</v>
          </cell>
          <cell r="HP514">
            <v>0</v>
          </cell>
          <cell r="HQ514">
            <v>0</v>
          </cell>
          <cell r="HR514">
            <v>0</v>
          </cell>
          <cell r="HS514">
            <v>0</v>
          </cell>
          <cell r="HT514">
            <v>0</v>
          </cell>
          <cell r="HU514">
            <v>0</v>
          </cell>
          <cell r="HV514">
            <v>0</v>
          </cell>
          <cell r="HW514">
            <v>0</v>
          </cell>
          <cell r="HX514">
            <v>0</v>
          </cell>
          <cell r="HY514">
            <v>0</v>
          </cell>
          <cell r="HZ514">
            <v>0</v>
          </cell>
          <cell r="IA514">
            <v>0</v>
          </cell>
          <cell r="IB514">
            <v>0</v>
          </cell>
          <cell r="IC514">
            <v>0</v>
          </cell>
          <cell r="ID514">
            <v>0</v>
          </cell>
          <cell r="IE514">
            <v>0</v>
          </cell>
          <cell r="IF514">
            <v>0</v>
          </cell>
          <cell r="IG514">
            <v>0</v>
          </cell>
          <cell r="IH514">
            <v>0</v>
          </cell>
          <cell r="II514">
            <v>0</v>
          </cell>
          <cell r="IJ514">
            <v>0</v>
          </cell>
          <cell r="IK514">
            <v>0</v>
          </cell>
          <cell r="IL514">
            <v>0</v>
          </cell>
          <cell r="IM514">
            <v>0</v>
          </cell>
          <cell r="IN514">
            <v>0</v>
          </cell>
          <cell r="IO514">
            <v>0</v>
          </cell>
          <cell r="IP514">
            <v>0</v>
          </cell>
          <cell r="IQ514">
            <v>0</v>
          </cell>
          <cell r="IR514">
            <v>0</v>
          </cell>
          <cell r="IS514">
            <v>0</v>
          </cell>
          <cell r="IT514">
            <v>0</v>
          </cell>
          <cell r="IU514">
            <v>0</v>
          </cell>
          <cell r="IV514">
            <v>0</v>
          </cell>
          <cell r="IW514">
            <v>0</v>
          </cell>
          <cell r="IX514">
            <v>0</v>
          </cell>
          <cell r="IY514">
            <v>0</v>
          </cell>
          <cell r="IZ514">
            <v>0</v>
          </cell>
          <cell r="JA514">
            <v>0</v>
          </cell>
          <cell r="JB514">
            <v>0</v>
          </cell>
          <cell r="JC514">
            <v>0</v>
          </cell>
          <cell r="JD514">
            <v>0</v>
          </cell>
          <cell r="JE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0</v>
          </cell>
          <cell r="FB515">
            <v>0</v>
          </cell>
          <cell r="FC515">
            <v>0</v>
          </cell>
          <cell r="FD515">
            <v>0</v>
          </cell>
          <cell r="FE515">
            <v>0</v>
          </cell>
          <cell r="FF515">
            <v>0</v>
          </cell>
          <cell r="FG515">
            <v>0</v>
          </cell>
          <cell r="FH515">
            <v>0</v>
          </cell>
          <cell r="FI515">
            <v>0</v>
          </cell>
          <cell r="FJ515">
            <v>0</v>
          </cell>
          <cell r="FK515">
            <v>0</v>
          </cell>
          <cell r="FL515">
            <v>0</v>
          </cell>
          <cell r="FM515">
            <v>0</v>
          </cell>
          <cell r="FN515">
            <v>0</v>
          </cell>
          <cell r="FO515">
            <v>0</v>
          </cell>
          <cell r="FP515">
            <v>0</v>
          </cell>
          <cell r="FQ515">
            <v>0</v>
          </cell>
          <cell r="FR515">
            <v>0</v>
          </cell>
          <cell r="FS515">
            <v>0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  <cell r="FX515">
            <v>0</v>
          </cell>
          <cell r="FY515">
            <v>0</v>
          </cell>
          <cell r="FZ515">
            <v>0</v>
          </cell>
          <cell r="GA515">
            <v>0</v>
          </cell>
          <cell r="GB515">
            <v>0</v>
          </cell>
          <cell r="GC515">
            <v>0</v>
          </cell>
          <cell r="GD515">
            <v>0</v>
          </cell>
          <cell r="GE515">
            <v>0</v>
          </cell>
          <cell r="GF515">
            <v>0</v>
          </cell>
          <cell r="GG515">
            <v>0</v>
          </cell>
          <cell r="GH515">
            <v>0</v>
          </cell>
          <cell r="GI515">
            <v>0</v>
          </cell>
          <cell r="GJ515">
            <v>0</v>
          </cell>
          <cell r="GK515">
            <v>0</v>
          </cell>
          <cell r="GL515">
            <v>0</v>
          </cell>
          <cell r="GM515">
            <v>0</v>
          </cell>
          <cell r="GN515">
            <v>0</v>
          </cell>
          <cell r="GO515">
            <v>0</v>
          </cell>
          <cell r="GP515">
            <v>0</v>
          </cell>
          <cell r="GQ515">
            <v>0</v>
          </cell>
          <cell r="GR515">
            <v>0</v>
          </cell>
          <cell r="GS515">
            <v>0</v>
          </cell>
          <cell r="GT515">
            <v>0</v>
          </cell>
          <cell r="GU515">
            <v>0</v>
          </cell>
          <cell r="GV515">
            <v>0</v>
          </cell>
          <cell r="GW515">
            <v>0</v>
          </cell>
          <cell r="GX515">
            <v>0</v>
          </cell>
          <cell r="GY515">
            <v>0</v>
          </cell>
          <cell r="GZ515">
            <v>0</v>
          </cell>
          <cell r="HA515">
            <v>0</v>
          </cell>
          <cell r="HB515">
            <v>0</v>
          </cell>
          <cell r="HC515">
            <v>0</v>
          </cell>
          <cell r="HD515">
            <v>0</v>
          </cell>
          <cell r="HE515">
            <v>0</v>
          </cell>
          <cell r="HF515">
            <v>0</v>
          </cell>
          <cell r="HG515">
            <v>0</v>
          </cell>
          <cell r="HH515">
            <v>0</v>
          </cell>
          <cell r="HI515">
            <v>0</v>
          </cell>
          <cell r="HJ515">
            <v>0</v>
          </cell>
          <cell r="HK515">
            <v>0</v>
          </cell>
          <cell r="HL515">
            <v>0</v>
          </cell>
          <cell r="HM515">
            <v>0</v>
          </cell>
          <cell r="HN515">
            <v>0</v>
          </cell>
          <cell r="HO515">
            <v>0</v>
          </cell>
          <cell r="HP515">
            <v>0</v>
          </cell>
          <cell r="HQ515">
            <v>0</v>
          </cell>
          <cell r="HR515">
            <v>0</v>
          </cell>
          <cell r="HS515">
            <v>0</v>
          </cell>
          <cell r="HT515">
            <v>0</v>
          </cell>
          <cell r="HU515">
            <v>0</v>
          </cell>
          <cell r="HV515">
            <v>0</v>
          </cell>
          <cell r="HW515">
            <v>0</v>
          </cell>
          <cell r="HX515">
            <v>0</v>
          </cell>
          <cell r="HY515">
            <v>0</v>
          </cell>
          <cell r="HZ515">
            <v>0</v>
          </cell>
          <cell r="IA515">
            <v>0</v>
          </cell>
          <cell r="IB515">
            <v>0</v>
          </cell>
          <cell r="IC515">
            <v>0</v>
          </cell>
          <cell r="ID515">
            <v>0</v>
          </cell>
          <cell r="IE515">
            <v>0</v>
          </cell>
          <cell r="IF515">
            <v>0</v>
          </cell>
          <cell r="IG515">
            <v>0</v>
          </cell>
          <cell r="IH515">
            <v>0</v>
          </cell>
          <cell r="II515">
            <v>0</v>
          </cell>
          <cell r="IJ515">
            <v>0</v>
          </cell>
          <cell r="IK515">
            <v>0</v>
          </cell>
          <cell r="IL515">
            <v>0</v>
          </cell>
          <cell r="IM515">
            <v>0</v>
          </cell>
          <cell r="IN515">
            <v>0</v>
          </cell>
          <cell r="IO515">
            <v>0</v>
          </cell>
          <cell r="IP515">
            <v>0</v>
          </cell>
          <cell r="IQ515">
            <v>0</v>
          </cell>
          <cell r="IR515">
            <v>0</v>
          </cell>
          <cell r="IS515">
            <v>0</v>
          </cell>
          <cell r="IT515">
            <v>0</v>
          </cell>
          <cell r="IU515">
            <v>0</v>
          </cell>
          <cell r="IV515">
            <v>0</v>
          </cell>
          <cell r="IW515">
            <v>0</v>
          </cell>
          <cell r="IX515">
            <v>0</v>
          </cell>
          <cell r="IY515">
            <v>0</v>
          </cell>
          <cell r="IZ515">
            <v>0</v>
          </cell>
          <cell r="JA515">
            <v>0</v>
          </cell>
          <cell r="JB515">
            <v>0</v>
          </cell>
          <cell r="JC515">
            <v>0</v>
          </cell>
          <cell r="JD515">
            <v>0</v>
          </cell>
          <cell r="JE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0</v>
          </cell>
          <cell r="FC516">
            <v>0</v>
          </cell>
          <cell r="FD516">
            <v>0</v>
          </cell>
          <cell r="FE516">
            <v>0</v>
          </cell>
          <cell r="FF516">
            <v>0</v>
          </cell>
          <cell r="FG516">
            <v>0</v>
          </cell>
          <cell r="FH516">
            <v>0</v>
          </cell>
          <cell r="FI516">
            <v>0</v>
          </cell>
          <cell r="FJ516">
            <v>0</v>
          </cell>
          <cell r="FK516">
            <v>0</v>
          </cell>
          <cell r="FL516">
            <v>0</v>
          </cell>
          <cell r="FM516">
            <v>0</v>
          </cell>
          <cell r="FN516">
            <v>0</v>
          </cell>
          <cell r="FO516">
            <v>0</v>
          </cell>
          <cell r="FP516">
            <v>0</v>
          </cell>
          <cell r="FQ516">
            <v>0</v>
          </cell>
          <cell r="FR516">
            <v>0</v>
          </cell>
          <cell r="FS516">
            <v>0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  <cell r="FX516">
            <v>0</v>
          </cell>
          <cell r="FY516">
            <v>0</v>
          </cell>
          <cell r="FZ516">
            <v>0</v>
          </cell>
          <cell r="GA516">
            <v>0</v>
          </cell>
          <cell r="GB516">
            <v>0</v>
          </cell>
          <cell r="GC516">
            <v>0</v>
          </cell>
          <cell r="GD516">
            <v>0</v>
          </cell>
          <cell r="GE516">
            <v>0</v>
          </cell>
          <cell r="GF516">
            <v>0</v>
          </cell>
          <cell r="GG516">
            <v>0</v>
          </cell>
          <cell r="GH516">
            <v>0</v>
          </cell>
          <cell r="GI516">
            <v>0</v>
          </cell>
          <cell r="GJ516">
            <v>0</v>
          </cell>
          <cell r="GK516">
            <v>0</v>
          </cell>
          <cell r="GL516">
            <v>0</v>
          </cell>
          <cell r="GM516">
            <v>0</v>
          </cell>
          <cell r="GN516">
            <v>0</v>
          </cell>
          <cell r="GO516">
            <v>0</v>
          </cell>
          <cell r="GP516">
            <v>0</v>
          </cell>
          <cell r="GQ516">
            <v>0</v>
          </cell>
          <cell r="GR516">
            <v>0</v>
          </cell>
          <cell r="GS516">
            <v>0</v>
          </cell>
          <cell r="GT516">
            <v>0</v>
          </cell>
          <cell r="GU516">
            <v>0</v>
          </cell>
          <cell r="GV516">
            <v>0</v>
          </cell>
          <cell r="GW516">
            <v>0</v>
          </cell>
          <cell r="GX516">
            <v>0</v>
          </cell>
          <cell r="GY516">
            <v>0</v>
          </cell>
          <cell r="GZ516">
            <v>0</v>
          </cell>
          <cell r="HA516">
            <v>0</v>
          </cell>
          <cell r="HB516">
            <v>0</v>
          </cell>
          <cell r="HC516">
            <v>0</v>
          </cell>
          <cell r="HD516">
            <v>0</v>
          </cell>
          <cell r="HE516">
            <v>0</v>
          </cell>
          <cell r="HF516">
            <v>0</v>
          </cell>
          <cell r="HG516">
            <v>0</v>
          </cell>
          <cell r="HH516">
            <v>0</v>
          </cell>
          <cell r="HI516">
            <v>0</v>
          </cell>
          <cell r="HJ516">
            <v>0</v>
          </cell>
          <cell r="HK516">
            <v>0</v>
          </cell>
          <cell r="HL516">
            <v>0</v>
          </cell>
          <cell r="HM516">
            <v>0</v>
          </cell>
          <cell r="HN516">
            <v>0</v>
          </cell>
          <cell r="HO516">
            <v>0</v>
          </cell>
          <cell r="HP516">
            <v>0</v>
          </cell>
          <cell r="HQ516">
            <v>0</v>
          </cell>
          <cell r="HR516">
            <v>0</v>
          </cell>
          <cell r="HS516">
            <v>0</v>
          </cell>
          <cell r="HT516">
            <v>0</v>
          </cell>
          <cell r="HU516">
            <v>0</v>
          </cell>
          <cell r="HV516">
            <v>0</v>
          </cell>
          <cell r="HW516">
            <v>0</v>
          </cell>
          <cell r="HX516">
            <v>0</v>
          </cell>
          <cell r="HY516">
            <v>0</v>
          </cell>
          <cell r="HZ516">
            <v>0</v>
          </cell>
          <cell r="IA516">
            <v>0</v>
          </cell>
          <cell r="IB516">
            <v>0</v>
          </cell>
          <cell r="IC516">
            <v>0</v>
          </cell>
          <cell r="ID516">
            <v>0</v>
          </cell>
          <cell r="IE516">
            <v>0</v>
          </cell>
          <cell r="IF516">
            <v>0</v>
          </cell>
          <cell r="IG516">
            <v>0</v>
          </cell>
          <cell r="IH516">
            <v>0</v>
          </cell>
          <cell r="II516">
            <v>0</v>
          </cell>
          <cell r="IJ516">
            <v>0</v>
          </cell>
          <cell r="IK516">
            <v>0</v>
          </cell>
          <cell r="IL516">
            <v>0</v>
          </cell>
          <cell r="IM516">
            <v>0</v>
          </cell>
          <cell r="IN516">
            <v>0</v>
          </cell>
          <cell r="IO516">
            <v>0</v>
          </cell>
          <cell r="IP516">
            <v>0</v>
          </cell>
          <cell r="IQ516">
            <v>0</v>
          </cell>
          <cell r="IR516">
            <v>0</v>
          </cell>
          <cell r="IS516">
            <v>0</v>
          </cell>
          <cell r="IT516">
            <v>0</v>
          </cell>
          <cell r="IU516">
            <v>0</v>
          </cell>
          <cell r="IV516">
            <v>0</v>
          </cell>
          <cell r="IW516">
            <v>0</v>
          </cell>
          <cell r="IX516">
            <v>0</v>
          </cell>
          <cell r="IY516">
            <v>0</v>
          </cell>
          <cell r="IZ516">
            <v>0</v>
          </cell>
          <cell r="JA516">
            <v>0</v>
          </cell>
          <cell r="JB516">
            <v>0</v>
          </cell>
          <cell r="JC516">
            <v>0</v>
          </cell>
          <cell r="JD516">
            <v>0</v>
          </cell>
          <cell r="JE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0</v>
          </cell>
          <cell r="EV517">
            <v>0</v>
          </cell>
          <cell r="EW517">
            <v>0</v>
          </cell>
          <cell r="EX517">
            <v>0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0</v>
          </cell>
          <cell r="FE517">
            <v>0</v>
          </cell>
          <cell r="FF517">
            <v>0</v>
          </cell>
          <cell r="FG517">
            <v>0</v>
          </cell>
          <cell r="FH517">
            <v>0</v>
          </cell>
          <cell r="FI517">
            <v>0</v>
          </cell>
          <cell r="FJ517">
            <v>0</v>
          </cell>
          <cell r="FK517">
            <v>0</v>
          </cell>
          <cell r="FL517">
            <v>0</v>
          </cell>
          <cell r="FM517">
            <v>0</v>
          </cell>
          <cell r="FN517">
            <v>0</v>
          </cell>
          <cell r="FO517">
            <v>0</v>
          </cell>
          <cell r="FP517">
            <v>0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  <cell r="FX517">
            <v>0</v>
          </cell>
          <cell r="FY517">
            <v>0</v>
          </cell>
          <cell r="FZ517">
            <v>0</v>
          </cell>
          <cell r="GA517">
            <v>0</v>
          </cell>
          <cell r="GB517">
            <v>0</v>
          </cell>
          <cell r="GC517">
            <v>0</v>
          </cell>
          <cell r="GD517">
            <v>0</v>
          </cell>
          <cell r="GE517">
            <v>0</v>
          </cell>
          <cell r="GF517">
            <v>0</v>
          </cell>
          <cell r="GG517">
            <v>0</v>
          </cell>
          <cell r="GH517">
            <v>0</v>
          </cell>
          <cell r="GI517">
            <v>0</v>
          </cell>
          <cell r="GJ517">
            <v>0</v>
          </cell>
          <cell r="GK517">
            <v>0</v>
          </cell>
          <cell r="GL517">
            <v>0</v>
          </cell>
          <cell r="GM517">
            <v>0</v>
          </cell>
          <cell r="GN517">
            <v>0</v>
          </cell>
          <cell r="GO517">
            <v>0</v>
          </cell>
          <cell r="GP517">
            <v>0</v>
          </cell>
          <cell r="GQ517">
            <v>0</v>
          </cell>
          <cell r="GR517">
            <v>0</v>
          </cell>
          <cell r="GS517">
            <v>0</v>
          </cell>
          <cell r="GT517">
            <v>0</v>
          </cell>
          <cell r="GU517">
            <v>0</v>
          </cell>
          <cell r="GV517">
            <v>0</v>
          </cell>
          <cell r="GW517">
            <v>0</v>
          </cell>
          <cell r="GX517">
            <v>0</v>
          </cell>
          <cell r="GY517">
            <v>0</v>
          </cell>
          <cell r="GZ517">
            <v>0</v>
          </cell>
          <cell r="HA517">
            <v>0</v>
          </cell>
          <cell r="HB517">
            <v>0</v>
          </cell>
          <cell r="HC517">
            <v>0</v>
          </cell>
          <cell r="HD517">
            <v>0</v>
          </cell>
          <cell r="HE517">
            <v>0</v>
          </cell>
          <cell r="HF517">
            <v>0</v>
          </cell>
          <cell r="HG517">
            <v>0</v>
          </cell>
          <cell r="HH517">
            <v>0</v>
          </cell>
          <cell r="HI517">
            <v>0</v>
          </cell>
          <cell r="HJ517">
            <v>0</v>
          </cell>
          <cell r="HK517">
            <v>0</v>
          </cell>
          <cell r="HL517">
            <v>0</v>
          </cell>
          <cell r="HM517">
            <v>0</v>
          </cell>
          <cell r="HN517">
            <v>0</v>
          </cell>
          <cell r="HO517">
            <v>0</v>
          </cell>
          <cell r="HP517">
            <v>0</v>
          </cell>
          <cell r="HQ517">
            <v>0</v>
          </cell>
          <cell r="HR517">
            <v>0</v>
          </cell>
          <cell r="HS517">
            <v>0</v>
          </cell>
          <cell r="HT517">
            <v>0</v>
          </cell>
          <cell r="HU517">
            <v>0</v>
          </cell>
          <cell r="HV517">
            <v>0</v>
          </cell>
          <cell r="HW517">
            <v>0</v>
          </cell>
          <cell r="HX517">
            <v>0</v>
          </cell>
          <cell r="HY517">
            <v>0</v>
          </cell>
          <cell r="HZ517">
            <v>0</v>
          </cell>
          <cell r="IA517">
            <v>0</v>
          </cell>
          <cell r="IB517">
            <v>0</v>
          </cell>
          <cell r="IC517">
            <v>0</v>
          </cell>
          <cell r="ID517">
            <v>0</v>
          </cell>
          <cell r="IE517">
            <v>0</v>
          </cell>
          <cell r="IF517">
            <v>0</v>
          </cell>
          <cell r="IG517">
            <v>0</v>
          </cell>
          <cell r="IH517">
            <v>0</v>
          </cell>
          <cell r="II517">
            <v>0</v>
          </cell>
          <cell r="IJ517">
            <v>0</v>
          </cell>
          <cell r="IK517">
            <v>0</v>
          </cell>
          <cell r="IL517">
            <v>0</v>
          </cell>
          <cell r="IM517">
            <v>0</v>
          </cell>
          <cell r="IN517">
            <v>0</v>
          </cell>
          <cell r="IO517">
            <v>0</v>
          </cell>
          <cell r="IP517">
            <v>0</v>
          </cell>
          <cell r="IQ517">
            <v>0</v>
          </cell>
          <cell r="IR517">
            <v>0</v>
          </cell>
          <cell r="IS517">
            <v>0</v>
          </cell>
          <cell r="IT517">
            <v>0</v>
          </cell>
          <cell r="IU517">
            <v>0</v>
          </cell>
          <cell r="IV517">
            <v>0</v>
          </cell>
          <cell r="IW517">
            <v>0</v>
          </cell>
          <cell r="IX517">
            <v>0</v>
          </cell>
          <cell r="IY517">
            <v>0</v>
          </cell>
          <cell r="IZ517">
            <v>0</v>
          </cell>
          <cell r="JA517">
            <v>0</v>
          </cell>
          <cell r="JB517">
            <v>0</v>
          </cell>
          <cell r="JC517">
            <v>0</v>
          </cell>
          <cell r="JD517">
            <v>0</v>
          </cell>
          <cell r="JE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0</v>
          </cell>
          <cell r="FE518">
            <v>0</v>
          </cell>
          <cell r="FF518">
            <v>0</v>
          </cell>
          <cell r="FG518">
            <v>0</v>
          </cell>
          <cell r="FH518">
            <v>0</v>
          </cell>
          <cell r="FI518">
            <v>0</v>
          </cell>
          <cell r="FJ518">
            <v>0</v>
          </cell>
          <cell r="FK518">
            <v>0</v>
          </cell>
          <cell r="FL518">
            <v>0</v>
          </cell>
          <cell r="FM518">
            <v>0</v>
          </cell>
          <cell r="FN518">
            <v>0</v>
          </cell>
          <cell r="FO518">
            <v>0</v>
          </cell>
          <cell r="FP518">
            <v>0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  <cell r="FX518">
            <v>0</v>
          </cell>
          <cell r="FY518">
            <v>0</v>
          </cell>
          <cell r="FZ518">
            <v>0</v>
          </cell>
          <cell r="GA518">
            <v>0</v>
          </cell>
          <cell r="GB518">
            <v>0</v>
          </cell>
          <cell r="GC518">
            <v>0</v>
          </cell>
          <cell r="GD518">
            <v>0</v>
          </cell>
          <cell r="GE518">
            <v>0</v>
          </cell>
          <cell r="GF518">
            <v>0</v>
          </cell>
          <cell r="GG518">
            <v>0</v>
          </cell>
          <cell r="GH518">
            <v>0</v>
          </cell>
          <cell r="GI518">
            <v>0</v>
          </cell>
          <cell r="GJ518">
            <v>0</v>
          </cell>
          <cell r="GK518">
            <v>0</v>
          </cell>
          <cell r="GL518">
            <v>0</v>
          </cell>
          <cell r="GM518">
            <v>0</v>
          </cell>
          <cell r="GN518">
            <v>0</v>
          </cell>
          <cell r="GO518">
            <v>0</v>
          </cell>
          <cell r="GP518">
            <v>0</v>
          </cell>
          <cell r="GQ518">
            <v>0</v>
          </cell>
          <cell r="GR518">
            <v>0</v>
          </cell>
          <cell r="GS518">
            <v>0</v>
          </cell>
          <cell r="GT518">
            <v>0</v>
          </cell>
          <cell r="GU518">
            <v>0</v>
          </cell>
          <cell r="GV518">
            <v>0</v>
          </cell>
          <cell r="GW518">
            <v>0</v>
          </cell>
          <cell r="GX518">
            <v>0</v>
          </cell>
          <cell r="GY518">
            <v>0</v>
          </cell>
          <cell r="GZ518">
            <v>0</v>
          </cell>
          <cell r="HA518">
            <v>0</v>
          </cell>
          <cell r="HB518">
            <v>0</v>
          </cell>
          <cell r="HC518">
            <v>0</v>
          </cell>
          <cell r="HD518">
            <v>0</v>
          </cell>
          <cell r="HE518">
            <v>0</v>
          </cell>
          <cell r="HF518">
            <v>0</v>
          </cell>
          <cell r="HG518">
            <v>0</v>
          </cell>
          <cell r="HH518">
            <v>0</v>
          </cell>
          <cell r="HI518">
            <v>0</v>
          </cell>
          <cell r="HJ518">
            <v>0</v>
          </cell>
          <cell r="HK518">
            <v>0</v>
          </cell>
          <cell r="HL518">
            <v>0</v>
          </cell>
          <cell r="HM518">
            <v>0</v>
          </cell>
          <cell r="HN518">
            <v>0</v>
          </cell>
          <cell r="HO518">
            <v>0</v>
          </cell>
          <cell r="HP518">
            <v>0</v>
          </cell>
          <cell r="HQ518">
            <v>0</v>
          </cell>
          <cell r="HR518">
            <v>0</v>
          </cell>
          <cell r="HS518">
            <v>0</v>
          </cell>
          <cell r="HT518">
            <v>0</v>
          </cell>
          <cell r="HU518">
            <v>0</v>
          </cell>
          <cell r="HV518">
            <v>0</v>
          </cell>
          <cell r="HW518">
            <v>0</v>
          </cell>
          <cell r="HX518">
            <v>0</v>
          </cell>
          <cell r="HY518">
            <v>0</v>
          </cell>
          <cell r="HZ518">
            <v>0</v>
          </cell>
          <cell r="IA518">
            <v>0</v>
          </cell>
          <cell r="IB518">
            <v>0</v>
          </cell>
          <cell r="IC518">
            <v>0</v>
          </cell>
          <cell r="ID518">
            <v>0</v>
          </cell>
          <cell r="IE518">
            <v>0</v>
          </cell>
          <cell r="IF518">
            <v>0</v>
          </cell>
          <cell r="IG518">
            <v>0</v>
          </cell>
          <cell r="IH518">
            <v>0</v>
          </cell>
          <cell r="II518">
            <v>0</v>
          </cell>
          <cell r="IJ518">
            <v>0</v>
          </cell>
          <cell r="IK518">
            <v>0</v>
          </cell>
          <cell r="IL518">
            <v>0</v>
          </cell>
          <cell r="IM518">
            <v>0</v>
          </cell>
          <cell r="IN518">
            <v>0</v>
          </cell>
          <cell r="IO518">
            <v>0</v>
          </cell>
          <cell r="IP518">
            <v>0</v>
          </cell>
          <cell r="IQ518">
            <v>0</v>
          </cell>
          <cell r="IR518">
            <v>0</v>
          </cell>
          <cell r="IS518">
            <v>0</v>
          </cell>
          <cell r="IT518">
            <v>0</v>
          </cell>
          <cell r="IU518">
            <v>0</v>
          </cell>
          <cell r="IV518">
            <v>0</v>
          </cell>
          <cell r="IW518">
            <v>0</v>
          </cell>
          <cell r="IX518">
            <v>0</v>
          </cell>
          <cell r="IY518">
            <v>0</v>
          </cell>
          <cell r="IZ518">
            <v>0</v>
          </cell>
          <cell r="JA518">
            <v>0</v>
          </cell>
          <cell r="JB518">
            <v>0</v>
          </cell>
          <cell r="JC518">
            <v>0</v>
          </cell>
          <cell r="JD518">
            <v>0</v>
          </cell>
          <cell r="JE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0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0</v>
          </cell>
          <cell r="FE519">
            <v>0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0</v>
          </cell>
          <cell r="FN519">
            <v>0</v>
          </cell>
          <cell r="FO519">
            <v>0</v>
          </cell>
          <cell r="FP519">
            <v>0</v>
          </cell>
          <cell r="FQ519">
            <v>0</v>
          </cell>
          <cell r="FR519">
            <v>0</v>
          </cell>
          <cell r="FS519">
            <v>0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  <cell r="FX519">
            <v>0</v>
          </cell>
          <cell r="FY519">
            <v>0</v>
          </cell>
          <cell r="FZ519">
            <v>0</v>
          </cell>
          <cell r="GA519">
            <v>0</v>
          </cell>
          <cell r="GB519">
            <v>0</v>
          </cell>
          <cell r="GC519">
            <v>0</v>
          </cell>
          <cell r="GD519">
            <v>0</v>
          </cell>
          <cell r="GE519">
            <v>0</v>
          </cell>
          <cell r="GF519">
            <v>0</v>
          </cell>
          <cell r="GG519">
            <v>0</v>
          </cell>
          <cell r="GH519">
            <v>0</v>
          </cell>
          <cell r="GI519">
            <v>0</v>
          </cell>
          <cell r="GJ519">
            <v>0</v>
          </cell>
          <cell r="GK519">
            <v>0</v>
          </cell>
          <cell r="GL519">
            <v>0</v>
          </cell>
          <cell r="GM519">
            <v>0</v>
          </cell>
          <cell r="GN519">
            <v>0</v>
          </cell>
          <cell r="GO519">
            <v>0</v>
          </cell>
          <cell r="GP519">
            <v>0</v>
          </cell>
          <cell r="GQ519">
            <v>0</v>
          </cell>
          <cell r="GR519">
            <v>0</v>
          </cell>
          <cell r="GS519">
            <v>0</v>
          </cell>
          <cell r="GT519">
            <v>0</v>
          </cell>
          <cell r="GU519">
            <v>0</v>
          </cell>
          <cell r="GV519">
            <v>0</v>
          </cell>
          <cell r="GW519">
            <v>0</v>
          </cell>
          <cell r="GX519">
            <v>0</v>
          </cell>
          <cell r="GY519">
            <v>0</v>
          </cell>
          <cell r="GZ519">
            <v>0</v>
          </cell>
          <cell r="HA519">
            <v>0</v>
          </cell>
          <cell r="HB519">
            <v>0</v>
          </cell>
          <cell r="HC519">
            <v>0</v>
          </cell>
          <cell r="HD519">
            <v>0</v>
          </cell>
          <cell r="HE519">
            <v>0</v>
          </cell>
          <cell r="HF519">
            <v>0</v>
          </cell>
          <cell r="HG519">
            <v>0</v>
          </cell>
          <cell r="HH519">
            <v>0</v>
          </cell>
          <cell r="HI519">
            <v>0</v>
          </cell>
          <cell r="HJ519">
            <v>0</v>
          </cell>
          <cell r="HK519">
            <v>0</v>
          </cell>
          <cell r="HL519">
            <v>0</v>
          </cell>
          <cell r="HM519">
            <v>0</v>
          </cell>
          <cell r="HN519">
            <v>0</v>
          </cell>
          <cell r="HO519">
            <v>0</v>
          </cell>
          <cell r="HP519">
            <v>0</v>
          </cell>
          <cell r="HQ519">
            <v>0</v>
          </cell>
          <cell r="HR519">
            <v>0</v>
          </cell>
          <cell r="HS519">
            <v>0</v>
          </cell>
          <cell r="HT519">
            <v>0</v>
          </cell>
          <cell r="HU519">
            <v>0</v>
          </cell>
          <cell r="HV519">
            <v>0</v>
          </cell>
          <cell r="HW519">
            <v>0</v>
          </cell>
          <cell r="HX519">
            <v>0</v>
          </cell>
          <cell r="HY519">
            <v>0</v>
          </cell>
          <cell r="HZ519">
            <v>0</v>
          </cell>
          <cell r="IA519">
            <v>0</v>
          </cell>
          <cell r="IB519">
            <v>0</v>
          </cell>
          <cell r="IC519">
            <v>0</v>
          </cell>
          <cell r="ID519">
            <v>0</v>
          </cell>
          <cell r="IE519">
            <v>0</v>
          </cell>
          <cell r="IF519">
            <v>0</v>
          </cell>
          <cell r="IG519">
            <v>0</v>
          </cell>
          <cell r="IH519">
            <v>0</v>
          </cell>
          <cell r="II519">
            <v>0</v>
          </cell>
          <cell r="IJ519">
            <v>0</v>
          </cell>
          <cell r="IK519">
            <v>0</v>
          </cell>
          <cell r="IL519">
            <v>0</v>
          </cell>
          <cell r="IM519">
            <v>0</v>
          </cell>
          <cell r="IN519">
            <v>0</v>
          </cell>
          <cell r="IO519">
            <v>0</v>
          </cell>
          <cell r="IP519">
            <v>0</v>
          </cell>
          <cell r="IQ519">
            <v>0</v>
          </cell>
          <cell r="IR519">
            <v>0</v>
          </cell>
          <cell r="IS519">
            <v>0</v>
          </cell>
          <cell r="IT519">
            <v>0</v>
          </cell>
          <cell r="IU519">
            <v>0</v>
          </cell>
          <cell r="IV519">
            <v>0</v>
          </cell>
          <cell r="IW519">
            <v>0</v>
          </cell>
          <cell r="IX519">
            <v>0</v>
          </cell>
          <cell r="IY519">
            <v>0</v>
          </cell>
          <cell r="IZ519">
            <v>0</v>
          </cell>
          <cell r="JA519">
            <v>0</v>
          </cell>
          <cell r="JB519">
            <v>0</v>
          </cell>
          <cell r="JC519">
            <v>0</v>
          </cell>
          <cell r="JD519">
            <v>0</v>
          </cell>
          <cell r="JE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0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0</v>
          </cell>
          <cell r="FE520">
            <v>0</v>
          </cell>
          <cell r="FF520">
            <v>0</v>
          </cell>
          <cell r="FG520">
            <v>0</v>
          </cell>
          <cell r="FH520">
            <v>0</v>
          </cell>
          <cell r="FI520">
            <v>0</v>
          </cell>
          <cell r="FJ520">
            <v>0</v>
          </cell>
          <cell r="FK520">
            <v>0</v>
          </cell>
          <cell r="FL520">
            <v>0</v>
          </cell>
          <cell r="FM520">
            <v>0</v>
          </cell>
          <cell r="FN520">
            <v>0</v>
          </cell>
          <cell r="FO520">
            <v>0</v>
          </cell>
          <cell r="FP520">
            <v>0</v>
          </cell>
          <cell r="FQ520">
            <v>0</v>
          </cell>
          <cell r="FR520">
            <v>0</v>
          </cell>
          <cell r="FS520">
            <v>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  <cell r="FX520">
            <v>0</v>
          </cell>
          <cell r="FY520">
            <v>0</v>
          </cell>
          <cell r="FZ520">
            <v>0</v>
          </cell>
          <cell r="GA520">
            <v>0</v>
          </cell>
          <cell r="GB520">
            <v>0</v>
          </cell>
          <cell r="GC520">
            <v>0</v>
          </cell>
          <cell r="GD520">
            <v>0</v>
          </cell>
          <cell r="GE520">
            <v>0</v>
          </cell>
          <cell r="GF520">
            <v>0</v>
          </cell>
          <cell r="GG520">
            <v>0</v>
          </cell>
          <cell r="GH520">
            <v>0</v>
          </cell>
          <cell r="GI520">
            <v>0</v>
          </cell>
          <cell r="GJ520">
            <v>0</v>
          </cell>
          <cell r="GK520">
            <v>0</v>
          </cell>
          <cell r="GL520">
            <v>0</v>
          </cell>
          <cell r="GM520">
            <v>0</v>
          </cell>
          <cell r="GN520">
            <v>0</v>
          </cell>
          <cell r="GO520">
            <v>0</v>
          </cell>
          <cell r="GP520">
            <v>0</v>
          </cell>
          <cell r="GQ520">
            <v>0</v>
          </cell>
          <cell r="GR520">
            <v>0</v>
          </cell>
          <cell r="GS520">
            <v>0</v>
          </cell>
          <cell r="GT520">
            <v>0</v>
          </cell>
          <cell r="GU520">
            <v>0</v>
          </cell>
          <cell r="GV520">
            <v>0</v>
          </cell>
          <cell r="GW520">
            <v>0</v>
          </cell>
          <cell r="GX520">
            <v>0</v>
          </cell>
          <cell r="GY520">
            <v>0</v>
          </cell>
          <cell r="GZ520">
            <v>0</v>
          </cell>
          <cell r="HA520">
            <v>0</v>
          </cell>
          <cell r="HB520">
            <v>0</v>
          </cell>
          <cell r="HC520">
            <v>0</v>
          </cell>
          <cell r="HD520">
            <v>0</v>
          </cell>
          <cell r="HE520">
            <v>0</v>
          </cell>
          <cell r="HF520">
            <v>0</v>
          </cell>
          <cell r="HG520">
            <v>0</v>
          </cell>
          <cell r="HH520">
            <v>0</v>
          </cell>
          <cell r="HI520">
            <v>0</v>
          </cell>
          <cell r="HJ520">
            <v>0</v>
          </cell>
          <cell r="HK520">
            <v>0</v>
          </cell>
          <cell r="HL520">
            <v>0</v>
          </cell>
          <cell r="HM520">
            <v>0</v>
          </cell>
          <cell r="HN520">
            <v>0</v>
          </cell>
          <cell r="HO520">
            <v>0</v>
          </cell>
          <cell r="HP520">
            <v>0</v>
          </cell>
          <cell r="HQ520">
            <v>0</v>
          </cell>
          <cell r="HR520">
            <v>0</v>
          </cell>
          <cell r="HS520">
            <v>0</v>
          </cell>
          <cell r="HT520">
            <v>0</v>
          </cell>
          <cell r="HU520">
            <v>0</v>
          </cell>
          <cell r="HV520">
            <v>0</v>
          </cell>
          <cell r="HW520">
            <v>0</v>
          </cell>
          <cell r="HX520">
            <v>0</v>
          </cell>
          <cell r="HY520">
            <v>0</v>
          </cell>
          <cell r="HZ520">
            <v>0</v>
          </cell>
          <cell r="IA520">
            <v>0</v>
          </cell>
          <cell r="IB520">
            <v>0</v>
          </cell>
          <cell r="IC520">
            <v>0</v>
          </cell>
          <cell r="ID520">
            <v>0</v>
          </cell>
          <cell r="IE520">
            <v>0</v>
          </cell>
          <cell r="IF520">
            <v>0</v>
          </cell>
          <cell r="IG520">
            <v>0</v>
          </cell>
          <cell r="IH520">
            <v>0</v>
          </cell>
          <cell r="II520">
            <v>0</v>
          </cell>
          <cell r="IJ520">
            <v>0</v>
          </cell>
          <cell r="IK520">
            <v>0</v>
          </cell>
          <cell r="IL520">
            <v>0</v>
          </cell>
          <cell r="IM520">
            <v>0</v>
          </cell>
          <cell r="IN520">
            <v>0</v>
          </cell>
          <cell r="IO520">
            <v>0</v>
          </cell>
          <cell r="IP520">
            <v>0</v>
          </cell>
          <cell r="IQ520">
            <v>0</v>
          </cell>
          <cell r="IR520">
            <v>0</v>
          </cell>
          <cell r="IS520">
            <v>0</v>
          </cell>
          <cell r="IT520">
            <v>0</v>
          </cell>
          <cell r="IU520">
            <v>0</v>
          </cell>
          <cell r="IV520">
            <v>0</v>
          </cell>
          <cell r="IW520">
            <v>0</v>
          </cell>
          <cell r="IX520">
            <v>0</v>
          </cell>
          <cell r="IY520">
            <v>0</v>
          </cell>
          <cell r="IZ520">
            <v>0</v>
          </cell>
          <cell r="JA520">
            <v>0</v>
          </cell>
          <cell r="JB520">
            <v>0</v>
          </cell>
          <cell r="JC520">
            <v>0</v>
          </cell>
          <cell r="JD520">
            <v>0</v>
          </cell>
          <cell r="JE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0</v>
          </cell>
          <cell r="FE521">
            <v>0</v>
          </cell>
          <cell r="FF521">
            <v>0</v>
          </cell>
          <cell r="FG521">
            <v>0</v>
          </cell>
          <cell r="FH521">
            <v>0</v>
          </cell>
          <cell r="FI521">
            <v>0</v>
          </cell>
          <cell r="FJ521">
            <v>0</v>
          </cell>
          <cell r="FK521">
            <v>0</v>
          </cell>
          <cell r="FL521">
            <v>0</v>
          </cell>
          <cell r="FM521">
            <v>0</v>
          </cell>
          <cell r="FN521">
            <v>0</v>
          </cell>
          <cell r="FO521">
            <v>0</v>
          </cell>
          <cell r="FP521">
            <v>0</v>
          </cell>
          <cell r="FQ521">
            <v>0</v>
          </cell>
          <cell r="FR521">
            <v>0</v>
          </cell>
          <cell r="FS521">
            <v>0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  <cell r="FX521">
            <v>0</v>
          </cell>
          <cell r="FY521">
            <v>0</v>
          </cell>
          <cell r="FZ521">
            <v>0</v>
          </cell>
          <cell r="GA521">
            <v>0</v>
          </cell>
          <cell r="GB521">
            <v>0</v>
          </cell>
          <cell r="GC521">
            <v>0</v>
          </cell>
          <cell r="GD521">
            <v>0</v>
          </cell>
          <cell r="GE521">
            <v>0</v>
          </cell>
          <cell r="GF521">
            <v>0</v>
          </cell>
          <cell r="GG521">
            <v>0</v>
          </cell>
          <cell r="GH521">
            <v>0</v>
          </cell>
          <cell r="GI521">
            <v>0</v>
          </cell>
          <cell r="GJ521">
            <v>0</v>
          </cell>
          <cell r="GK521">
            <v>0</v>
          </cell>
          <cell r="GL521">
            <v>0</v>
          </cell>
          <cell r="GM521">
            <v>0</v>
          </cell>
          <cell r="GN521">
            <v>0</v>
          </cell>
          <cell r="GO521">
            <v>0</v>
          </cell>
          <cell r="GP521">
            <v>0</v>
          </cell>
          <cell r="GQ521">
            <v>0</v>
          </cell>
          <cell r="GR521">
            <v>0</v>
          </cell>
          <cell r="GS521">
            <v>0</v>
          </cell>
          <cell r="GT521">
            <v>0</v>
          </cell>
          <cell r="GU521">
            <v>0</v>
          </cell>
          <cell r="GV521">
            <v>0</v>
          </cell>
          <cell r="GW521">
            <v>0</v>
          </cell>
          <cell r="GX521">
            <v>0</v>
          </cell>
          <cell r="GY521">
            <v>0</v>
          </cell>
          <cell r="GZ521">
            <v>0</v>
          </cell>
          <cell r="HA521">
            <v>0</v>
          </cell>
          <cell r="HB521">
            <v>0</v>
          </cell>
          <cell r="HC521">
            <v>0</v>
          </cell>
          <cell r="HD521">
            <v>0</v>
          </cell>
          <cell r="HE521">
            <v>0</v>
          </cell>
          <cell r="HF521">
            <v>0</v>
          </cell>
          <cell r="HG521">
            <v>0</v>
          </cell>
          <cell r="HH521">
            <v>0</v>
          </cell>
          <cell r="HI521">
            <v>0</v>
          </cell>
          <cell r="HJ521">
            <v>0</v>
          </cell>
          <cell r="HK521">
            <v>0</v>
          </cell>
          <cell r="HL521">
            <v>0</v>
          </cell>
          <cell r="HM521">
            <v>0</v>
          </cell>
          <cell r="HN521">
            <v>0</v>
          </cell>
          <cell r="HO521">
            <v>0</v>
          </cell>
          <cell r="HP521">
            <v>0</v>
          </cell>
          <cell r="HQ521">
            <v>0</v>
          </cell>
          <cell r="HR521">
            <v>0</v>
          </cell>
          <cell r="HS521">
            <v>0</v>
          </cell>
          <cell r="HT521">
            <v>0</v>
          </cell>
          <cell r="HU521">
            <v>0</v>
          </cell>
          <cell r="HV521">
            <v>0</v>
          </cell>
          <cell r="HW521">
            <v>0</v>
          </cell>
          <cell r="HX521">
            <v>0</v>
          </cell>
          <cell r="HY521">
            <v>0</v>
          </cell>
          <cell r="HZ521">
            <v>0</v>
          </cell>
          <cell r="IA521">
            <v>0</v>
          </cell>
          <cell r="IB521">
            <v>0</v>
          </cell>
          <cell r="IC521">
            <v>0</v>
          </cell>
          <cell r="ID521">
            <v>0</v>
          </cell>
          <cell r="IE521">
            <v>0</v>
          </cell>
          <cell r="IF521">
            <v>0</v>
          </cell>
          <cell r="IG521">
            <v>0</v>
          </cell>
          <cell r="IH521">
            <v>0</v>
          </cell>
          <cell r="II521">
            <v>0</v>
          </cell>
          <cell r="IJ521">
            <v>0</v>
          </cell>
          <cell r="IK521">
            <v>0</v>
          </cell>
          <cell r="IL521">
            <v>0</v>
          </cell>
          <cell r="IM521">
            <v>0</v>
          </cell>
          <cell r="IN521">
            <v>0</v>
          </cell>
          <cell r="IO521">
            <v>0</v>
          </cell>
          <cell r="IP521">
            <v>0</v>
          </cell>
          <cell r="IQ521">
            <v>0</v>
          </cell>
          <cell r="IR521">
            <v>0</v>
          </cell>
          <cell r="IS521">
            <v>0</v>
          </cell>
          <cell r="IT521">
            <v>0</v>
          </cell>
          <cell r="IU521">
            <v>0</v>
          </cell>
          <cell r="IV521">
            <v>0</v>
          </cell>
          <cell r="IW521">
            <v>0</v>
          </cell>
          <cell r="IX521">
            <v>0</v>
          </cell>
          <cell r="IY521">
            <v>0</v>
          </cell>
          <cell r="IZ521">
            <v>0</v>
          </cell>
          <cell r="JA521">
            <v>0</v>
          </cell>
          <cell r="JB521">
            <v>0</v>
          </cell>
          <cell r="JC521">
            <v>0</v>
          </cell>
          <cell r="JD521">
            <v>0</v>
          </cell>
          <cell r="JE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0</v>
          </cell>
          <cell r="EW522">
            <v>0</v>
          </cell>
          <cell r="EX522">
            <v>0</v>
          </cell>
          <cell r="EY522">
            <v>0</v>
          </cell>
          <cell r="EZ522">
            <v>0</v>
          </cell>
          <cell r="FA522">
            <v>0</v>
          </cell>
          <cell r="FB522">
            <v>0</v>
          </cell>
          <cell r="FC522">
            <v>0</v>
          </cell>
          <cell r="FD522">
            <v>0</v>
          </cell>
          <cell r="FE522">
            <v>0</v>
          </cell>
          <cell r="FF522">
            <v>0</v>
          </cell>
          <cell r="FG522">
            <v>0</v>
          </cell>
          <cell r="FH522">
            <v>0</v>
          </cell>
          <cell r="FI522">
            <v>0</v>
          </cell>
          <cell r="FJ522">
            <v>0</v>
          </cell>
          <cell r="FK522">
            <v>0</v>
          </cell>
          <cell r="FL522">
            <v>0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  <cell r="FX522">
            <v>0</v>
          </cell>
          <cell r="FY522">
            <v>0</v>
          </cell>
          <cell r="FZ522">
            <v>0</v>
          </cell>
          <cell r="GA522">
            <v>0</v>
          </cell>
          <cell r="GB522">
            <v>0</v>
          </cell>
          <cell r="GC522">
            <v>0</v>
          </cell>
          <cell r="GD522">
            <v>0</v>
          </cell>
          <cell r="GE522">
            <v>0</v>
          </cell>
          <cell r="GF522">
            <v>0</v>
          </cell>
          <cell r="GG522">
            <v>0</v>
          </cell>
          <cell r="GH522">
            <v>0</v>
          </cell>
          <cell r="GI522">
            <v>0</v>
          </cell>
          <cell r="GJ522">
            <v>0</v>
          </cell>
          <cell r="GK522">
            <v>0</v>
          </cell>
          <cell r="GL522">
            <v>0</v>
          </cell>
          <cell r="GM522">
            <v>0</v>
          </cell>
          <cell r="GN522">
            <v>0</v>
          </cell>
          <cell r="GO522">
            <v>0</v>
          </cell>
          <cell r="GP522">
            <v>0</v>
          </cell>
          <cell r="GQ522">
            <v>0</v>
          </cell>
          <cell r="GR522">
            <v>0</v>
          </cell>
          <cell r="GS522">
            <v>0</v>
          </cell>
          <cell r="GT522">
            <v>0</v>
          </cell>
          <cell r="GU522">
            <v>0</v>
          </cell>
          <cell r="GV522">
            <v>0</v>
          </cell>
          <cell r="GW522">
            <v>0</v>
          </cell>
          <cell r="GX522">
            <v>0</v>
          </cell>
          <cell r="GY522">
            <v>0</v>
          </cell>
          <cell r="GZ522">
            <v>0</v>
          </cell>
          <cell r="HA522">
            <v>0</v>
          </cell>
          <cell r="HB522">
            <v>0</v>
          </cell>
          <cell r="HC522">
            <v>0</v>
          </cell>
          <cell r="HD522">
            <v>0</v>
          </cell>
          <cell r="HE522">
            <v>0</v>
          </cell>
          <cell r="HF522">
            <v>0</v>
          </cell>
          <cell r="HG522">
            <v>0</v>
          </cell>
          <cell r="HH522">
            <v>0</v>
          </cell>
          <cell r="HI522">
            <v>0</v>
          </cell>
          <cell r="HJ522">
            <v>0</v>
          </cell>
          <cell r="HK522">
            <v>0</v>
          </cell>
          <cell r="HL522">
            <v>0</v>
          </cell>
          <cell r="HM522">
            <v>0</v>
          </cell>
          <cell r="HN522">
            <v>0</v>
          </cell>
          <cell r="HO522">
            <v>0</v>
          </cell>
          <cell r="HP522">
            <v>0</v>
          </cell>
          <cell r="HQ522">
            <v>0</v>
          </cell>
          <cell r="HR522">
            <v>0</v>
          </cell>
          <cell r="HS522">
            <v>0</v>
          </cell>
          <cell r="HT522">
            <v>0</v>
          </cell>
          <cell r="HU522">
            <v>0</v>
          </cell>
          <cell r="HV522">
            <v>0</v>
          </cell>
          <cell r="HW522">
            <v>0</v>
          </cell>
          <cell r="HX522">
            <v>0</v>
          </cell>
          <cell r="HY522">
            <v>0</v>
          </cell>
          <cell r="HZ522">
            <v>0</v>
          </cell>
          <cell r="IA522">
            <v>0</v>
          </cell>
          <cell r="IB522">
            <v>0</v>
          </cell>
          <cell r="IC522">
            <v>0</v>
          </cell>
          <cell r="ID522">
            <v>0</v>
          </cell>
          <cell r="IE522">
            <v>0</v>
          </cell>
          <cell r="IF522">
            <v>0</v>
          </cell>
          <cell r="IG522">
            <v>0</v>
          </cell>
          <cell r="IH522">
            <v>0</v>
          </cell>
          <cell r="II522">
            <v>0</v>
          </cell>
          <cell r="IJ522">
            <v>0</v>
          </cell>
          <cell r="IK522">
            <v>0</v>
          </cell>
          <cell r="IL522">
            <v>0</v>
          </cell>
          <cell r="IM522">
            <v>0</v>
          </cell>
          <cell r="IN522">
            <v>0</v>
          </cell>
          <cell r="IO522">
            <v>0</v>
          </cell>
          <cell r="IP522">
            <v>0</v>
          </cell>
          <cell r="IQ522">
            <v>0</v>
          </cell>
          <cell r="IR522">
            <v>0</v>
          </cell>
          <cell r="IS522">
            <v>0</v>
          </cell>
          <cell r="IT522">
            <v>0</v>
          </cell>
          <cell r="IU522">
            <v>0</v>
          </cell>
          <cell r="IV522">
            <v>0</v>
          </cell>
          <cell r="IW522">
            <v>0</v>
          </cell>
          <cell r="IX522">
            <v>0</v>
          </cell>
          <cell r="IY522">
            <v>0</v>
          </cell>
          <cell r="IZ522">
            <v>0</v>
          </cell>
          <cell r="JA522">
            <v>0</v>
          </cell>
          <cell r="JB522">
            <v>0</v>
          </cell>
          <cell r="JC522">
            <v>0</v>
          </cell>
          <cell r="JD522">
            <v>0</v>
          </cell>
          <cell r="JE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0</v>
          </cell>
          <cell r="EW523">
            <v>0</v>
          </cell>
          <cell r="EX523">
            <v>0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0</v>
          </cell>
          <cell r="FH523">
            <v>0</v>
          </cell>
          <cell r="FI523">
            <v>0</v>
          </cell>
          <cell r="FJ523">
            <v>0</v>
          </cell>
          <cell r="FK523">
            <v>0</v>
          </cell>
          <cell r="FL523">
            <v>0</v>
          </cell>
          <cell r="FM523">
            <v>0</v>
          </cell>
          <cell r="FN523">
            <v>0</v>
          </cell>
          <cell r="FO523">
            <v>0</v>
          </cell>
          <cell r="FP523">
            <v>0</v>
          </cell>
          <cell r="FQ523">
            <v>0</v>
          </cell>
          <cell r="FR523">
            <v>0</v>
          </cell>
          <cell r="FS523">
            <v>0</v>
          </cell>
          <cell r="FT523">
            <v>0</v>
          </cell>
          <cell r="FU523">
            <v>0</v>
          </cell>
          <cell r="FV523">
            <v>0</v>
          </cell>
          <cell r="FW523">
            <v>0</v>
          </cell>
          <cell r="FX523">
            <v>0</v>
          </cell>
          <cell r="FY523">
            <v>0</v>
          </cell>
          <cell r="FZ523">
            <v>0</v>
          </cell>
          <cell r="GA523">
            <v>0</v>
          </cell>
          <cell r="GB523">
            <v>0</v>
          </cell>
          <cell r="GC523">
            <v>0</v>
          </cell>
          <cell r="GD523">
            <v>0</v>
          </cell>
          <cell r="GE523">
            <v>0</v>
          </cell>
          <cell r="GF523">
            <v>0</v>
          </cell>
          <cell r="GG523">
            <v>0</v>
          </cell>
          <cell r="GH523">
            <v>0</v>
          </cell>
          <cell r="GI523">
            <v>0</v>
          </cell>
          <cell r="GJ523">
            <v>0</v>
          </cell>
          <cell r="GK523">
            <v>0</v>
          </cell>
          <cell r="GL523">
            <v>0</v>
          </cell>
          <cell r="GM523">
            <v>0</v>
          </cell>
          <cell r="GN523">
            <v>0</v>
          </cell>
          <cell r="GO523">
            <v>0</v>
          </cell>
          <cell r="GP523">
            <v>0</v>
          </cell>
          <cell r="GQ523">
            <v>0</v>
          </cell>
          <cell r="GR523">
            <v>0</v>
          </cell>
          <cell r="GS523">
            <v>0</v>
          </cell>
          <cell r="GT523">
            <v>0</v>
          </cell>
          <cell r="GU523">
            <v>0</v>
          </cell>
          <cell r="GV523">
            <v>0</v>
          </cell>
          <cell r="GW523">
            <v>0</v>
          </cell>
          <cell r="GX523">
            <v>0</v>
          </cell>
          <cell r="GY523">
            <v>0</v>
          </cell>
          <cell r="GZ523">
            <v>0</v>
          </cell>
          <cell r="HA523">
            <v>0</v>
          </cell>
          <cell r="HB523">
            <v>0</v>
          </cell>
          <cell r="HC523">
            <v>0</v>
          </cell>
          <cell r="HD523">
            <v>0</v>
          </cell>
          <cell r="HE523">
            <v>0</v>
          </cell>
          <cell r="HF523">
            <v>0</v>
          </cell>
          <cell r="HG523">
            <v>0</v>
          </cell>
          <cell r="HH523">
            <v>0</v>
          </cell>
          <cell r="HI523">
            <v>0</v>
          </cell>
          <cell r="HJ523">
            <v>0</v>
          </cell>
          <cell r="HK523">
            <v>0</v>
          </cell>
          <cell r="HL523">
            <v>0</v>
          </cell>
          <cell r="HM523">
            <v>0</v>
          </cell>
          <cell r="HN523">
            <v>0</v>
          </cell>
          <cell r="HO523">
            <v>0</v>
          </cell>
          <cell r="HP523">
            <v>0</v>
          </cell>
          <cell r="HQ523">
            <v>0</v>
          </cell>
          <cell r="HR523">
            <v>0</v>
          </cell>
          <cell r="HS523">
            <v>0</v>
          </cell>
          <cell r="HT523">
            <v>0</v>
          </cell>
          <cell r="HU523">
            <v>0</v>
          </cell>
          <cell r="HV523">
            <v>0</v>
          </cell>
          <cell r="HW523">
            <v>0</v>
          </cell>
          <cell r="HX523">
            <v>0</v>
          </cell>
          <cell r="HY523">
            <v>0</v>
          </cell>
          <cell r="HZ523">
            <v>0</v>
          </cell>
          <cell r="IA523">
            <v>0</v>
          </cell>
          <cell r="IB523">
            <v>0</v>
          </cell>
          <cell r="IC523">
            <v>0</v>
          </cell>
          <cell r="ID523">
            <v>0</v>
          </cell>
          <cell r="IE523">
            <v>0</v>
          </cell>
          <cell r="IF523">
            <v>0</v>
          </cell>
          <cell r="IG523">
            <v>0</v>
          </cell>
          <cell r="IH523">
            <v>0</v>
          </cell>
          <cell r="II523">
            <v>0</v>
          </cell>
          <cell r="IJ523">
            <v>0</v>
          </cell>
          <cell r="IK523">
            <v>0</v>
          </cell>
          <cell r="IL523">
            <v>0</v>
          </cell>
          <cell r="IM523">
            <v>0</v>
          </cell>
          <cell r="IN523">
            <v>0</v>
          </cell>
          <cell r="IO523">
            <v>0</v>
          </cell>
          <cell r="IP523">
            <v>0</v>
          </cell>
          <cell r="IQ523">
            <v>0</v>
          </cell>
          <cell r="IR523">
            <v>0</v>
          </cell>
          <cell r="IS523">
            <v>0</v>
          </cell>
          <cell r="IT523">
            <v>0</v>
          </cell>
          <cell r="IU523">
            <v>0</v>
          </cell>
          <cell r="IV523">
            <v>0</v>
          </cell>
          <cell r="IW523">
            <v>0</v>
          </cell>
          <cell r="IX523">
            <v>0</v>
          </cell>
          <cell r="IY523">
            <v>0</v>
          </cell>
          <cell r="IZ523">
            <v>0</v>
          </cell>
          <cell r="JA523">
            <v>0</v>
          </cell>
          <cell r="JB523">
            <v>0</v>
          </cell>
          <cell r="JC523">
            <v>0</v>
          </cell>
          <cell r="JD523">
            <v>0</v>
          </cell>
          <cell r="JE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0</v>
          </cell>
          <cell r="FH524">
            <v>0</v>
          </cell>
          <cell r="FI524">
            <v>0</v>
          </cell>
          <cell r="FJ524">
            <v>0</v>
          </cell>
          <cell r="FK524">
            <v>0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  <cell r="FX524">
            <v>0</v>
          </cell>
          <cell r="FY524">
            <v>0</v>
          </cell>
          <cell r="FZ524">
            <v>0</v>
          </cell>
          <cell r="GA524">
            <v>0</v>
          </cell>
          <cell r="GB524">
            <v>0</v>
          </cell>
          <cell r="GC524">
            <v>0</v>
          </cell>
          <cell r="GD524">
            <v>0</v>
          </cell>
          <cell r="GE524">
            <v>0</v>
          </cell>
          <cell r="GF524">
            <v>0</v>
          </cell>
          <cell r="GG524">
            <v>0</v>
          </cell>
          <cell r="GH524">
            <v>0</v>
          </cell>
          <cell r="GI524">
            <v>0</v>
          </cell>
          <cell r="GJ524">
            <v>0</v>
          </cell>
          <cell r="GK524">
            <v>0</v>
          </cell>
          <cell r="GL524">
            <v>0</v>
          </cell>
          <cell r="GM524">
            <v>0</v>
          </cell>
          <cell r="GN524">
            <v>0</v>
          </cell>
          <cell r="GO524">
            <v>0</v>
          </cell>
          <cell r="GP524">
            <v>0</v>
          </cell>
          <cell r="GQ524">
            <v>0</v>
          </cell>
          <cell r="GR524">
            <v>0</v>
          </cell>
          <cell r="GS524">
            <v>0</v>
          </cell>
          <cell r="GT524">
            <v>0</v>
          </cell>
          <cell r="GU524">
            <v>0</v>
          </cell>
          <cell r="GV524">
            <v>0</v>
          </cell>
          <cell r="GW524">
            <v>0</v>
          </cell>
          <cell r="GX524">
            <v>0</v>
          </cell>
          <cell r="GY524">
            <v>0</v>
          </cell>
          <cell r="GZ524">
            <v>0</v>
          </cell>
          <cell r="HA524">
            <v>0</v>
          </cell>
          <cell r="HB524">
            <v>0</v>
          </cell>
          <cell r="HC524">
            <v>0</v>
          </cell>
          <cell r="HD524">
            <v>0</v>
          </cell>
          <cell r="HE524">
            <v>0</v>
          </cell>
          <cell r="HF524">
            <v>0</v>
          </cell>
          <cell r="HG524">
            <v>0</v>
          </cell>
          <cell r="HH524">
            <v>0</v>
          </cell>
          <cell r="HI524">
            <v>0</v>
          </cell>
          <cell r="HJ524">
            <v>0</v>
          </cell>
          <cell r="HK524">
            <v>0</v>
          </cell>
          <cell r="HL524">
            <v>0</v>
          </cell>
          <cell r="HM524">
            <v>0</v>
          </cell>
          <cell r="HN524">
            <v>0</v>
          </cell>
          <cell r="HO524">
            <v>0</v>
          </cell>
          <cell r="HP524">
            <v>0</v>
          </cell>
          <cell r="HQ524">
            <v>0</v>
          </cell>
          <cell r="HR524">
            <v>0</v>
          </cell>
          <cell r="HS524">
            <v>0</v>
          </cell>
          <cell r="HT524">
            <v>0</v>
          </cell>
          <cell r="HU524">
            <v>0</v>
          </cell>
          <cell r="HV524">
            <v>0</v>
          </cell>
          <cell r="HW524">
            <v>0</v>
          </cell>
          <cell r="HX524">
            <v>0</v>
          </cell>
          <cell r="HY524">
            <v>0</v>
          </cell>
          <cell r="HZ524">
            <v>0</v>
          </cell>
          <cell r="IA524">
            <v>0</v>
          </cell>
          <cell r="IB524">
            <v>0</v>
          </cell>
          <cell r="IC524">
            <v>0</v>
          </cell>
          <cell r="ID524">
            <v>0</v>
          </cell>
          <cell r="IE524">
            <v>0</v>
          </cell>
          <cell r="IF524">
            <v>0</v>
          </cell>
          <cell r="IG524">
            <v>0</v>
          </cell>
          <cell r="IH524">
            <v>0</v>
          </cell>
          <cell r="II524">
            <v>0</v>
          </cell>
          <cell r="IJ524">
            <v>0</v>
          </cell>
          <cell r="IK524">
            <v>0</v>
          </cell>
          <cell r="IL524">
            <v>0</v>
          </cell>
          <cell r="IM524">
            <v>0</v>
          </cell>
          <cell r="IN524">
            <v>0</v>
          </cell>
          <cell r="IO524">
            <v>0</v>
          </cell>
          <cell r="IP524">
            <v>0</v>
          </cell>
          <cell r="IQ524">
            <v>0</v>
          </cell>
          <cell r="IR524">
            <v>0</v>
          </cell>
          <cell r="IS524">
            <v>0</v>
          </cell>
          <cell r="IT524">
            <v>0</v>
          </cell>
          <cell r="IU524">
            <v>0</v>
          </cell>
          <cell r="IV524">
            <v>0</v>
          </cell>
          <cell r="IW524">
            <v>0</v>
          </cell>
          <cell r="IX524">
            <v>0</v>
          </cell>
          <cell r="IY524">
            <v>0</v>
          </cell>
          <cell r="IZ524">
            <v>0</v>
          </cell>
          <cell r="JA524">
            <v>0</v>
          </cell>
          <cell r="JB524">
            <v>0</v>
          </cell>
          <cell r="JC524">
            <v>0</v>
          </cell>
          <cell r="JD524">
            <v>0</v>
          </cell>
          <cell r="JE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  <cell r="EU525">
            <v>0</v>
          </cell>
          <cell r="EV525">
            <v>0</v>
          </cell>
          <cell r="EW525">
            <v>0</v>
          </cell>
          <cell r="EX525">
            <v>0</v>
          </cell>
          <cell r="EY525">
            <v>0</v>
          </cell>
          <cell r="EZ525">
            <v>0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0</v>
          </cell>
          <cell r="FF525">
            <v>0</v>
          </cell>
          <cell r="FG525">
            <v>0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0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  <cell r="FX525">
            <v>0</v>
          </cell>
          <cell r="FY525">
            <v>0</v>
          </cell>
          <cell r="FZ525">
            <v>0</v>
          </cell>
          <cell r="GA525">
            <v>0</v>
          </cell>
          <cell r="GB525">
            <v>0</v>
          </cell>
          <cell r="GC525">
            <v>0</v>
          </cell>
          <cell r="GD525">
            <v>0</v>
          </cell>
          <cell r="GE525">
            <v>0</v>
          </cell>
          <cell r="GF525">
            <v>0</v>
          </cell>
          <cell r="GG525">
            <v>0</v>
          </cell>
          <cell r="GH525">
            <v>0</v>
          </cell>
          <cell r="GI525">
            <v>0</v>
          </cell>
          <cell r="GJ525">
            <v>0</v>
          </cell>
          <cell r="GK525">
            <v>0</v>
          </cell>
          <cell r="GL525">
            <v>0</v>
          </cell>
          <cell r="GM525">
            <v>0</v>
          </cell>
          <cell r="GN525">
            <v>0</v>
          </cell>
          <cell r="GO525">
            <v>0</v>
          </cell>
          <cell r="GP525">
            <v>0</v>
          </cell>
          <cell r="GQ525">
            <v>0</v>
          </cell>
          <cell r="GR525">
            <v>0</v>
          </cell>
          <cell r="GS525">
            <v>0</v>
          </cell>
          <cell r="GT525">
            <v>0</v>
          </cell>
          <cell r="GU525">
            <v>0</v>
          </cell>
          <cell r="GV525">
            <v>0</v>
          </cell>
          <cell r="GW525">
            <v>0</v>
          </cell>
          <cell r="GX525">
            <v>0</v>
          </cell>
          <cell r="GY525">
            <v>0</v>
          </cell>
          <cell r="GZ525">
            <v>0</v>
          </cell>
          <cell r="HA525">
            <v>0</v>
          </cell>
          <cell r="HB525">
            <v>0</v>
          </cell>
          <cell r="HC525">
            <v>0</v>
          </cell>
          <cell r="HD525">
            <v>0</v>
          </cell>
          <cell r="HE525">
            <v>0</v>
          </cell>
          <cell r="HF525">
            <v>0</v>
          </cell>
          <cell r="HG525">
            <v>0</v>
          </cell>
          <cell r="HH525">
            <v>0</v>
          </cell>
          <cell r="HI525">
            <v>0</v>
          </cell>
          <cell r="HJ525">
            <v>0</v>
          </cell>
          <cell r="HK525">
            <v>0</v>
          </cell>
          <cell r="HL525">
            <v>0</v>
          </cell>
          <cell r="HM525">
            <v>0</v>
          </cell>
          <cell r="HN525">
            <v>0</v>
          </cell>
          <cell r="HO525">
            <v>0</v>
          </cell>
          <cell r="HP525">
            <v>0</v>
          </cell>
          <cell r="HQ525">
            <v>0</v>
          </cell>
          <cell r="HR525">
            <v>0</v>
          </cell>
          <cell r="HS525">
            <v>0</v>
          </cell>
          <cell r="HT525">
            <v>0</v>
          </cell>
          <cell r="HU525">
            <v>0</v>
          </cell>
          <cell r="HV525">
            <v>0</v>
          </cell>
          <cell r="HW525">
            <v>0</v>
          </cell>
          <cell r="HX525">
            <v>0</v>
          </cell>
          <cell r="HY525">
            <v>0</v>
          </cell>
          <cell r="HZ525">
            <v>0</v>
          </cell>
          <cell r="IA525">
            <v>0</v>
          </cell>
          <cell r="IB525">
            <v>0</v>
          </cell>
          <cell r="IC525">
            <v>0</v>
          </cell>
          <cell r="ID525">
            <v>0</v>
          </cell>
          <cell r="IE525">
            <v>0</v>
          </cell>
          <cell r="IF525">
            <v>0</v>
          </cell>
          <cell r="IG525">
            <v>0</v>
          </cell>
          <cell r="IH525">
            <v>0</v>
          </cell>
          <cell r="II525">
            <v>0</v>
          </cell>
          <cell r="IJ525">
            <v>0</v>
          </cell>
          <cell r="IK525">
            <v>0</v>
          </cell>
          <cell r="IL525">
            <v>0</v>
          </cell>
          <cell r="IM525">
            <v>0</v>
          </cell>
          <cell r="IN525">
            <v>0</v>
          </cell>
          <cell r="IO525">
            <v>0</v>
          </cell>
          <cell r="IP525">
            <v>0</v>
          </cell>
          <cell r="IQ525">
            <v>0</v>
          </cell>
          <cell r="IR525">
            <v>0</v>
          </cell>
          <cell r="IS525">
            <v>0</v>
          </cell>
          <cell r="IT525">
            <v>0</v>
          </cell>
          <cell r="IU525">
            <v>0</v>
          </cell>
          <cell r="IV525">
            <v>0</v>
          </cell>
          <cell r="IW525">
            <v>0</v>
          </cell>
          <cell r="IX525">
            <v>0</v>
          </cell>
          <cell r="IY525">
            <v>0</v>
          </cell>
          <cell r="IZ525">
            <v>0</v>
          </cell>
          <cell r="JA525">
            <v>0</v>
          </cell>
          <cell r="JB525">
            <v>0</v>
          </cell>
          <cell r="JC525">
            <v>0</v>
          </cell>
          <cell r="JD525">
            <v>0</v>
          </cell>
          <cell r="JE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0</v>
          </cell>
          <cell r="FH526">
            <v>0</v>
          </cell>
          <cell r="FI526">
            <v>0</v>
          </cell>
          <cell r="FJ526">
            <v>0</v>
          </cell>
          <cell r="FK526">
            <v>0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  <cell r="FX526">
            <v>0</v>
          </cell>
          <cell r="FY526">
            <v>0</v>
          </cell>
          <cell r="FZ526">
            <v>0</v>
          </cell>
          <cell r="GA526">
            <v>0</v>
          </cell>
          <cell r="GB526">
            <v>0</v>
          </cell>
          <cell r="GC526">
            <v>0</v>
          </cell>
          <cell r="GD526">
            <v>0</v>
          </cell>
          <cell r="GE526">
            <v>0</v>
          </cell>
          <cell r="GF526">
            <v>0</v>
          </cell>
          <cell r="GG526">
            <v>0</v>
          </cell>
          <cell r="GH526">
            <v>0</v>
          </cell>
          <cell r="GI526">
            <v>0</v>
          </cell>
          <cell r="GJ526">
            <v>0</v>
          </cell>
          <cell r="GK526">
            <v>0</v>
          </cell>
          <cell r="GL526">
            <v>0</v>
          </cell>
          <cell r="GM526">
            <v>0</v>
          </cell>
          <cell r="GN526">
            <v>0</v>
          </cell>
          <cell r="GO526">
            <v>0</v>
          </cell>
          <cell r="GP526">
            <v>0</v>
          </cell>
          <cell r="GQ526">
            <v>0</v>
          </cell>
          <cell r="GR526">
            <v>0</v>
          </cell>
          <cell r="GS526">
            <v>0</v>
          </cell>
          <cell r="GT526">
            <v>0</v>
          </cell>
          <cell r="GU526">
            <v>0</v>
          </cell>
          <cell r="GV526">
            <v>0</v>
          </cell>
          <cell r="GW526">
            <v>0</v>
          </cell>
          <cell r="GX526">
            <v>0</v>
          </cell>
          <cell r="GY526">
            <v>0</v>
          </cell>
          <cell r="GZ526">
            <v>0</v>
          </cell>
          <cell r="HA526">
            <v>0</v>
          </cell>
          <cell r="HB526">
            <v>0</v>
          </cell>
          <cell r="HC526">
            <v>0</v>
          </cell>
          <cell r="HD526">
            <v>0</v>
          </cell>
          <cell r="HE526">
            <v>0</v>
          </cell>
          <cell r="HF526">
            <v>0</v>
          </cell>
          <cell r="HG526">
            <v>0</v>
          </cell>
          <cell r="HH526">
            <v>0</v>
          </cell>
          <cell r="HI526">
            <v>0</v>
          </cell>
          <cell r="HJ526">
            <v>0</v>
          </cell>
          <cell r="HK526">
            <v>0</v>
          </cell>
          <cell r="HL526">
            <v>0</v>
          </cell>
          <cell r="HM526">
            <v>0</v>
          </cell>
          <cell r="HN526">
            <v>0</v>
          </cell>
          <cell r="HO526">
            <v>0</v>
          </cell>
          <cell r="HP526">
            <v>0</v>
          </cell>
          <cell r="HQ526">
            <v>0</v>
          </cell>
          <cell r="HR526">
            <v>0</v>
          </cell>
          <cell r="HS526">
            <v>0</v>
          </cell>
          <cell r="HT526">
            <v>0</v>
          </cell>
          <cell r="HU526">
            <v>0</v>
          </cell>
          <cell r="HV526">
            <v>0</v>
          </cell>
          <cell r="HW526">
            <v>0</v>
          </cell>
          <cell r="HX526">
            <v>0</v>
          </cell>
          <cell r="HY526">
            <v>0</v>
          </cell>
          <cell r="HZ526">
            <v>0</v>
          </cell>
          <cell r="IA526">
            <v>0</v>
          </cell>
          <cell r="IB526">
            <v>0</v>
          </cell>
          <cell r="IC526">
            <v>0</v>
          </cell>
          <cell r="ID526">
            <v>0</v>
          </cell>
          <cell r="IE526">
            <v>0</v>
          </cell>
          <cell r="IF526">
            <v>0</v>
          </cell>
          <cell r="IG526">
            <v>0</v>
          </cell>
          <cell r="IH526">
            <v>0</v>
          </cell>
          <cell r="II526">
            <v>0</v>
          </cell>
          <cell r="IJ526">
            <v>0</v>
          </cell>
          <cell r="IK526">
            <v>0</v>
          </cell>
          <cell r="IL526">
            <v>0</v>
          </cell>
          <cell r="IM526">
            <v>0</v>
          </cell>
          <cell r="IN526">
            <v>0</v>
          </cell>
          <cell r="IO526">
            <v>0</v>
          </cell>
          <cell r="IP526">
            <v>0</v>
          </cell>
          <cell r="IQ526">
            <v>0</v>
          </cell>
          <cell r="IR526">
            <v>0</v>
          </cell>
          <cell r="IS526">
            <v>0</v>
          </cell>
          <cell r="IT526">
            <v>0</v>
          </cell>
          <cell r="IU526">
            <v>0</v>
          </cell>
          <cell r="IV526">
            <v>0</v>
          </cell>
          <cell r="IW526">
            <v>0</v>
          </cell>
          <cell r="IX526">
            <v>0</v>
          </cell>
          <cell r="IY526">
            <v>0</v>
          </cell>
          <cell r="IZ526">
            <v>0</v>
          </cell>
          <cell r="JA526">
            <v>0</v>
          </cell>
          <cell r="JB526">
            <v>0</v>
          </cell>
          <cell r="JC526">
            <v>0</v>
          </cell>
          <cell r="JD526">
            <v>0</v>
          </cell>
          <cell r="JE526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  <cell r="EJ527">
            <v>0</v>
          </cell>
          <cell r="EK527">
            <v>0</v>
          </cell>
          <cell r="EL527">
            <v>0</v>
          </cell>
          <cell r="EM527">
            <v>0</v>
          </cell>
          <cell r="EN527">
            <v>0</v>
          </cell>
          <cell r="EO527">
            <v>0</v>
          </cell>
          <cell r="EP527">
            <v>0</v>
          </cell>
          <cell r="EQ527">
            <v>0</v>
          </cell>
          <cell r="ER527">
            <v>0</v>
          </cell>
          <cell r="ES527">
            <v>0</v>
          </cell>
          <cell r="ET527">
            <v>0</v>
          </cell>
          <cell r="EU527">
            <v>0</v>
          </cell>
          <cell r="EV527">
            <v>0</v>
          </cell>
          <cell r="EW527">
            <v>0</v>
          </cell>
          <cell r="EX527">
            <v>0</v>
          </cell>
          <cell r="EY527">
            <v>0</v>
          </cell>
          <cell r="EZ527">
            <v>0</v>
          </cell>
          <cell r="FA527">
            <v>0</v>
          </cell>
          <cell r="FB527">
            <v>0</v>
          </cell>
          <cell r="FC527">
            <v>0</v>
          </cell>
          <cell r="FD527">
            <v>0</v>
          </cell>
          <cell r="FE527">
            <v>0</v>
          </cell>
          <cell r="FF527">
            <v>0</v>
          </cell>
          <cell r="FG527">
            <v>0</v>
          </cell>
          <cell r="FH527">
            <v>0</v>
          </cell>
          <cell r="FI527">
            <v>0</v>
          </cell>
          <cell r="FJ527">
            <v>0</v>
          </cell>
          <cell r="FK527">
            <v>0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  <cell r="FX527">
            <v>0</v>
          </cell>
          <cell r="FY527">
            <v>0</v>
          </cell>
          <cell r="FZ527">
            <v>0</v>
          </cell>
          <cell r="GA527">
            <v>0</v>
          </cell>
          <cell r="GB527">
            <v>0</v>
          </cell>
          <cell r="GC527">
            <v>0</v>
          </cell>
          <cell r="GD527">
            <v>0</v>
          </cell>
          <cell r="GE527">
            <v>0</v>
          </cell>
          <cell r="GF527">
            <v>0</v>
          </cell>
          <cell r="GG527">
            <v>0</v>
          </cell>
          <cell r="GH527">
            <v>0</v>
          </cell>
          <cell r="GI527">
            <v>0</v>
          </cell>
          <cell r="GJ527">
            <v>0</v>
          </cell>
          <cell r="GK527">
            <v>0</v>
          </cell>
          <cell r="GL527">
            <v>0</v>
          </cell>
          <cell r="GM527">
            <v>0</v>
          </cell>
          <cell r="GN527">
            <v>0</v>
          </cell>
          <cell r="GO527">
            <v>0</v>
          </cell>
          <cell r="GP527">
            <v>0</v>
          </cell>
          <cell r="GQ527">
            <v>0</v>
          </cell>
          <cell r="GR527">
            <v>0</v>
          </cell>
          <cell r="GS527">
            <v>0</v>
          </cell>
          <cell r="GT527">
            <v>0</v>
          </cell>
          <cell r="GU527">
            <v>0</v>
          </cell>
          <cell r="GV527">
            <v>0</v>
          </cell>
          <cell r="GW527">
            <v>0</v>
          </cell>
          <cell r="GX527">
            <v>0</v>
          </cell>
          <cell r="GY527">
            <v>0</v>
          </cell>
          <cell r="GZ527">
            <v>0</v>
          </cell>
          <cell r="HA527">
            <v>0</v>
          </cell>
          <cell r="HB527">
            <v>0</v>
          </cell>
          <cell r="HC527">
            <v>0</v>
          </cell>
          <cell r="HD527">
            <v>0</v>
          </cell>
          <cell r="HE527">
            <v>0</v>
          </cell>
          <cell r="HF527">
            <v>0</v>
          </cell>
          <cell r="HG527">
            <v>0</v>
          </cell>
          <cell r="HH527">
            <v>0</v>
          </cell>
          <cell r="HI527">
            <v>0</v>
          </cell>
          <cell r="HJ527">
            <v>0</v>
          </cell>
          <cell r="HK527">
            <v>0</v>
          </cell>
          <cell r="HL527">
            <v>0</v>
          </cell>
          <cell r="HM527">
            <v>0</v>
          </cell>
          <cell r="HN527">
            <v>0</v>
          </cell>
          <cell r="HO527">
            <v>0</v>
          </cell>
          <cell r="HP527">
            <v>0</v>
          </cell>
          <cell r="HQ527">
            <v>0</v>
          </cell>
          <cell r="HR527">
            <v>0</v>
          </cell>
          <cell r="HS527">
            <v>0</v>
          </cell>
          <cell r="HT527">
            <v>0</v>
          </cell>
          <cell r="HU527">
            <v>0</v>
          </cell>
          <cell r="HV527">
            <v>0</v>
          </cell>
          <cell r="HW527">
            <v>0</v>
          </cell>
          <cell r="HX527">
            <v>0</v>
          </cell>
          <cell r="HY527">
            <v>0</v>
          </cell>
          <cell r="HZ527">
            <v>0</v>
          </cell>
          <cell r="IA527">
            <v>0</v>
          </cell>
          <cell r="IB527">
            <v>0</v>
          </cell>
          <cell r="IC527">
            <v>0</v>
          </cell>
          <cell r="ID527">
            <v>0</v>
          </cell>
          <cell r="IE527">
            <v>0</v>
          </cell>
          <cell r="IF527">
            <v>0</v>
          </cell>
          <cell r="IG527">
            <v>0</v>
          </cell>
          <cell r="IH527">
            <v>0</v>
          </cell>
          <cell r="II527">
            <v>0</v>
          </cell>
          <cell r="IJ527">
            <v>0</v>
          </cell>
          <cell r="IK527">
            <v>0</v>
          </cell>
          <cell r="IL527">
            <v>0</v>
          </cell>
          <cell r="IM527">
            <v>0</v>
          </cell>
          <cell r="IN527">
            <v>0</v>
          </cell>
          <cell r="IO527">
            <v>0</v>
          </cell>
          <cell r="IP527">
            <v>0</v>
          </cell>
          <cell r="IQ527">
            <v>0</v>
          </cell>
          <cell r="IR527">
            <v>0</v>
          </cell>
          <cell r="IS527">
            <v>0</v>
          </cell>
          <cell r="IT527">
            <v>0</v>
          </cell>
          <cell r="IU527">
            <v>0</v>
          </cell>
          <cell r="IV527">
            <v>0</v>
          </cell>
          <cell r="IW527">
            <v>0</v>
          </cell>
          <cell r="IX527">
            <v>0</v>
          </cell>
          <cell r="IY527">
            <v>0</v>
          </cell>
          <cell r="IZ527">
            <v>0</v>
          </cell>
          <cell r="JA527">
            <v>0</v>
          </cell>
          <cell r="JB527">
            <v>0</v>
          </cell>
          <cell r="JC527">
            <v>0</v>
          </cell>
          <cell r="JD527">
            <v>0</v>
          </cell>
          <cell r="JE527">
            <v>0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  <cell r="ET528">
            <v>0</v>
          </cell>
          <cell r="EU528">
            <v>0</v>
          </cell>
          <cell r="EV528">
            <v>0</v>
          </cell>
          <cell r="EW528">
            <v>0</v>
          </cell>
          <cell r="EX528">
            <v>0</v>
          </cell>
          <cell r="EY528">
            <v>0</v>
          </cell>
          <cell r="EZ528">
            <v>0</v>
          </cell>
          <cell r="FA528">
            <v>0</v>
          </cell>
          <cell r="FB528">
            <v>0</v>
          </cell>
          <cell r="FC528">
            <v>0</v>
          </cell>
          <cell r="FD528">
            <v>0</v>
          </cell>
          <cell r="FE528">
            <v>0</v>
          </cell>
          <cell r="FF528">
            <v>0</v>
          </cell>
          <cell r="FG528">
            <v>0</v>
          </cell>
          <cell r="FH528">
            <v>0</v>
          </cell>
          <cell r="FI528">
            <v>0</v>
          </cell>
          <cell r="FJ528">
            <v>0</v>
          </cell>
          <cell r="FK528">
            <v>0</v>
          </cell>
          <cell r="FL528">
            <v>0</v>
          </cell>
          <cell r="FM528">
            <v>0</v>
          </cell>
          <cell r="FN528">
            <v>0</v>
          </cell>
          <cell r="FO528">
            <v>0</v>
          </cell>
          <cell r="FP528">
            <v>0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  <cell r="FX528">
            <v>0</v>
          </cell>
          <cell r="FY528">
            <v>0</v>
          </cell>
          <cell r="FZ528">
            <v>0</v>
          </cell>
          <cell r="GA528">
            <v>0</v>
          </cell>
          <cell r="GB528">
            <v>0</v>
          </cell>
          <cell r="GC528">
            <v>0</v>
          </cell>
          <cell r="GD528">
            <v>0</v>
          </cell>
          <cell r="GE528">
            <v>0</v>
          </cell>
          <cell r="GF528">
            <v>0</v>
          </cell>
          <cell r="GG528">
            <v>0</v>
          </cell>
          <cell r="GH528">
            <v>0</v>
          </cell>
          <cell r="GI528">
            <v>0</v>
          </cell>
          <cell r="GJ528">
            <v>0</v>
          </cell>
          <cell r="GK528">
            <v>0</v>
          </cell>
          <cell r="GL528">
            <v>0</v>
          </cell>
          <cell r="GM528">
            <v>0</v>
          </cell>
          <cell r="GN528">
            <v>0</v>
          </cell>
          <cell r="GO528">
            <v>0</v>
          </cell>
          <cell r="GP528">
            <v>0</v>
          </cell>
          <cell r="GQ528">
            <v>0</v>
          </cell>
          <cell r="GR528">
            <v>0</v>
          </cell>
          <cell r="GS528">
            <v>0</v>
          </cell>
          <cell r="GT528">
            <v>0</v>
          </cell>
          <cell r="GU528">
            <v>0</v>
          </cell>
          <cell r="GV528">
            <v>0</v>
          </cell>
          <cell r="GW528">
            <v>0</v>
          </cell>
          <cell r="GX528">
            <v>0</v>
          </cell>
          <cell r="GY528">
            <v>0</v>
          </cell>
          <cell r="GZ528">
            <v>0</v>
          </cell>
          <cell r="HA528">
            <v>0</v>
          </cell>
          <cell r="HB528">
            <v>0</v>
          </cell>
          <cell r="HC528">
            <v>0</v>
          </cell>
          <cell r="HD528">
            <v>0</v>
          </cell>
          <cell r="HE528">
            <v>0</v>
          </cell>
          <cell r="HF528">
            <v>0</v>
          </cell>
          <cell r="HG528">
            <v>0</v>
          </cell>
          <cell r="HH528">
            <v>0</v>
          </cell>
          <cell r="HI528">
            <v>0</v>
          </cell>
          <cell r="HJ528">
            <v>0</v>
          </cell>
          <cell r="HK528">
            <v>0</v>
          </cell>
          <cell r="HL528">
            <v>0</v>
          </cell>
          <cell r="HM528">
            <v>0</v>
          </cell>
          <cell r="HN528">
            <v>0</v>
          </cell>
          <cell r="HO528">
            <v>0</v>
          </cell>
          <cell r="HP528">
            <v>0</v>
          </cell>
          <cell r="HQ528">
            <v>0</v>
          </cell>
          <cell r="HR528">
            <v>0</v>
          </cell>
          <cell r="HS528">
            <v>0</v>
          </cell>
          <cell r="HT528">
            <v>0</v>
          </cell>
          <cell r="HU528">
            <v>0</v>
          </cell>
          <cell r="HV528">
            <v>0</v>
          </cell>
          <cell r="HW528">
            <v>0</v>
          </cell>
          <cell r="HX528">
            <v>0</v>
          </cell>
          <cell r="HY528">
            <v>0</v>
          </cell>
          <cell r="HZ528">
            <v>0</v>
          </cell>
          <cell r="IA528">
            <v>0</v>
          </cell>
          <cell r="IB528">
            <v>0</v>
          </cell>
          <cell r="IC528">
            <v>0</v>
          </cell>
          <cell r="ID528">
            <v>0</v>
          </cell>
          <cell r="IE528">
            <v>0</v>
          </cell>
          <cell r="IF528">
            <v>0</v>
          </cell>
          <cell r="IG528">
            <v>0</v>
          </cell>
          <cell r="IH528">
            <v>0</v>
          </cell>
          <cell r="II528">
            <v>0</v>
          </cell>
          <cell r="IJ528">
            <v>0</v>
          </cell>
          <cell r="IK528">
            <v>0</v>
          </cell>
          <cell r="IL528">
            <v>0</v>
          </cell>
          <cell r="IM528">
            <v>0</v>
          </cell>
          <cell r="IN528">
            <v>0</v>
          </cell>
          <cell r="IO528">
            <v>0</v>
          </cell>
          <cell r="IP528">
            <v>0</v>
          </cell>
          <cell r="IQ528">
            <v>0</v>
          </cell>
          <cell r="IR528">
            <v>0</v>
          </cell>
          <cell r="IS528">
            <v>0</v>
          </cell>
          <cell r="IT528">
            <v>0</v>
          </cell>
          <cell r="IU528">
            <v>0</v>
          </cell>
          <cell r="IV528">
            <v>0</v>
          </cell>
          <cell r="IW528">
            <v>0</v>
          </cell>
          <cell r="IX528">
            <v>0</v>
          </cell>
          <cell r="IY528">
            <v>0</v>
          </cell>
          <cell r="IZ528">
            <v>0</v>
          </cell>
          <cell r="JA528">
            <v>0</v>
          </cell>
          <cell r="JB528">
            <v>0</v>
          </cell>
          <cell r="JC528">
            <v>0</v>
          </cell>
          <cell r="JD528">
            <v>0</v>
          </cell>
          <cell r="JE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0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0</v>
          </cell>
          <cell r="FF529">
            <v>0</v>
          </cell>
          <cell r="FG529">
            <v>0</v>
          </cell>
          <cell r="FH529">
            <v>0</v>
          </cell>
          <cell r="FI529">
            <v>0</v>
          </cell>
          <cell r="FJ529">
            <v>0</v>
          </cell>
          <cell r="FK529">
            <v>0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0</v>
          </cell>
          <cell r="FV529">
            <v>0</v>
          </cell>
          <cell r="FW529">
            <v>0</v>
          </cell>
          <cell r="FX529">
            <v>0</v>
          </cell>
          <cell r="FY529">
            <v>0</v>
          </cell>
          <cell r="FZ529">
            <v>0</v>
          </cell>
          <cell r="GA529">
            <v>0</v>
          </cell>
          <cell r="GB529">
            <v>0</v>
          </cell>
          <cell r="GC529">
            <v>0</v>
          </cell>
          <cell r="GD529">
            <v>0</v>
          </cell>
          <cell r="GE529">
            <v>0</v>
          </cell>
          <cell r="GF529">
            <v>0</v>
          </cell>
          <cell r="GG529">
            <v>0</v>
          </cell>
          <cell r="GH529">
            <v>0</v>
          </cell>
          <cell r="GI529">
            <v>0</v>
          </cell>
          <cell r="GJ529">
            <v>0</v>
          </cell>
          <cell r="GK529">
            <v>0</v>
          </cell>
          <cell r="GL529">
            <v>0</v>
          </cell>
          <cell r="GM529">
            <v>0</v>
          </cell>
          <cell r="GN529">
            <v>0</v>
          </cell>
          <cell r="GO529">
            <v>0</v>
          </cell>
          <cell r="GP529">
            <v>0</v>
          </cell>
          <cell r="GQ529">
            <v>0</v>
          </cell>
          <cell r="GR529">
            <v>0</v>
          </cell>
          <cell r="GS529">
            <v>0</v>
          </cell>
          <cell r="GT529">
            <v>0</v>
          </cell>
          <cell r="GU529">
            <v>0</v>
          </cell>
          <cell r="GV529">
            <v>0</v>
          </cell>
          <cell r="GW529">
            <v>0</v>
          </cell>
          <cell r="GX529">
            <v>0</v>
          </cell>
          <cell r="GY529">
            <v>0</v>
          </cell>
          <cell r="GZ529">
            <v>0</v>
          </cell>
          <cell r="HA529">
            <v>0</v>
          </cell>
          <cell r="HB529">
            <v>0</v>
          </cell>
          <cell r="HC529">
            <v>0</v>
          </cell>
          <cell r="HD529">
            <v>0</v>
          </cell>
          <cell r="HE529">
            <v>0</v>
          </cell>
          <cell r="HF529">
            <v>0</v>
          </cell>
          <cell r="HG529">
            <v>0</v>
          </cell>
          <cell r="HH529">
            <v>0</v>
          </cell>
          <cell r="HI529">
            <v>0</v>
          </cell>
          <cell r="HJ529">
            <v>0</v>
          </cell>
          <cell r="HK529">
            <v>0</v>
          </cell>
          <cell r="HL529">
            <v>0</v>
          </cell>
          <cell r="HM529">
            <v>0</v>
          </cell>
          <cell r="HN529">
            <v>0</v>
          </cell>
          <cell r="HO529">
            <v>0</v>
          </cell>
          <cell r="HP529">
            <v>0</v>
          </cell>
          <cell r="HQ529">
            <v>0</v>
          </cell>
          <cell r="HR529">
            <v>0</v>
          </cell>
          <cell r="HS529">
            <v>0</v>
          </cell>
          <cell r="HT529">
            <v>0</v>
          </cell>
          <cell r="HU529">
            <v>0</v>
          </cell>
          <cell r="HV529">
            <v>0</v>
          </cell>
          <cell r="HW529">
            <v>0</v>
          </cell>
          <cell r="HX529">
            <v>0</v>
          </cell>
          <cell r="HY529">
            <v>0</v>
          </cell>
          <cell r="HZ529">
            <v>0</v>
          </cell>
          <cell r="IA529">
            <v>0</v>
          </cell>
          <cell r="IB529">
            <v>0</v>
          </cell>
          <cell r="IC529">
            <v>0</v>
          </cell>
          <cell r="ID529">
            <v>0</v>
          </cell>
          <cell r="IE529">
            <v>0</v>
          </cell>
          <cell r="IF529">
            <v>0</v>
          </cell>
          <cell r="IG529">
            <v>0</v>
          </cell>
          <cell r="IH529">
            <v>0</v>
          </cell>
          <cell r="II529">
            <v>0</v>
          </cell>
          <cell r="IJ529">
            <v>0</v>
          </cell>
          <cell r="IK529">
            <v>0</v>
          </cell>
          <cell r="IL529">
            <v>0</v>
          </cell>
          <cell r="IM529">
            <v>0</v>
          </cell>
          <cell r="IN529">
            <v>0</v>
          </cell>
          <cell r="IO529">
            <v>0</v>
          </cell>
          <cell r="IP529">
            <v>0</v>
          </cell>
          <cell r="IQ529">
            <v>0</v>
          </cell>
          <cell r="IR529">
            <v>0</v>
          </cell>
          <cell r="IS529">
            <v>0</v>
          </cell>
          <cell r="IT529">
            <v>0</v>
          </cell>
          <cell r="IU529">
            <v>0</v>
          </cell>
          <cell r="IV529">
            <v>0</v>
          </cell>
          <cell r="IW529">
            <v>0</v>
          </cell>
          <cell r="IX529">
            <v>0</v>
          </cell>
          <cell r="IY529">
            <v>0</v>
          </cell>
          <cell r="IZ529">
            <v>0</v>
          </cell>
          <cell r="JA529">
            <v>0</v>
          </cell>
          <cell r="JB529">
            <v>0</v>
          </cell>
          <cell r="JC529">
            <v>0</v>
          </cell>
          <cell r="JD529">
            <v>0</v>
          </cell>
          <cell r="JE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  <cell r="ES530">
            <v>0</v>
          </cell>
          <cell r="ET530">
            <v>0</v>
          </cell>
          <cell r="EU530">
            <v>0</v>
          </cell>
          <cell r="EV530">
            <v>0</v>
          </cell>
          <cell r="EW530">
            <v>0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0</v>
          </cell>
          <cell r="FH530">
            <v>0</v>
          </cell>
          <cell r="FI530">
            <v>0</v>
          </cell>
          <cell r="FJ530">
            <v>0</v>
          </cell>
          <cell r="FK530">
            <v>0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  <cell r="FX530">
            <v>0</v>
          </cell>
          <cell r="FY530">
            <v>0</v>
          </cell>
          <cell r="FZ530">
            <v>0</v>
          </cell>
          <cell r="GA530">
            <v>0</v>
          </cell>
          <cell r="GB530">
            <v>0</v>
          </cell>
          <cell r="GC530">
            <v>0</v>
          </cell>
          <cell r="GD530">
            <v>0</v>
          </cell>
          <cell r="GE530">
            <v>0</v>
          </cell>
          <cell r="GF530">
            <v>0</v>
          </cell>
          <cell r="GG530">
            <v>0</v>
          </cell>
          <cell r="GH530">
            <v>0</v>
          </cell>
          <cell r="GI530">
            <v>0</v>
          </cell>
          <cell r="GJ530">
            <v>0</v>
          </cell>
          <cell r="GK530">
            <v>0</v>
          </cell>
          <cell r="GL530">
            <v>0</v>
          </cell>
          <cell r="GM530">
            <v>0</v>
          </cell>
          <cell r="GN530">
            <v>0</v>
          </cell>
          <cell r="GO530">
            <v>0</v>
          </cell>
          <cell r="GP530">
            <v>0</v>
          </cell>
          <cell r="GQ530">
            <v>0</v>
          </cell>
          <cell r="GR530">
            <v>0</v>
          </cell>
          <cell r="GS530">
            <v>0</v>
          </cell>
          <cell r="GT530">
            <v>0</v>
          </cell>
          <cell r="GU530">
            <v>0</v>
          </cell>
          <cell r="GV530">
            <v>0</v>
          </cell>
          <cell r="GW530">
            <v>0</v>
          </cell>
          <cell r="GX530">
            <v>0</v>
          </cell>
          <cell r="GY530">
            <v>0</v>
          </cell>
          <cell r="GZ530">
            <v>0</v>
          </cell>
          <cell r="HA530">
            <v>0</v>
          </cell>
          <cell r="HB530">
            <v>0</v>
          </cell>
          <cell r="HC530">
            <v>0</v>
          </cell>
          <cell r="HD530">
            <v>0</v>
          </cell>
          <cell r="HE530">
            <v>0</v>
          </cell>
          <cell r="HF530">
            <v>0</v>
          </cell>
          <cell r="HG530">
            <v>0</v>
          </cell>
          <cell r="HH530">
            <v>0</v>
          </cell>
          <cell r="HI530">
            <v>0</v>
          </cell>
          <cell r="HJ530">
            <v>0</v>
          </cell>
          <cell r="HK530">
            <v>0</v>
          </cell>
          <cell r="HL530">
            <v>0</v>
          </cell>
          <cell r="HM530">
            <v>0</v>
          </cell>
          <cell r="HN530">
            <v>0</v>
          </cell>
          <cell r="HO530">
            <v>0</v>
          </cell>
          <cell r="HP530">
            <v>0</v>
          </cell>
          <cell r="HQ530">
            <v>0</v>
          </cell>
          <cell r="HR530">
            <v>0</v>
          </cell>
          <cell r="HS530">
            <v>0</v>
          </cell>
          <cell r="HT530">
            <v>0</v>
          </cell>
          <cell r="HU530">
            <v>0</v>
          </cell>
          <cell r="HV530">
            <v>0</v>
          </cell>
          <cell r="HW530">
            <v>0</v>
          </cell>
          <cell r="HX530">
            <v>0</v>
          </cell>
          <cell r="HY530">
            <v>0</v>
          </cell>
          <cell r="HZ530">
            <v>0</v>
          </cell>
          <cell r="IA530">
            <v>0</v>
          </cell>
          <cell r="IB530">
            <v>0</v>
          </cell>
          <cell r="IC530">
            <v>0</v>
          </cell>
          <cell r="ID530">
            <v>0</v>
          </cell>
          <cell r="IE530">
            <v>0</v>
          </cell>
          <cell r="IF530">
            <v>0</v>
          </cell>
          <cell r="IG530">
            <v>0</v>
          </cell>
          <cell r="IH530">
            <v>0</v>
          </cell>
          <cell r="II530">
            <v>0</v>
          </cell>
          <cell r="IJ530">
            <v>0</v>
          </cell>
          <cell r="IK530">
            <v>0</v>
          </cell>
          <cell r="IL530">
            <v>0</v>
          </cell>
          <cell r="IM530">
            <v>0</v>
          </cell>
          <cell r="IN530">
            <v>0</v>
          </cell>
          <cell r="IO530">
            <v>0</v>
          </cell>
          <cell r="IP530">
            <v>0</v>
          </cell>
          <cell r="IQ530">
            <v>0</v>
          </cell>
          <cell r="IR530">
            <v>0</v>
          </cell>
          <cell r="IS530">
            <v>0</v>
          </cell>
          <cell r="IT530">
            <v>0</v>
          </cell>
          <cell r="IU530">
            <v>0</v>
          </cell>
          <cell r="IV530">
            <v>0</v>
          </cell>
          <cell r="IW530">
            <v>0</v>
          </cell>
          <cell r="IX530">
            <v>0</v>
          </cell>
          <cell r="IY530">
            <v>0</v>
          </cell>
          <cell r="IZ530">
            <v>0</v>
          </cell>
          <cell r="JA530">
            <v>0</v>
          </cell>
          <cell r="JB530">
            <v>0</v>
          </cell>
          <cell r="JC530">
            <v>0</v>
          </cell>
          <cell r="JD530">
            <v>0</v>
          </cell>
          <cell r="JE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0</v>
          </cell>
          <cell r="FH531">
            <v>0</v>
          </cell>
          <cell r="FI531">
            <v>0</v>
          </cell>
          <cell r="FJ531">
            <v>0</v>
          </cell>
          <cell r="FK531">
            <v>0</v>
          </cell>
          <cell r="FL531">
            <v>0</v>
          </cell>
          <cell r="FM531">
            <v>0</v>
          </cell>
          <cell r="FN531">
            <v>0</v>
          </cell>
          <cell r="FO531">
            <v>0</v>
          </cell>
          <cell r="FP531">
            <v>0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  <cell r="FX531">
            <v>0</v>
          </cell>
          <cell r="FY531">
            <v>0</v>
          </cell>
          <cell r="FZ531">
            <v>0</v>
          </cell>
          <cell r="GA531">
            <v>0</v>
          </cell>
          <cell r="GB531">
            <v>0</v>
          </cell>
          <cell r="GC531">
            <v>0</v>
          </cell>
          <cell r="GD531">
            <v>0</v>
          </cell>
          <cell r="GE531">
            <v>0</v>
          </cell>
          <cell r="GF531">
            <v>0</v>
          </cell>
          <cell r="GG531">
            <v>0</v>
          </cell>
          <cell r="GH531">
            <v>0</v>
          </cell>
          <cell r="GI531">
            <v>0</v>
          </cell>
          <cell r="GJ531">
            <v>0</v>
          </cell>
          <cell r="GK531">
            <v>0</v>
          </cell>
          <cell r="GL531">
            <v>0</v>
          </cell>
          <cell r="GM531">
            <v>0</v>
          </cell>
          <cell r="GN531">
            <v>0</v>
          </cell>
          <cell r="GO531">
            <v>0</v>
          </cell>
          <cell r="GP531">
            <v>0</v>
          </cell>
          <cell r="GQ531">
            <v>0</v>
          </cell>
          <cell r="GR531">
            <v>0</v>
          </cell>
          <cell r="GS531">
            <v>0</v>
          </cell>
          <cell r="GT531">
            <v>0</v>
          </cell>
          <cell r="GU531">
            <v>0</v>
          </cell>
          <cell r="GV531">
            <v>0</v>
          </cell>
          <cell r="GW531">
            <v>0</v>
          </cell>
          <cell r="GX531">
            <v>0</v>
          </cell>
          <cell r="GY531">
            <v>0</v>
          </cell>
          <cell r="GZ531">
            <v>0</v>
          </cell>
          <cell r="HA531">
            <v>0</v>
          </cell>
          <cell r="HB531">
            <v>0</v>
          </cell>
          <cell r="HC531">
            <v>0</v>
          </cell>
          <cell r="HD531">
            <v>0</v>
          </cell>
          <cell r="HE531">
            <v>0</v>
          </cell>
          <cell r="HF531">
            <v>0</v>
          </cell>
          <cell r="HG531">
            <v>0</v>
          </cell>
          <cell r="HH531">
            <v>0</v>
          </cell>
          <cell r="HI531">
            <v>0</v>
          </cell>
          <cell r="HJ531">
            <v>0</v>
          </cell>
          <cell r="HK531">
            <v>0</v>
          </cell>
          <cell r="HL531">
            <v>0</v>
          </cell>
          <cell r="HM531">
            <v>0</v>
          </cell>
          <cell r="HN531">
            <v>0</v>
          </cell>
          <cell r="HO531">
            <v>0</v>
          </cell>
          <cell r="HP531">
            <v>0</v>
          </cell>
          <cell r="HQ531">
            <v>0</v>
          </cell>
          <cell r="HR531">
            <v>0</v>
          </cell>
          <cell r="HS531">
            <v>0</v>
          </cell>
          <cell r="HT531">
            <v>0</v>
          </cell>
          <cell r="HU531">
            <v>0</v>
          </cell>
          <cell r="HV531">
            <v>0</v>
          </cell>
          <cell r="HW531">
            <v>0</v>
          </cell>
          <cell r="HX531">
            <v>0</v>
          </cell>
          <cell r="HY531">
            <v>0</v>
          </cell>
          <cell r="HZ531">
            <v>0</v>
          </cell>
          <cell r="IA531">
            <v>0</v>
          </cell>
          <cell r="IB531">
            <v>0</v>
          </cell>
          <cell r="IC531">
            <v>0</v>
          </cell>
          <cell r="ID531">
            <v>0</v>
          </cell>
          <cell r="IE531">
            <v>0</v>
          </cell>
          <cell r="IF531">
            <v>0</v>
          </cell>
          <cell r="IG531">
            <v>0</v>
          </cell>
          <cell r="IH531">
            <v>0</v>
          </cell>
          <cell r="II531">
            <v>0</v>
          </cell>
          <cell r="IJ531">
            <v>0</v>
          </cell>
          <cell r="IK531">
            <v>0</v>
          </cell>
          <cell r="IL531">
            <v>0</v>
          </cell>
          <cell r="IM531">
            <v>0</v>
          </cell>
          <cell r="IN531">
            <v>0</v>
          </cell>
          <cell r="IO531">
            <v>0</v>
          </cell>
          <cell r="IP531">
            <v>0</v>
          </cell>
          <cell r="IQ531">
            <v>0</v>
          </cell>
          <cell r="IR531">
            <v>0</v>
          </cell>
          <cell r="IS531">
            <v>0</v>
          </cell>
          <cell r="IT531">
            <v>0</v>
          </cell>
          <cell r="IU531">
            <v>0</v>
          </cell>
          <cell r="IV531">
            <v>0</v>
          </cell>
          <cell r="IW531">
            <v>0</v>
          </cell>
          <cell r="IX531">
            <v>0</v>
          </cell>
          <cell r="IY531">
            <v>0</v>
          </cell>
          <cell r="IZ531">
            <v>0</v>
          </cell>
          <cell r="JA531">
            <v>0</v>
          </cell>
          <cell r="JB531">
            <v>0</v>
          </cell>
          <cell r="JC531">
            <v>0</v>
          </cell>
          <cell r="JD531">
            <v>0</v>
          </cell>
          <cell r="JE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0</v>
          </cell>
          <cell r="FH532">
            <v>0</v>
          </cell>
          <cell r="FI532">
            <v>0</v>
          </cell>
          <cell r="FJ532">
            <v>0</v>
          </cell>
          <cell r="FK532">
            <v>0</v>
          </cell>
          <cell r="FL532">
            <v>0</v>
          </cell>
          <cell r="FM532">
            <v>0</v>
          </cell>
          <cell r="FN532">
            <v>0</v>
          </cell>
          <cell r="FO532">
            <v>0</v>
          </cell>
          <cell r="FP532">
            <v>0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  <cell r="FX532">
            <v>0</v>
          </cell>
          <cell r="FY532">
            <v>0</v>
          </cell>
          <cell r="FZ532">
            <v>0</v>
          </cell>
          <cell r="GA532">
            <v>0</v>
          </cell>
          <cell r="GB532">
            <v>0</v>
          </cell>
          <cell r="GC532">
            <v>0</v>
          </cell>
          <cell r="GD532">
            <v>0</v>
          </cell>
          <cell r="GE532">
            <v>0</v>
          </cell>
          <cell r="GF532">
            <v>0</v>
          </cell>
          <cell r="GG532">
            <v>0</v>
          </cell>
          <cell r="GH532">
            <v>0</v>
          </cell>
          <cell r="GI532">
            <v>0</v>
          </cell>
          <cell r="GJ532">
            <v>0</v>
          </cell>
          <cell r="GK532">
            <v>0</v>
          </cell>
          <cell r="GL532">
            <v>0</v>
          </cell>
          <cell r="GM532">
            <v>0</v>
          </cell>
          <cell r="GN532">
            <v>0</v>
          </cell>
          <cell r="GO532">
            <v>0</v>
          </cell>
          <cell r="GP532">
            <v>0</v>
          </cell>
          <cell r="GQ532">
            <v>0</v>
          </cell>
          <cell r="GR532">
            <v>0</v>
          </cell>
          <cell r="GS532">
            <v>0</v>
          </cell>
          <cell r="GT532">
            <v>0</v>
          </cell>
          <cell r="GU532">
            <v>0</v>
          </cell>
          <cell r="GV532">
            <v>0</v>
          </cell>
          <cell r="GW532">
            <v>0</v>
          </cell>
          <cell r="GX532">
            <v>0</v>
          </cell>
          <cell r="GY532">
            <v>0</v>
          </cell>
          <cell r="GZ532">
            <v>0</v>
          </cell>
          <cell r="HA532">
            <v>0</v>
          </cell>
          <cell r="HB532">
            <v>0</v>
          </cell>
          <cell r="HC532">
            <v>0</v>
          </cell>
          <cell r="HD532">
            <v>0</v>
          </cell>
          <cell r="HE532">
            <v>0</v>
          </cell>
          <cell r="HF532">
            <v>0</v>
          </cell>
          <cell r="HG532">
            <v>0</v>
          </cell>
          <cell r="HH532">
            <v>0</v>
          </cell>
          <cell r="HI532">
            <v>0</v>
          </cell>
          <cell r="HJ532">
            <v>0</v>
          </cell>
          <cell r="HK532">
            <v>0</v>
          </cell>
          <cell r="HL532">
            <v>0</v>
          </cell>
          <cell r="HM532">
            <v>0</v>
          </cell>
          <cell r="HN532">
            <v>0</v>
          </cell>
          <cell r="HO532">
            <v>0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HT532">
            <v>0</v>
          </cell>
          <cell r="HU532">
            <v>0</v>
          </cell>
          <cell r="HV532">
            <v>0</v>
          </cell>
          <cell r="HW532">
            <v>0</v>
          </cell>
          <cell r="HX532">
            <v>0</v>
          </cell>
          <cell r="HY532">
            <v>0</v>
          </cell>
          <cell r="HZ532">
            <v>0</v>
          </cell>
          <cell r="IA532">
            <v>0</v>
          </cell>
          <cell r="IB532">
            <v>0</v>
          </cell>
          <cell r="IC532">
            <v>0</v>
          </cell>
          <cell r="ID532">
            <v>0</v>
          </cell>
          <cell r="IE532">
            <v>0</v>
          </cell>
          <cell r="IF532">
            <v>0</v>
          </cell>
          <cell r="IG532">
            <v>0</v>
          </cell>
          <cell r="IH532">
            <v>0</v>
          </cell>
          <cell r="II532">
            <v>0</v>
          </cell>
          <cell r="IJ532">
            <v>0</v>
          </cell>
          <cell r="IK532">
            <v>0</v>
          </cell>
          <cell r="IL532">
            <v>0</v>
          </cell>
          <cell r="IM532">
            <v>0</v>
          </cell>
          <cell r="IN532">
            <v>0</v>
          </cell>
          <cell r="IO532">
            <v>0</v>
          </cell>
          <cell r="IP532">
            <v>0</v>
          </cell>
          <cell r="IQ532">
            <v>0</v>
          </cell>
          <cell r="IR532">
            <v>0</v>
          </cell>
          <cell r="IS532">
            <v>0</v>
          </cell>
          <cell r="IT532">
            <v>0</v>
          </cell>
          <cell r="IU532">
            <v>0</v>
          </cell>
          <cell r="IV532">
            <v>0</v>
          </cell>
          <cell r="IW532">
            <v>0</v>
          </cell>
          <cell r="IX532">
            <v>0</v>
          </cell>
          <cell r="IY532">
            <v>0</v>
          </cell>
          <cell r="IZ532">
            <v>0</v>
          </cell>
          <cell r="JA532">
            <v>0</v>
          </cell>
          <cell r="JB532">
            <v>0</v>
          </cell>
          <cell r="JC532">
            <v>0</v>
          </cell>
          <cell r="JD532">
            <v>0</v>
          </cell>
          <cell r="JE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0</v>
          </cell>
          <cell r="FH533">
            <v>0</v>
          </cell>
          <cell r="FI533">
            <v>0</v>
          </cell>
          <cell r="FJ533">
            <v>0</v>
          </cell>
          <cell r="FK533">
            <v>0</v>
          </cell>
          <cell r="FL533">
            <v>0</v>
          </cell>
          <cell r="FM533">
            <v>0</v>
          </cell>
          <cell r="FN533">
            <v>0</v>
          </cell>
          <cell r="FO533">
            <v>0</v>
          </cell>
          <cell r="FP533">
            <v>0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V533">
            <v>0</v>
          </cell>
          <cell r="FW533">
            <v>0</v>
          </cell>
          <cell r="FX533">
            <v>0</v>
          </cell>
          <cell r="FY533">
            <v>0</v>
          </cell>
          <cell r="FZ533">
            <v>0</v>
          </cell>
          <cell r="GA533">
            <v>0</v>
          </cell>
          <cell r="GB533">
            <v>0</v>
          </cell>
          <cell r="GC533">
            <v>0</v>
          </cell>
          <cell r="GD533">
            <v>0</v>
          </cell>
          <cell r="GE533">
            <v>0</v>
          </cell>
          <cell r="GF533">
            <v>0</v>
          </cell>
          <cell r="GG533">
            <v>0</v>
          </cell>
          <cell r="GH533">
            <v>0</v>
          </cell>
          <cell r="GI533">
            <v>0</v>
          </cell>
          <cell r="GJ533">
            <v>0</v>
          </cell>
          <cell r="GK533">
            <v>0</v>
          </cell>
          <cell r="GL533">
            <v>0</v>
          </cell>
          <cell r="GM533">
            <v>0</v>
          </cell>
          <cell r="GN533">
            <v>0</v>
          </cell>
          <cell r="GO533">
            <v>0</v>
          </cell>
          <cell r="GP533">
            <v>0</v>
          </cell>
          <cell r="GQ533">
            <v>0</v>
          </cell>
          <cell r="GR533">
            <v>0</v>
          </cell>
          <cell r="GS533">
            <v>0</v>
          </cell>
          <cell r="GT533">
            <v>0</v>
          </cell>
          <cell r="GU533">
            <v>0</v>
          </cell>
          <cell r="GV533">
            <v>0</v>
          </cell>
          <cell r="GW533">
            <v>0</v>
          </cell>
          <cell r="GX533">
            <v>0</v>
          </cell>
          <cell r="GY533">
            <v>0</v>
          </cell>
          <cell r="GZ533">
            <v>0</v>
          </cell>
          <cell r="HA533">
            <v>0</v>
          </cell>
          <cell r="HB533">
            <v>0</v>
          </cell>
          <cell r="HC533">
            <v>0</v>
          </cell>
          <cell r="HD533">
            <v>0</v>
          </cell>
          <cell r="HE533">
            <v>0</v>
          </cell>
          <cell r="HF533">
            <v>0</v>
          </cell>
          <cell r="HG533">
            <v>0</v>
          </cell>
          <cell r="HH533">
            <v>0</v>
          </cell>
          <cell r="HI533">
            <v>0</v>
          </cell>
          <cell r="HJ533">
            <v>0</v>
          </cell>
          <cell r="HK533">
            <v>0</v>
          </cell>
          <cell r="HL533">
            <v>0</v>
          </cell>
          <cell r="HM533">
            <v>0</v>
          </cell>
          <cell r="HN533">
            <v>0</v>
          </cell>
          <cell r="HO533">
            <v>0</v>
          </cell>
          <cell r="HP533">
            <v>0</v>
          </cell>
          <cell r="HQ533">
            <v>0</v>
          </cell>
          <cell r="HR533">
            <v>0</v>
          </cell>
          <cell r="HS533">
            <v>0</v>
          </cell>
          <cell r="HT533">
            <v>0</v>
          </cell>
          <cell r="HU533">
            <v>0</v>
          </cell>
          <cell r="HV533">
            <v>0</v>
          </cell>
          <cell r="HW533">
            <v>0</v>
          </cell>
          <cell r="HX533">
            <v>0</v>
          </cell>
          <cell r="HY533">
            <v>0</v>
          </cell>
          <cell r="HZ533">
            <v>0</v>
          </cell>
          <cell r="IA533">
            <v>0</v>
          </cell>
          <cell r="IB533">
            <v>0</v>
          </cell>
          <cell r="IC533">
            <v>0</v>
          </cell>
          <cell r="ID533">
            <v>0</v>
          </cell>
          <cell r="IE533">
            <v>0</v>
          </cell>
          <cell r="IF533">
            <v>0</v>
          </cell>
          <cell r="IG533">
            <v>0</v>
          </cell>
          <cell r="IH533">
            <v>0</v>
          </cell>
          <cell r="II533">
            <v>0</v>
          </cell>
          <cell r="IJ533">
            <v>0</v>
          </cell>
          <cell r="IK533">
            <v>0</v>
          </cell>
          <cell r="IL533">
            <v>0</v>
          </cell>
          <cell r="IM533">
            <v>0</v>
          </cell>
          <cell r="IN533">
            <v>0</v>
          </cell>
          <cell r="IO533">
            <v>0</v>
          </cell>
          <cell r="IP533">
            <v>0</v>
          </cell>
          <cell r="IQ533">
            <v>0</v>
          </cell>
          <cell r="IR533">
            <v>0</v>
          </cell>
          <cell r="IS533">
            <v>0</v>
          </cell>
          <cell r="IT533">
            <v>0</v>
          </cell>
          <cell r="IU533">
            <v>0</v>
          </cell>
          <cell r="IV533">
            <v>0</v>
          </cell>
          <cell r="IW533">
            <v>0</v>
          </cell>
          <cell r="IX533">
            <v>0</v>
          </cell>
          <cell r="IY533">
            <v>0</v>
          </cell>
          <cell r="IZ533">
            <v>0</v>
          </cell>
          <cell r="JA533">
            <v>0</v>
          </cell>
          <cell r="JB533">
            <v>0</v>
          </cell>
          <cell r="JC533">
            <v>0</v>
          </cell>
          <cell r="JD533">
            <v>0</v>
          </cell>
          <cell r="JE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0</v>
          </cell>
          <cell r="FH534">
            <v>0</v>
          </cell>
          <cell r="FI534">
            <v>0</v>
          </cell>
          <cell r="FJ534">
            <v>0</v>
          </cell>
          <cell r="FK534">
            <v>0</v>
          </cell>
          <cell r="FL534">
            <v>0</v>
          </cell>
          <cell r="FM534">
            <v>0</v>
          </cell>
          <cell r="FN534">
            <v>0</v>
          </cell>
          <cell r="FO534">
            <v>0</v>
          </cell>
          <cell r="FP534">
            <v>0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V534">
            <v>0</v>
          </cell>
          <cell r="FW534">
            <v>0</v>
          </cell>
          <cell r="FX534">
            <v>0</v>
          </cell>
          <cell r="FY534">
            <v>0</v>
          </cell>
          <cell r="FZ534">
            <v>0</v>
          </cell>
          <cell r="GA534">
            <v>0</v>
          </cell>
          <cell r="GB534">
            <v>0</v>
          </cell>
          <cell r="GC534">
            <v>0</v>
          </cell>
          <cell r="GD534">
            <v>0</v>
          </cell>
          <cell r="GE534">
            <v>0</v>
          </cell>
          <cell r="GF534">
            <v>0</v>
          </cell>
          <cell r="GG534">
            <v>0</v>
          </cell>
          <cell r="GH534">
            <v>0</v>
          </cell>
          <cell r="GI534">
            <v>0</v>
          </cell>
          <cell r="GJ534">
            <v>0</v>
          </cell>
          <cell r="GK534">
            <v>0</v>
          </cell>
          <cell r="GL534">
            <v>0</v>
          </cell>
          <cell r="GM534">
            <v>0</v>
          </cell>
          <cell r="GN534">
            <v>0</v>
          </cell>
          <cell r="GO534">
            <v>0</v>
          </cell>
          <cell r="GP534">
            <v>0</v>
          </cell>
          <cell r="GQ534">
            <v>0</v>
          </cell>
          <cell r="GR534">
            <v>0</v>
          </cell>
          <cell r="GS534">
            <v>0</v>
          </cell>
          <cell r="GT534">
            <v>0</v>
          </cell>
          <cell r="GU534">
            <v>0</v>
          </cell>
          <cell r="GV534">
            <v>0</v>
          </cell>
          <cell r="GW534">
            <v>0</v>
          </cell>
          <cell r="GX534">
            <v>0</v>
          </cell>
          <cell r="GY534">
            <v>0</v>
          </cell>
          <cell r="GZ534">
            <v>0</v>
          </cell>
          <cell r="HA534">
            <v>0</v>
          </cell>
          <cell r="HB534">
            <v>0</v>
          </cell>
          <cell r="HC534">
            <v>0</v>
          </cell>
          <cell r="HD534">
            <v>0</v>
          </cell>
          <cell r="HE534">
            <v>0</v>
          </cell>
          <cell r="HF534">
            <v>0</v>
          </cell>
          <cell r="HG534">
            <v>0</v>
          </cell>
          <cell r="HH534">
            <v>0</v>
          </cell>
          <cell r="HI534">
            <v>0</v>
          </cell>
          <cell r="HJ534">
            <v>0</v>
          </cell>
          <cell r="HK534">
            <v>0</v>
          </cell>
          <cell r="HL534">
            <v>0</v>
          </cell>
          <cell r="HM534">
            <v>0</v>
          </cell>
          <cell r="HN534">
            <v>0</v>
          </cell>
          <cell r="HO534">
            <v>0</v>
          </cell>
          <cell r="HP534">
            <v>0</v>
          </cell>
          <cell r="HQ534">
            <v>0</v>
          </cell>
          <cell r="HR534">
            <v>0</v>
          </cell>
          <cell r="HS534">
            <v>0</v>
          </cell>
          <cell r="HT534">
            <v>0</v>
          </cell>
          <cell r="HU534">
            <v>0</v>
          </cell>
          <cell r="HV534">
            <v>0</v>
          </cell>
          <cell r="HW534">
            <v>0</v>
          </cell>
          <cell r="HX534">
            <v>0</v>
          </cell>
          <cell r="HY534">
            <v>0</v>
          </cell>
          <cell r="HZ534">
            <v>0</v>
          </cell>
          <cell r="IA534">
            <v>0</v>
          </cell>
          <cell r="IB534">
            <v>0</v>
          </cell>
          <cell r="IC534">
            <v>0</v>
          </cell>
          <cell r="ID534">
            <v>0</v>
          </cell>
          <cell r="IE534">
            <v>0</v>
          </cell>
          <cell r="IF534">
            <v>0</v>
          </cell>
          <cell r="IG534">
            <v>0</v>
          </cell>
          <cell r="IH534">
            <v>0</v>
          </cell>
          <cell r="II534">
            <v>0</v>
          </cell>
          <cell r="IJ534">
            <v>0</v>
          </cell>
          <cell r="IK534">
            <v>0</v>
          </cell>
          <cell r="IL534">
            <v>0</v>
          </cell>
          <cell r="IM534">
            <v>0</v>
          </cell>
          <cell r="IN534">
            <v>0</v>
          </cell>
          <cell r="IO534">
            <v>0</v>
          </cell>
          <cell r="IP534">
            <v>0</v>
          </cell>
          <cell r="IQ534">
            <v>0</v>
          </cell>
          <cell r="IR534">
            <v>0</v>
          </cell>
          <cell r="IS534">
            <v>0</v>
          </cell>
          <cell r="IT534">
            <v>0</v>
          </cell>
          <cell r="IU534">
            <v>0</v>
          </cell>
          <cell r="IV534">
            <v>0</v>
          </cell>
          <cell r="IW534">
            <v>0</v>
          </cell>
          <cell r="IX534">
            <v>0</v>
          </cell>
          <cell r="IY534">
            <v>0</v>
          </cell>
          <cell r="IZ534">
            <v>0</v>
          </cell>
          <cell r="JA534">
            <v>0</v>
          </cell>
          <cell r="JB534">
            <v>0</v>
          </cell>
          <cell r="JC534">
            <v>0</v>
          </cell>
          <cell r="JD534">
            <v>0</v>
          </cell>
          <cell r="JE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  <cell r="EU535">
            <v>0</v>
          </cell>
          <cell r="EV535">
            <v>0</v>
          </cell>
          <cell r="EW535">
            <v>0</v>
          </cell>
          <cell r="EX535">
            <v>0</v>
          </cell>
          <cell r="EY535">
            <v>0</v>
          </cell>
          <cell r="EZ535">
            <v>0</v>
          </cell>
          <cell r="FA535">
            <v>0</v>
          </cell>
          <cell r="FB535">
            <v>0</v>
          </cell>
          <cell r="FC535">
            <v>0</v>
          </cell>
          <cell r="FD535">
            <v>0</v>
          </cell>
          <cell r="FE535">
            <v>0</v>
          </cell>
          <cell r="FF535">
            <v>0</v>
          </cell>
          <cell r="FG535">
            <v>0</v>
          </cell>
          <cell r="FH535">
            <v>0</v>
          </cell>
          <cell r="FI535">
            <v>0</v>
          </cell>
          <cell r="FJ535">
            <v>0</v>
          </cell>
          <cell r="FK535">
            <v>0</v>
          </cell>
          <cell r="FL535">
            <v>0</v>
          </cell>
          <cell r="FM535">
            <v>0</v>
          </cell>
          <cell r="FN535">
            <v>0</v>
          </cell>
          <cell r="FO535">
            <v>0</v>
          </cell>
          <cell r="FP535">
            <v>0</v>
          </cell>
          <cell r="FQ535">
            <v>0</v>
          </cell>
          <cell r="FR535">
            <v>0</v>
          </cell>
          <cell r="FS535">
            <v>0</v>
          </cell>
          <cell r="FT535">
            <v>0</v>
          </cell>
          <cell r="FU535">
            <v>0</v>
          </cell>
          <cell r="FV535">
            <v>0</v>
          </cell>
          <cell r="FW535">
            <v>0</v>
          </cell>
          <cell r="FX535">
            <v>0</v>
          </cell>
          <cell r="FY535">
            <v>0</v>
          </cell>
          <cell r="FZ535">
            <v>0</v>
          </cell>
          <cell r="GA535">
            <v>0</v>
          </cell>
          <cell r="GB535">
            <v>0</v>
          </cell>
          <cell r="GC535">
            <v>0</v>
          </cell>
          <cell r="GD535">
            <v>0</v>
          </cell>
          <cell r="GE535">
            <v>0</v>
          </cell>
          <cell r="GF535">
            <v>0</v>
          </cell>
          <cell r="GG535">
            <v>0</v>
          </cell>
          <cell r="GH535">
            <v>0</v>
          </cell>
          <cell r="GI535">
            <v>0</v>
          </cell>
          <cell r="GJ535">
            <v>0</v>
          </cell>
          <cell r="GK535">
            <v>0</v>
          </cell>
          <cell r="GL535">
            <v>0</v>
          </cell>
          <cell r="GM535">
            <v>0</v>
          </cell>
          <cell r="GN535">
            <v>0</v>
          </cell>
          <cell r="GO535">
            <v>0</v>
          </cell>
          <cell r="GP535">
            <v>0</v>
          </cell>
          <cell r="GQ535">
            <v>0</v>
          </cell>
          <cell r="GR535">
            <v>0</v>
          </cell>
          <cell r="GS535">
            <v>0</v>
          </cell>
          <cell r="GT535">
            <v>0</v>
          </cell>
          <cell r="GU535">
            <v>0</v>
          </cell>
          <cell r="GV535">
            <v>0</v>
          </cell>
          <cell r="GW535">
            <v>0</v>
          </cell>
          <cell r="GX535">
            <v>0</v>
          </cell>
          <cell r="GY535">
            <v>0</v>
          </cell>
          <cell r="GZ535">
            <v>0</v>
          </cell>
          <cell r="HA535">
            <v>0</v>
          </cell>
          <cell r="HB535">
            <v>0</v>
          </cell>
          <cell r="HC535">
            <v>0</v>
          </cell>
          <cell r="HD535">
            <v>0</v>
          </cell>
          <cell r="HE535">
            <v>0</v>
          </cell>
          <cell r="HF535">
            <v>0</v>
          </cell>
          <cell r="HG535">
            <v>0</v>
          </cell>
          <cell r="HH535">
            <v>0</v>
          </cell>
          <cell r="HI535">
            <v>0</v>
          </cell>
          <cell r="HJ535">
            <v>0</v>
          </cell>
          <cell r="HK535">
            <v>0</v>
          </cell>
          <cell r="HL535">
            <v>0</v>
          </cell>
          <cell r="HM535">
            <v>0</v>
          </cell>
          <cell r="HN535">
            <v>0</v>
          </cell>
          <cell r="HO535">
            <v>0</v>
          </cell>
          <cell r="HP535">
            <v>0</v>
          </cell>
          <cell r="HQ535">
            <v>0</v>
          </cell>
          <cell r="HR535">
            <v>0</v>
          </cell>
          <cell r="HS535">
            <v>0</v>
          </cell>
          <cell r="HT535">
            <v>0</v>
          </cell>
          <cell r="HU535">
            <v>0</v>
          </cell>
          <cell r="HV535">
            <v>0</v>
          </cell>
          <cell r="HW535">
            <v>0</v>
          </cell>
          <cell r="HX535">
            <v>0</v>
          </cell>
          <cell r="HY535">
            <v>0</v>
          </cell>
          <cell r="HZ535">
            <v>0</v>
          </cell>
          <cell r="IA535">
            <v>0</v>
          </cell>
          <cell r="IB535">
            <v>0</v>
          </cell>
          <cell r="IC535">
            <v>0</v>
          </cell>
          <cell r="ID535">
            <v>0</v>
          </cell>
          <cell r="IE535">
            <v>0</v>
          </cell>
          <cell r="IF535">
            <v>0</v>
          </cell>
          <cell r="IG535">
            <v>0</v>
          </cell>
          <cell r="IH535">
            <v>0</v>
          </cell>
          <cell r="II535">
            <v>0</v>
          </cell>
          <cell r="IJ535">
            <v>0</v>
          </cell>
          <cell r="IK535">
            <v>0</v>
          </cell>
          <cell r="IL535">
            <v>0</v>
          </cell>
          <cell r="IM535">
            <v>0</v>
          </cell>
          <cell r="IN535">
            <v>0</v>
          </cell>
          <cell r="IO535">
            <v>0</v>
          </cell>
          <cell r="IP535">
            <v>0</v>
          </cell>
          <cell r="IQ535">
            <v>0</v>
          </cell>
          <cell r="IR535">
            <v>0</v>
          </cell>
          <cell r="IS535">
            <v>0</v>
          </cell>
          <cell r="IT535">
            <v>0</v>
          </cell>
          <cell r="IU535">
            <v>0</v>
          </cell>
          <cell r="IV535">
            <v>0</v>
          </cell>
          <cell r="IW535">
            <v>0</v>
          </cell>
          <cell r="IX535">
            <v>0</v>
          </cell>
          <cell r="IY535">
            <v>0</v>
          </cell>
          <cell r="IZ535">
            <v>0</v>
          </cell>
          <cell r="JA535">
            <v>0</v>
          </cell>
          <cell r="JB535">
            <v>0</v>
          </cell>
          <cell r="JC535">
            <v>0</v>
          </cell>
          <cell r="JD535">
            <v>0</v>
          </cell>
          <cell r="JE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  <cell r="EU536">
            <v>0</v>
          </cell>
          <cell r="EV536">
            <v>0</v>
          </cell>
          <cell r="EW536">
            <v>0</v>
          </cell>
          <cell r="EX536">
            <v>0</v>
          </cell>
          <cell r="EY536">
            <v>0</v>
          </cell>
          <cell r="EZ536">
            <v>0</v>
          </cell>
          <cell r="FA536">
            <v>0</v>
          </cell>
          <cell r="FB536">
            <v>0</v>
          </cell>
          <cell r="FC536">
            <v>0</v>
          </cell>
          <cell r="FD536">
            <v>0</v>
          </cell>
          <cell r="FE536">
            <v>0</v>
          </cell>
          <cell r="FF536">
            <v>0</v>
          </cell>
          <cell r="FG536">
            <v>0</v>
          </cell>
          <cell r="FH536">
            <v>0</v>
          </cell>
          <cell r="FI536">
            <v>0</v>
          </cell>
          <cell r="FJ536">
            <v>0</v>
          </cell>
          <cell r="FK536">
            <v>0</v>
          </cell>
          <cell r="FL536">
            <v>0</v>
          </cell>
          <cell r="FM536">
            <v>0</v>
          </cell>
          <cell r="FN536">
            <v>0</v>
          </cell>
          <cell r="FO536">
            <v>0</v>
          </cell>
          <cell r="FP536">
            <v>0</v>
          </cell>
          <cell r="FQ536">
            <v>0</v>
          </cell>
          <cell r="FR536">
            <v>0</v>
          </cell>
          <cell r="FS536">
            <v>0</v>
          </cell>
          <cell r="FT536">
            <v>0</v>
          </cell>
          <cell r="FU536">
            <v>0</v>
          </cell>
          <cell r="FV536">
            <v>0</v>
          </cell>
          <cell r="FW536">
            <v>0</v>
          </cell>
          <cell r="FX536">
            <v>0</v>
          </cell>
          <cell r="FY536">
            <v>0</v>
          </cell>
          <cell r="FZ536">
            <v>0</v>
          </cell>
          <cell r="GA536">
            <v>0</v>
          </cell>
          <cell r="GB536">
            <v>0</v>
          </cell>
          <cell r="GC536">
            <v>0</v>
          </cell>
          <cell r="GD536">
            <v>0</v>
          </cell>
          <cell r="GE536">
            <v>0</v>
          </cell>
          <cell r="GF536">
            <v>0</v>
          </cell>
          <cell r="GG536">
            <v>0</v>
          </cell>
          <cell r="GH536">
            <v>0</v>
          </cell>
          <cell r="GI536">
            <v>0</v>
          </cell>
          <cell r="GJ536">
            <v>0</v>
          </cell>
          <cell r="GK536">
            <v>0</v>
          </cell>
          <cell r="GL536">
            <v>0</v>
          </cell>
          <cell r="GM536">
            <v>0</v>
          </cell>
          <cell r="GN536">
            <v>0</v>
          </cell>
          <cell r="GO536">
            <v>0</v>
          </cell>
          <cell r="GP536">
            <v>0</v>
          </cell>
          <cell r="GQ536">
            <v>0</v>
          </cell>
          <cell r="GR536">
            <v>0</v>
          </cell>
          <cell r="GS536">
            <v>0</v>
          </cell>
          <cell r="GT536">
            <v>0</v>
          </cell>
          <cell r="GU536">
            <v>0</v>
          </cell>
          <cell r="GV536">
            <v>0</v>
          </cell>
          <cell r="GW536">
            <v>0</v>
          </cell>
          <cell r="GX536">
            <v>0</v>
          </cell>
          <cell r="GY536">
            <v>0</v>
          </cell>
          <cell r="GZ536">
            <v>0</v>
          </cell>
          <cell r="HA536">
            <v>0</v>
          </cell>
          <cell r="HB536">
            <v>0</v>
          </cell>
          <cell r="HC536">
            <v>0</v>
          </cell>
          <cell r="HD536">
            <v>0</v>
          </cell>
          <cell r="HE536">
            <v>0</v>
          </cell>
          <cell r="HF536">
            <v>0</v>
          </cell>
          <cell r="HG536">
            <v>0</v>
          </cell>
          <cell r="HH536">
            <v>0</v>
          </cell>
          <cell r="HI536">
            <v>0</v>
          </cell>
          <cell r="HJ536">
            <v>0</v>
          </cell>
          <cell r="HK536">
            <v>0</v>
          </cell>
          <cell r="HL536">
            <v>0</v>
          </cell>
          <cell r="HM536">
            <v>0</v>
          </cell>
          <cell r="HN536">
            <v>0</v>
          </cell>
          <cell r="HO536">
            <v>0</v>
          </cell>
          <cell r="HP536">
            <v>0</v>
          </cell>
          <cell r="HQ536">
            <v>0</v>
          </cell>
          <cell r="HR536">
            <v>0</v>
          </cell>
          <cell r="HS536">
            <v>0</v>
          </cell>
          <cell r="HT536">
            <v>0</v>
          </cell>
          <cell r="HU536">
            <v>0</v>
          </cell>
          <cell r="HV536">
            <v>0</v>
          </cell>
          <cell r="HW536">
            <v>0</v>
          </cell>
          <cell r="HX536">
            <v>0</v>
          </cell>
          <cell r="HY536">
            <v>0</v>
          </cell>
          <cell r="HZ536">
            <v>0</v>
          </cell>
          <cell r="IA536">
            <v>0</v>
          </cell>
          <cell r="IB536">
            <v>0</v>
          </cell>
          <cell r="IC536">
            <v>0</v>
          </cell>
          <cell r="ID536">
            <v>0</v>
          </cell>
          <cell r="IE536">
            <v>0</v>
          </cell>
          <cell r="IF536">
            <v>0</v>
          </cell>
          <cell r="IG536">
            <v>0</v>
          </cell>
          <cell r="IH536">
            <v>0</v>
          </cell>
          <cell r="II536">
            <v>0</v>
          </cell>
          <cell r="IJ536">
            <v>0</v>
          </cell>
          <cell r="IK536">
            <v>0</v>
          </cell>
          <cell r="IL536">
            <v>0</v>
          </cell>
          <cell r="IM536">
            <v>0</v>
          </cell>
          <cell r="IN536">
            <v>0</v>
          </cell>
          <cell r="IO536">
            <v>0</v>
          </cell>
          <cell r="IP536">
            <v>0</v>
          </cell>
          <cell r="IQ536">
            <v>0</v>
          </cell>
          <cell r="IR536">
            <v>0</v>
          </cell>
          <cell r="IS536">
            <v>0</v>
          </cell>
          <cell r="IT536">
            <v>0</v>
          </cell>
          <cell r="IU536">
            <v>0</v>
          </cell>
          <cell r="IV536">
            <v>0</v>
          </cell>
          <cell r="IW536">
            <v>0</v>
          </cell>
          <cell r="IX536">
            <v>0</v>
          </cell>
          <cell r="IY536">
            <v>0</v>
          </cell>
          <cell r="IZ536">
            <v>0</v>
          </cell>
          <cell r="JA536">
            <v>0</v>
          </cell>
          <cell r="JB536">
            <v>0</v>
          </cell>
          <cell r="JC536">
            <v>0</v>
          </cell>
          <cell r="JD536">
            <v>0</v>
          </cell>
          <cell r="JE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0</v>
          </cell>
          <cell r="EW537">
            <v>0</v>
          </cell>
          <cell r="EX537">
            <v>0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0</v>
          </cell>
          <cell r="FH537">
            <v>0</v>
          </cell>
          <cell r="FI537">
            <v>0</v>
          </cell>
          <cell r="FJ537">
            <v>0</v>
          </cell>
          <cell r="FK537">
            <v>0</v>
          </cell>
          <cell r="FL537">
            <v>0</v>
          </cell>
          <cell r="FM537">
            <v>0</v>
          </cell>
          <cell r="FN537">
            <v>0</v>
          </cell>
          <cell r="FO537">
            <v>0</v>
          </cell>
          <cell r="FP537">
            <v>0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V537">
            <v>0</v>
          </cell>
          <cell r="FW537">
            <v>0</v>
          </cell>
          <cell r="FX537">
            <v>0</v>
          </cell>
          <cell r="FY537">
            <v>0</v>
          </cell>
          <cell r="FZ537">
            <v>0</v>
          </cell>
          <cell r="GA537">
            <v>0</v>
          </cell>
          <cell r="GB537">
            <v>0</v>
          </cell>
          <cell r="GC537">
            <v>0</v>
          </cell>
          <cell r="GD537">
            <v>0</v>
          </cell>
          <cell r="GE537">
            <v>0</v>
          </cell>
          <cell r="GF537">
            <v>0</v>
          </cell>
          <cell r="GG537">
            <v>0</v>
          </cell>
          <cell r="GH537">
            <v>0</v>
          </cell>
          <cell r="GI537">
            <v>0</v>
          </cell>
          <cell r="GJ537">
            <v>0</v>
          </cell>
          <cell r="GK537">
            <v>0</v>
          </cell>
          <cell r="GL537">
            <v>0</v>
          </cell>
          <cell r="GM537">
            <v>0</v>
          </cell>
          <cell r="GN537">
            <v>0</v>
          </cell>
          <cell r="GO537">
            <v>0</v>
          </cell>
          <cell r="GP537">
            <v>0</v>
          </cell>
          <cell r="GQ537">
            <v>0</v>
          </cell>
          <cell r="GR537">
            <v>0</v>
          </cell>
          <cell r="GS537">
            <v>0</v>
          </cell>
          <cell r="GT537">
            <v>0</v>
          </cell>
          <cell r="GU537">
            <v>0</v>
          </cell>
          <cell r="GV537">
            <v>0</v>
          </cell>
          <cell r="GW537">
            <v>0</v>
          </cell>
          <cell r="GX537">
            <v>0</v>
          </cell>
          <cell r="GY537">
            <v>0</v>
          </cell>
          <cell r="GZ537">
            <v>0</v>
          </cell>
          <cell r="HA537">
            <v>0</v>
          </cell>
          <cell r="HB537">
            <v>0</v>
          </cell>
          <cell r="HC537">
            <v>0</v>
          </cell>
          <cell r="HD537">
            <v>0</v>
          </cell>
          <cell r="HE537">
            <v>0</v>
          </cell>
          <cell r="HF537">
            <v>0</v>
          </cell>
          <cell r="HG537">
            <v>0</v>
          </cell>
          <cell r="HH537">
            <v>0</v>
          </cell>
          <cell r="HI537">
            <v>0</v>
          </cell>
          <cell r="HJ537">
            <v>0</v>
          </cell>
          <cell r="HK537">
            <v>0</v>
          </cell>
          <cell r="HL537">
            <v>0</v>
          </cell>
          <cell r="HM537">
            <v>0</v>
          </cell>
          <cell r="HN537">
            <v>0</v>
          </cell>
          <cell r="HO537">
            <v>0</v>
          </cell>
          <cell r="HP537">
            <v>0</v>
          </cell>
          <cell r="HQ537">
            <v>0</v>
          </cell>
          <cell r="HR537">
            <v>0</v>
          </cell>
          <cell r="HS537">
            <v>0</v>
          </cell>
          <cell r="HT537">
            <v>0</v>
          </cell>
          <cell r="HU537">
            <v>0</v>
          </cell>
          <cell r="HV537">
            <v>0</v>
          </cell>
          <cell r="HW537">
            <v>0</v>
          </cell>
          <cell r="HX537">
            <v>0</v>
          </cell>
          <cell r="HY537">
            <v>0</v>
          </cell>
          <cell r="HZ537">
            <v>0</v>
          </cell>
          <cell r="IA537">
            <v>0</v>
          </cell>
          <cell r="IB537">
            <v>0</v>
          </cell>
          <cell r="IC537">
            <v>0</v>
          </cell>
          <cell r="ID537">
            <v>0</v>
          </cell>
          <cell r="IE537">
            <v>0</v>
          </cell>
          <cell r="IF537">
            <v>0</v>
          </cell>
          <cell r="IG537">
            <v>0</v>
          </cell>
          <cell r="IH537">
            <v>0</v>
          </cell>
          <cell r="II537">
            <v>0</v>
          </cell>
          <cell r="IJ537">
            <v>0</v>
          </cell>
          <cell r="IK537">
            <v>0</v>
          </cell>
          <cell r="IL537">
            <v>0</v>
          </cell>
          <cell r="IM537">
            <v>0</v>
          </cell>
          <cell r="IN537">
            <v>0</v>
          </cell>
          <cell r="IO537">
            <v>0</v>
          </cell>
          <cell r="IP537">
            <v>0</v>
          </cell>
          <cell r="IQ537">
            <v>0</v>
          </cell>
          <cell r="IR537">
            <v>0</v>
          </cell>
          <cell r="IS537">
            <v>0</v>
          </cell>
          <cell r="IT537">
            <v>0</v>
          </cell>
          <cell r="IU537">
            <v>0</v>
          </cell>
          <cell r="IV537">
            <v>0</v>
          </cell>
          <cell r="IW537">
            <v>0</v>
          </cell>
          <cell r="IX537">
            <v>0</v>
          </cell>
          <cell r="IY537">
            <v>0</v>
          </cell>
          <cell r="IZ537">
            <v>0</v>
          </cell>
          <cell r="JA537">
            <v>0</v>
          </cell>
          <cell r="JB537">
            <v>0</v>
          </cell>
          <cell r="JC537">
            <v>0</v>
          </cell>
          <cell r="JD537">
            <v>0</v>
          </cell>
          <cell r="JE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0</v>
          </cell>
          <cell r="FA538">
            <v>0</v>
          </cell>
          <cell r="FB538">
            <v>0</v>
          </cell>
          <cell r="FC538">
            <v>0</v>
          </cell>
          <cell r="FD538">
            <v>0</v>
          </cell>
          <cell r="FE538">
            <v>0</v>
          </cell>
          <cell r="FF538">
            <v>0</v>
          </cell>
          <cell r="FG538">
            <v>0</v>
          </cell>
          <cell r="FH538">
            <v>0</v>
          </cell>
          <cell r="FI538">
            <v>0</v>
          </cell>
          <cell r="FJ538">
            <v>0</v>
          </cell>
          <cell r="FK538">
            <v>0</v>
          </cell>
          <cell r="FL538">
            <v>0</v>
          </cell>
          <cell r="FM538">
            <v>0</v>
          </cell>
          <cell r="FN538">
            <v>0</v>
          </cell>
          <cell r="FO538">
            <v>0</v>
          </cell>
          <cell r="FP538">
            <v>0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  <cell r="FX538">
            <v>0</v>
          </cell>
          <cell r="FY538">
            <v>0</v>
          </cell>
          <cell r="FZ538">
            <v>0</v>
          </cell>
          <cell r="GA538">
            <v>0</v>
          </cell>
          <cell r="GB538">
            <v>0</v>
          </cell>
          <cell r="GC538">
            <v>0</v>
          </cell>
          <cell r="GD538">
            <v>0</v>
          </cell>
          <cell r="GE538">
            <v>0</v>
          </cell>
          <cell r="GF538">
            <v>0</v>
          </cell>
          <cell r="GG538">
            <v>0</v>
          </cell>
          <cell r="GH538">
            <v>0</v>
          </cell>
          <cell r="GI538">
            <v>0</v>
          </cell>
          <cell r="GJ538">
            <v>0</v>
          </cell>
          <cell r="GK538">
            <v>0</v>
          </cell>
          <cell r="GL538">
            <v>0</v>
          </cell>
          <cell r="GM538">
            <v>0</v>
          </cell>
          <cell r="GN538">
            <v>0</v>
          </cell>
          <cell r="GO538">
            <v>0</v>
          </cell>
          <cell r="GP538">
            <v>0</v>
          </cell>
          <cell r="GQ538">
            <v>0</v>
          </cell>
          <cell r="GR538">
            <v>0</v>
          </cell>
          <cell r="GS538">
            <v>0</v>
          </cell>
          <cell r="GT538">
            <v>0</v>
          </cell>
          <cell r="GU538">
            <v>0</v>
          </cell>
          <cell r="GV538">
            <v>0</v>
          </cell>
          <cell r="GW538">
            <v>0</v>
          </cell>
          <cell r="GX538">
            <v>0</v>
          </cell>
          <cell r="GY538">
            <v>0</v>
          </cell>
          <cell r="GZ538">
            <v>0</v>
          </cell>
          <cell r="HA538">
            <v>0</v>
          </cell>
          <cell r="HB538">
            <v>0</v>
          </cell>
          <cell r="HC538">
            <v>0</v>
          </cell>
          <cell r="HD538">
            <v>0</v>
          </cell>
          <cell r="HE538">
            <v>0</v>
          </cell>
          <cell r="HF538">
            <v>0</v>
          </cell>
          <cell r="HG538">
            <v>0</v>
          </cell>
          <cell r="HH538">
            <v>0</v>
          </cell>
          <cell r="HI538">
            <v>0</v>
          </cell>
          <cell r="HJ538">
            <v>0</v>
          </cell>
          <cell r="HK538">
            <v>0</v>
          </cell>
          <cell r="HL538">
            <v>0</v>
          </cell>
          <cell r="HM538">
            <v>0</v>
          </cell>
          <cell r="HN538">
            <v>0</v>
          </cell>
          <cell r="HO538">
            <v>0</v>
          </cell>
          <cell r="HP538">
            <v>0</v>
          </cell>
          <cell r="HQ538">
            <v>0</v>
          </cell>
          <cell r="HR538">
            <v>0</v>
          </cell>
          <cell r="HS538">
            <v>0</v>
          </cell>
          <cell r="HT538">
            <v>0</v>
          </cell>
          <cell r="HU538">
            <v>0</v>
          </cell>
          <cell r="HV538">
            <v>0</v>
          </cell>
          <cell r="HW538">
            <v>0</v>
          </cell>
          <cell r="HX538">
            <v>0</v>
          </cell>
          <cell r="HY538">
            <v>0</v>
          </cell>
          <cell r="HZ538">
            <v>0</v>
          </cell>
          <cell r="IA538">
            <v>0</v>
          </cell>
          <cell r="IB538">
            <v>0</v>
          </cell>
          <cell r="IC538">
            <v>0</v>
          </cell>
          <cell r="ID538">
            <v>0</v>
          </cell>
          <cell r="IE538">
            <v>0</v>
          </cell>
          <cell r="IF538">
            <v>0</v>
          </cell>
          <cell r="IG538">
            <v>0</v>
          </cell>
          <cell r="IH538">
            <v>0</v>
          </cell>
          <cell r="II538">
            <v>0</v>
          </cell>
          <cell r="IJ538">
            <v>0</v>
          </cell>
          <cell r="IK538">
            <v>0</v>
          </cell>
          <cell r="IL538">
            <v>0</v>
          </cell>
          <cell r="IM538">
            <v>0</v>
          </cell>
          <cell r="IN538">
            <v>0</v>
          </cell>
          <cell r="IO538">
            <v>0</v>
          </cell>
          <cell r="IP538">
            <v>0</v>
          </cell>
          <cell r="IQ538">
            <v>0</v>
          </cell>
          <cell r="IR538">
            <v>0</v>
          </cell>
          <cell r="IS538">
            <v>0</v>
          </cell>
          <cell r="IT538">
            <v>0</v>
          </cell>
          <cell r="IU538">
            <v>0</v>
          </cell>
          <cell r="IV538">
            <v>0</v>
          </cell>
          <cell r="IW538">
            <v>0</v>
          </cell>
          <cell r="IX538">
            <v>0</v>
          </cell>
          <cell r="IY538">
            <v>0</v>
          </cell>
          <cell r="IZ538">
            <v>0</v>
          </cell>
          <cell r="JA538">
            <v>0</v>
          </cell>
          <cell r="JB538">
            <v>0</v>
          </cell>
          <cell r="JC538">
            <v>0</v>
          </cell>
          <cell r="JD538">
            <v>0</v>
          </cell>
          <cell r="JE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  <cell r="EU539">
            <v>0</v>
          </cell>
          <cell r="EV539">
            <v>0</v>
          </cell>
          <cell r="EW539">
            <v>0</v>
          </cell>
          <cell r="EX539">
            <v>0</v>
          </cell>
          <cell r="EY539">
            <v>0</v>
          </cell>
          <cell r="EZ539">
            <v>0</v>
          </cell>
          <cell r="FA539">
            <v>0</v>
          </cell>
          <cell r="FB539">
            <v>0</v>
          </cell>
          <cell r="FC539">
            <v>0</v>
          </cell>
          <cell r="FD539">
            <v>0</v>
          </cell>
          <cell r="FE539">
            <v>0</v>
          </cell>
          <cell r="FF539">
            <v>0</v>
          </cell>
          <cell r="FG539">
            <v>0</v>
          </cell>
          <cell r="FH539">
            <v>0</v>
          </cell>
          <cell r="FI539">
            <v>0</v>
          </cell>
          <cell r="FJ539">
            <v>0</v>
          </cell>
          <cell r="FK539">
            <v>0</v>
          </cell>
          <cell r="FL539">
            <v>0</v>
          </cell>
          <cell r="FM539">
            <v>0</v>
          </cell>
          <cell r="FN539">
            <v>0</v>
          </cell>
          <cell r="FO539">
            <v>0</v>
          </cell>
          <cell r="FP539">
            <v>0</v>
          </cell>
          <cell r="FQ539">
            <v>0</v>
          </cell>
          <cell r="FR539">
            <v>0</v>
          </cell>
          <cell r="FS539">
            <v>0</v>
          </cell>
          <cell r="FT539">
            <v>0</v>
          </cell>
          <cell r="FU539">
            <v>0</v>
          </cell>
          <cell r="FV539">
            <v>0</v>
          </cell>
          <cell r="FW539">
            <v>0</v>
          </cell>
          <cell r="FX539">
            <v>0</v>
          </cell>
          <cell r="FY539">
            <v>0</v>
          </cell>
          <cell r="FZ539">
            <v>0</v>
          </cell>
          <cell r="GA539">
            <v>0</v>
          </cell>
          <cell r="GB539">
            <v>0</v>
          </cell>
          <cell r="GC539">
            <v>0</v>
          </cell>
          <cell r="GD539">
            <v>0</v>
          </cell>
          <cell r="GE539">
            <v>0</v>
          </cell>
          <cell r="GF539">
            <v>0</v>
          </cell>
          <cell r="GG539">
            <v>0</v>
          </cell>
          <cell r="GH539">
            <v>0</v>
          </cell>
          <cell r="GI539">
            <v>0</v>
          </cell>
          <cell r="GJ539">
            <v>0</v>
          </cell>
          <cell r="GK539">
            <v>0</v>
          </cell>
          <cell r="GL539">
            <v>0</v>
          </cell>
          <cell r="GM539">
            <v>0</v>
          </cell>
          <cell r="GN539">
            <v>0</v>
          </cell>
          <cell r="GO539">
            <v>0</v>
          </cell>
          <cell r="GP539">
            <v>0</v>
          </cell>
          <cell r="GQ539">
            <v>0</v>
          </cell>
          <cell r="GR539">
            <v>0</v>
          </cell>
          <cell r="GS539">
            <v>0</v>
          </cell>
          <cell r="GT539">
            <v>0</v>
          </cell>
          <cell r="GU539">
            <v>0</v>
          </cell>
          <cell r="GV539">
            <v>0</v>
          </cell>
          <cell r="GW539">
            <v>0</v>
          </cell>
          <cell r="GX539">
            <v>0</v>
          </cell>
          <cell r="GY539">
            <v>0</v>
          </cell>
          <cell r="GZ539">
            <v>0</v>
          </cell>
          <cell r="HA539">
            <v>0</v>
          </cell>
          <cell r="HB539">
            <v>0</v>
          </cell>
          <cell r="HC539">
            <v>0</v>
          </cell>
          <cell r="HD539">
            <v>0</v>
          </cell>
          <cell r="HE539">
            <v>0</v>
          </cell>
          <cell r="HF539">
            <v>0</v>
          </cell>
          <cell r="HG539">
            <v>0</v>
          </cell>
          <cell r="HH539">
            <v>0</v>
          </cell>
          <cell r="HI539">
            <v>0</v>
          </cell>
          <cell r="HJ539">
            <v>0</v>
          </cell>
          <cell r="HK539">
            <v>0</v>
          </cell>
          <cell r="HL539">
            <v>0</v>
          </cell>
          <cell r="HM539">
            <v>0</v>
          </cell>
          <cell r="HN539">
            <v>0</v>
          </cell>
          <cell r="HO539">
            <v>0</v>
          </cell>
          <cell r="HP539">
            <v>0</v>
          </cell>
          <cell r="HQ539">
            <v>0</v>
          </cell>
          <cell r="HR539">
            <v>0</v>
          </cell>
          <cell r="HS539">
            <v>0</v>
          </cell>
          <cell r="HT539">
            <v>0</v>
          </cell>
          <cell r="HU539">
            <v>0</v>
          </cell>
          <cell r="HV539">
            <v>0</v>
          </cell>
          <cell r="HW539">
            <v>0</v>
          </cell>
          <cell r="HX539">
            <v>0</v>
          </cell>
          <cell r="HY539">
            <v>0</v>
          </cell>
          <cell r="HZ539">
            <v>0</v>
          </cell>
          <cell r="IA539">
            <v>0</v>
          </cell>
          <cell r="IB539">
            <v>0</v>
          </cell>
          <cell r="IC539">
            <v>0</v>
          </cell>
          <cell r="ID539">
            <v>0</v>
          </cell>
          <cell r="IE539">
            <v>0</v>
          </cell>
          <cell r="IF539">
            <v>0</v>
          </cell>
          <cell r="IG539">
            <v>0</v>
          </cell>
          <cell r="IH539">
            <v>0</v>
          </cell>
          <cell r="II539">
            <v>0</v>
          </cell>
          <cell r="IJ539">
            <v>0</v>
          </cell>
          <cell r="IK539">
            <v>0</v>
          </cell>
          <cell r="IL539">
            <v>0</v>
          </cell>
          <cell r="IM539">
            <v>0</v>
          </cell>
          <cell r="IN539">
            <v>0</v>
          </cell>
          <cell r="IO539">
            <v>0</v>
          </cell>
          <cell r="IP539">
            <v>0</v>
          </cell>
          <cell r="IQ539">
            <v>0</v>
          </cell>
          <cell r="IR539">
            <v>0</v>
          </cell>
          <cell r="IS539">
            <v>0</v>
          </cell>
          <cell r="IT539">
            <v>0</v>
          </cell>
          <cell r="IU539">
            <v>0</v>
          </cell>
          <cell r="IV539">
            <v>0</v>
          </cell>
          <cell r="IW539">
            <v>0</v>
          </cell>
          <cell r="IX539">
            <v>0</v>
          </cell>
          <cell r="IY539">
            <v>0</v>
          </cell>
          <cell r="IZ539">
            <v>0</v>
          </cell>
          <cell r="JA539">
            <v>0</v>
          </cell>
          <cell r="JB539">
            <v>0</v>
          </cell>
          <cell r="JC539">
            <v>0</v>
          </cell>
          <cell r="JD539">
            <v>0</v>
          </cell>
          <cell r="JE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0</v>
          </cell>
          <cell r="FB540">
            <v>0</v>
          </cell>
          <cell r="FC540">
            <v>0</v>
          </cell>
          <cell r="FD540">
            <v>0</v>
          </cell>
          <cell r="FE540">
            <v>0</v>
          </cell>
          <cell r="FF540">
            <v>0</v>
          </cell>
          <cell r="FG540">
            <v>0</v>
          </cell>
          <cell r="FH540">
            <v>0</v>
          </cell>
          <cell r="FI540">
            <v>0</v>
          </cell>
          <cell r="FJ540">
            <v>0</v>
          </cell>
          <cell r="FK540">
            <v>0</v>
          </cell>
          <cell r="FL540">
            <v>0</v>
          </cell>
          <cell r="FM540">
            <v>0</v>
          </cell>
          <cell r="FN540">
            <v>0</v>
          </cell>
          <cell r="FO540">
            <v>0</v>
          </cell>
          <cell r="FP540">
            <v>0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  <cell r="FX540">
            <v>0</v>
          </cell>
          <cell r="FY540">
            <v>0</v>
          </cell>
          <cell r="FZ540">
            <v>0</v>
          </cell>
          <cell r="GA540">
            <v>0</v>
          </cell>
          <cell r="GB540">
            <v>0</v>
          </cell>
          <cell r="GC540">
            <v>0</v>
          </cell>
          <cell r="GD540">
            <v>0</v>
          </cell>
          <cell r="GE540">
            <v>0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J540">
            <v>0</v>
          </cell>
          <cell r="GK540">
            <v>0</v>
          </cell>
          <cell r="GL540">
            <v>0</v>
          </cell>
          <cell r="GM540">
            <v>0</v>
          </cell>
          <cell r="GN540">
            <v>0</v>
          </cell>
          <cell r="GO540">
            <v>0</v>
          </cell>
          <cell r="GP540">
            <v>0</v>
          </cell>
          <cell r="GQ540">
            <v>0</v>
          </cell>
          <cell r="GR540">
            <v>0</v>
          </cell>
          <cell r="GS540">
            <v>0</v>
          </cell>
          <cell r="GT540">
            <v>0</v>
          </cell>
          <cell r="GU540">
            <v>0</v>
          </cell>
          <cell r="GV540">
            <v>0</v>
          </cell>
          <cell r="GW540">
            <v>0</v>
          </cell>
          <cell r="GX540">
            <v>0</v>
          </cell>
          <cell r="GY540">
            <v>0</v>
          </cell>
          <cell r="GZ540">
            <v>0</v>
          </cell>
          <cell r="HA540">
            <v>0</v>
          </cell>
          <cell r="HB540">
            <v>0</v>
          </cell>
          <cell r="HC540">
            <v>0</v>
          </cell>
          <cell r="HD540">
            <v>0</v>
          </cell>
          <cell r="HE540">
            <v>0</v>
          </cell>
          <cell r="HF540">
            <v>0</v>
          </cell>
          <cell r="HG540">
            <v>0</v>
          </cell>
          <cell r="HH540">
            <v>0</v>
          </cell>
          <cell r="HI540">
            <v>0</v>
          </cell>
          <cell r="HJ540">
            <v>0</v>
          </cell>
          <cell r="HK540">
            <v>0</v>
          </cell>
          <cell r="HL540">
            <v>0</v>
          </cell>
          <cell r="HM540">
            <v>0</v>
          </cell>
          <cell r="HN540">
            <v>0</v>
          </cell>
          <cell r="HO540">
            <v>0</v>
          </cell>
          <cell r="HP540">
            <v>0</v>
          </cell>
          <cell r="HQ540">
            <v>0</v>
          </cell>
          <cell r="HR540">
            <v>0</v>
          </cell>
          <cell r="HS540">
            <v>0</v>
          </cell>
          <cell r="HT540">
            <v>0</v>
          </cell>
          <cell r="HU540">
            <v>0</v>
          </cell>
          <cell r="HV540">
            <v>0</v>
          </cell>
          <cell r="HW540">
            <v>0</v>
          </cell>
          <cell r="HX540">
            <v>0</v>
          </cell>
          <cell r="HY540">
            <v>0</v>
          </cell>
          <cell r="HZ540">
            <v>0</v>
          </cell>
          <cell r="IA540">
            <v>0</v>
          </cell>
          <cell r="IB540">
            <v>0</v>
          </cell>
          <cell r="IC540">
            <v>0</v>
          </cell>
          <cell r="ID540">
            <v>0</v>
          </cell>
          <cell r="IE540">
            <v>0</v>
          </cell>
          <cell r="IF540">
            <v>0</v>
          </cell>
          <cell r="IG540">
            <v>0</v>
          </cell>
          <cell r="IH540">
            <v>0</v>
          </cell>
          <cell r="II540">
            <v>0</v>
          </cell>
          <cell r="IJ540">
            <v>0</v>
          </cell>
          <cell r="IK540">
            <v>0</v>
          </cell>
          <cell r="IL540">
            <v>0</v>
          </cell>
          <cell r="IM540">
            <v>0</v>
          </cell>
          <cell r="IN540">
            <v>0</v>
          </cell>
          <cell r="IO540">
            <v>0</v>
          </cell>
          <cell r="IP540">
            <v>0</v>
          </cell>
          <cell r="IQ540">
            <v>0</v>
          </cell>
          <cell r="IR540">
            <v>0</v>
          </cell>
          <cell r="IS540">
            <v>0</v>
          </cell>
          <cell r="IT540">
            <v>0</v>
          </cell>
          <cell r="IU540">
            <v>0</v>
          </cell>
          <cell r="IV540">
            <v>0</v>
          </cell>
          <cell r="IW540">
            <v>0</v>
          </cell>
          <cell r="IX540">
            <v>0</v>
          </cell>
          <cell r="IY540">
            <v>0</v>
          </cell>
          <cell r="IZ540">
            <v>0</v>
          </cell>
          <cell r="JA540">
            <v>0</v>
          </cell>
          <cell r="JB540">
            <v>0</v>
          </cell>
          <cell r="JC540">
            <v>0</v>
          </cell>
          <cell r="JD540">
            <v>0</v>
          </cell>
          <cell r="JE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0</v>
          </cell>
          <cell r="FA541">
            <v>0</v>
          </cell>
          <cell r="FB541">
            <v>0</v>
          </cell>
          <cell r="FC541">
            <v>0</v>
          </cell>
          <cell r="FD541">
            <v>0</v>
          </cell>
          <cell r="FE541">
            <v>0</v>
          </cell>
          <cell r="FF541">
            <v>0</v>
          </cell>
          <cell r="FG541">
            <v>0</v>
          </cell>
          <cell r="FH541">
            <v>0</v>
          </cell>
          <cell r="FI541">
            <v>0</v>
          </cell>
          <cell r="FJ541">
            <v>0</v>
          </cell>
          <cell r="FK541">
            <v>0</v>
          </cell>
          <cell r="FL541">
            <v>0</v>
          </cell>
          <cell r="FM541">
            <v>0</v>
          </cell>
          <cell r="FN541">
            <v>0</v>
          </cell>
          <cell r="FO541">
            <v>0</v>
          </cell>
          <cell r="FP541">
            <v>0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V541">
            <v>0</v>
          </cell>
          <cell r="FW541">
            <v>0</v>
          </cell>
          <cell r="FX541">
            <v>0</v>
          </cell>
          <cell r="FY541">
            <v>0</v>
          </cell>
          <cell r="FZ541">
            <v>0</v>
          </cell>
          <cell r="GA541">
            <v>0</v>
          </cell>
          <cell r="GB541">
            <v>0</v>
          </cell>
          <cell r="GC541">
            <v>0</v>
          </cell>
          <cell r="GD541">
            <v>0</v>
          </cell>
          <cell r="GE541">
            <v>0</v>
          </cell>
          <cell r="GF541">
            <v>0</v>
          </cell>
          <cell r="GG541">
            <v>0</v>
          </cell>
          <cell r="GH541">
            <v>0</v>
          </cell>
          <cell r="GI541">
            <v>0</v>
          </cell>
          <cell r="GJ541">
            <v>0</v>
          </cell>
          <cell r="GK541">
            <v>0</v>
          </cell>
          <cell r="GL541">
            <v>0</v>
          </cell>
          <cell r="GM541">
            <v>0</v>
          </cell>
          <cell r="GN541">
            <v>0</v>
          </cell>
          <cell r="GO541">
            <v>0</v>
          </cell>
          <cell r="GP541">
            <v>0</v>
          </cell>
          <cell r="GQ541">
            <v>0</v>
          </cell>
          <cell r="GR541">
            <v>0</v>
          </cell>
          <cell r="GS541">
            <v>0</v>
          </cell>
          <cell r="GT541">
            <v>0</v>
          </cell>
          <cell r="GU541">
            <v>0</v>
          </cell>
          <cell r="GV541">
            <v>0</v>
          </cell>
          <cell r="GW541">
            <v>0</v>
          </cell>
          <cell r="GX541">
            <v>0</v>
          </cell>
          <cell r="GY541">
            <v>0</v>
          </cell>
          <cell r="GZ541">
            <v>0</v>
          </cell>
          <cell r="HA541">
            <v>0</v>
          </cell>
          <cell r="HB541">
            <v>0</v>
          </cell>
          <cell r="HC541">
            <v>0</v>
          </cell>
          <cell r="HD541">
            <v>0</v>
          </cell>
          <cell r="HE541">
            <v>0</v>
          </cell>
          <cell r="HF541">
            <v>0</v>
          </cell>
          <cell r="HG541">
            <v>0</v>
          </cell>
          <cell r="HH541">
            <v>0</v>
          </cell>
          <cell r="HI541">
            <v>0</v>
          </cell>
          <cell r="HJ541">
            <v>0</v>
          </cell>
          <cell r="HK541">
            <v>0</v>
          </cell>
          <cell r="HL541">
            <v>0</v>
          </cell>
          <cell r="HM541">
            <v>0</v>
          </cell>
          <cell r="HN541">
            <v>0</v>
          </cell>
          <cell r="HO541">
            <v>0</v>
          </cell>
          <cell r="HP541">
            <v>0</v>
          </cell>
          <cell r="HQ541">
            <v>0</v>
          </cell>
          <cell r="HR541">
            <v>0</v>
          </cell>
          <cell r="HS541">
            <v>0</v>
          </cell>
          <cell r="HT541">
            <v>0</v>
          </cell>
          <cell r="HU541">
            <v>0</v>
          </cell>
          <cell r="HV541">
            <v>0</v>
          </cell>
          <cell r="HW541">
            <v>0</v>
          </cell>
          <cell r="HX541">
            <v>0</v>
          </cell>
          <cell r="HY541">
            <v>0</v>
          </cell>
          <cell r="HZ541">
            <v>0</v>
          </cell>
          <cell r="IA541">
            <v>0</v>
          </cell>
          <cell r="IB541">
            <v>0</v>
          </cell>
          <cell r="IC541">
            <v>0</v>
          </cell>
          <cell r="ID541">
            <v>0</v>
          </cell>
          <cell r="IE541">
            <v>0</v>
          </cell>
          <cell r="IF541">
            <v>0</v>
          </cell>
          <cell r="IG541">
            <v>0</v>
          </cell>
          <cell r="IH541">
            <v>0</v>
          </cell>
          <cell r="II541">
            <v>0</v>
          </cell>
          <cell r="IJ541">
            <v>0</v>
          </cell>
          <cell r="IK541">
            <v>0</v>
          </cell>
          <cell r="IL541">
            <v>0</v>
          </cell>
          <cell r="IM541">
            <v>0</v>
          </cell>
          <cell r="IN541">
            <v>0</v>
          </cell>
          <cell r="IO541">
            <v>0</v>
          </cell>
          <cell r="IP541">
            <v>0</v>
          </cell>
          <cell r="IQ541">
            <v>0</v>
          </cell>
          <cell r="IR541">
            <v>0</v>
          </cell>
          <cell r="IS541">
            <v>0</v>
          </cell>
          <cell r="IT541">
            <v>0</v>
          </cell>
          <cell r="IU541">
            <v>0</v>
          </cell>
          <cell r="IV541">
            <v>0</v>
          </cell>
          <cell r="IW541">
            <v>0</v>
          </cell>
          <cell r="IX541">
            <v>0</v>
          </cell>
          <cell r="IY541">
            <v>0</v>
          </cell>
          <cell r="IZ541">
            <v>0</v>
          </cell>
          <cell r="JA541">
            <v>0</v>
          </cell>
          <cell r="JB541">
            <v>0</v>
          </cell>
          <cell r="JC541">
            <v>0</v>
          </cell>
          <cell r="JD541">
            <v>0</v>
          </cell>
          <cell r="JE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  <cell r="EU542">
            <v>0</v>
          </cell>
          <cell r="EV542">
            <v>0</v>
          </cell>
          <cell r="EW542">
            <v>0</v>
          </cell>
          <cell r="EX542">
            <v>0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0</v>
          </cell>
          <cell r="FH542">
            <v>0</v>
          </cell>
          <cell r="FI542">
            <v>0</v>
          </cell>
          <cell r="FJ542">
            <v>0</v>
          </cell>
          <cell r="FK542">
            <v>0</v>
          </cell>
          <cell r="FL542">
            <v>0</v>
          </cell>
          <cell r="FM542">
            <v>0</v>
          </cell>
          <cell r="FN542">
            <v>0</v>
          </cell>
          <cell r="FO542">
            <v>0</v>
          </cell>
          <cell r="FP542">
            <v>0</v>
          </cell>
          <cell r="FQ542">
            <v>0</v>
          </cell>
          <cell r="FR542">
            <v>0</v>
          </cell>
          <cell r="FS542">
            <v>0</v>
          </cell>
          <cell r="FT542">
            <v>0</v>
          </cell>
          <cell r="FU542">
            <v>0</v>
          </cell>
          <cell r="FV542">
            <v>0</v>
          </cell>
          <cell r="FW542">
            <v>0</v>
          </cell>
          <cell r="FX542">
            <v>0</v>
          </cell>
          <cell r="FY542">
            <v>0</v>
          </cell>
          <cell r="FZ542">
            <v>0</v>
          </cell>
          <cell r="GA542">
            <v>0</v>
          </cell>
          <cell r="GB542">
            <v>0</v>
          </cell>
          <cell r="GC542">
            <v>0</v>
          </cell>
          <cell r="GD542">
            <v>0</v>
          </cell>
          <cell r="GE542">
            <v>0</v>
          </cell>
          <cell r="GF542">
            <v>0</v>
          </cell>
          <cell r="GG542">
            <v>0</v>
          </cell>
          <cell r="GH542">
            <v>0</v>
          </cell>
          <cell r="GI542">
            <v>0</v>
          </cell>
          <cell r="GJ542">
            <v>0</v>
          </cell>
          <cell r="GK542">
            <v>0</v>
          </cell>
          <cell r="GL542">
            <v>0</v>
          </cell>
          <cell r="GM542">
            <v>0</v>
          </cell>
          <cell r="GN542">
            <v>0</v>
          </cell>
          <cell r="GO542">
            <v>0</v>
          </cell>
          <cell r="GP542">
            <v>0</v>
          </cell>
          <cell r="GQ542">
            <v>0</v>
          </cell>
          <cell r="GR542">
            <v>0</v>
          </cell>
          <cell r="GS542">
            <v>0</v>
          </cell>
          <cell r="GT542">
            <v>0</v>
          </cell>
          <cell r="GU542">
            <v>0</v>
          </cell>
          <cell r="GV542">
            <v>0</v>
          </cell>
          <cell r="GW542">
            <v>0</v>
          </cell>
          <cell r="GX542">
            <v>0</v>
          </cell>
          <cell r="GY542">
            <v>0</v>
          </cell>
          <cell r="GZ542">
            <v>0</v>
          </cell>
          <cell r="HA542">
            <v>0</v>
          </cell>
          <cell r="HB542">
            <v>0</v>
          </cell>
          <cell r="HC542">
            <v>0</v>
          </cell>
          <cell r="HD542">
            <v>0</v>
          </cell>
          <cell r="HE542">
            <v>0</v>
          </cell>
          <cell r="HF542">
            <v>0</v>
          </cell>
          <cell r="HG542">
            <v>0</v>
          </cell>
          <cell r="HH542">
            <v>0</v>
          </cell>
          <cell r="HI542">
            <v>0</v>
          </cell>
          <cell r="HJ542">
            <v>0</v>
          </cell>
          <cell r="HK542">
            <v>0</v>
          </cell>
          <cell r="HL542">
            <v>0</v>
          </cell>
          <cell r="HM542">
            <v>0</v>
          </cell>
          <cell r="HN542">
            <v>0</v>
          </cell>
          <cell r="HO542">
            <v>0</v>
          </cell>
          <cell r="HP542">
            <v>0</v>
          </cell>
          <cell r="HQ542">
            <v>0</v>
          </cell>
          <cell r="HR542">
            <v>0</v>
          </cell>
          <cell r="HS542">
            <v>0</v>
          </cell>
          <cell r="HT542">
            <v>0</v>
          </cell>
          <cell r="HU542">
            <v>0</v>
          </cell>
          <cell r="HV542">
            <v>0</v>
          </cell>
          <cell r="HW542">
            <v>0</v>
          </cell>
          <cell r="HX542">
            <v>0</v>
          </cell>
          <cell r="HY542">
            <v>0</v>
          </cell>
          <cell r="HZ542">
            <v>0</v>
          </cell>
          <cell r="IA542">
            <v>0</v>
          </cell>
          <cell r="IB542">
            <v>0</v>
          </cell>
          <cell r="IC542">
            <v>0</v>
          </cell>
          <cell r="ID542">
            <v>0</v>
          </cell>
          <cell r="IE542">
            <v>0</v>
          </cell>
          <cell r="IF542">
            <v>0</v>
          </cell>
          <cell r="IG542">
            <v>0</v>
          </cell>
          <cell r="IH542">
            <v>0</v>
          </cell>
          <cell r="II542">
            <v>0</v>
          </cell>
          <cell r="IJ542">
            <v>0</v>
          </cell>
          <cell r="IK542">
            <v>0</v>
          </cell>
          <cell r="IL542">
            <v>0</v>
          </cell>
          <cell r="IM542">
            <v>0</v>
          </cell>
          <cell r="IN542">
            <v>0</v>
          </cell>
          <cell r="IO542">
            <v>0</v>
          </cell>
          <cell r="IP542">
            <v>0</v>
          </cell>
          <cell r="IQ542">
            <v>0</v>
          </cell>
          <cell r="IR542">
            <v>0</v>
          </cell>
          <cell r="IS542">
            <v>0</v>
          </cell>
          <cell r="IT542">
            <v>0</v>
          </cell>
          <cell r="IU542">
            <v>0</v>
          </cell>
          <cell r="IV542">
            <v>0</v>
          </cell>
          <cell r="IW542">
            <v>0</v>
          </cell>
          <cell r="IX542">
            <v>0</v>
          </cell>
          <cell r="IY542">
            <v>0</v>
          </cell>
          <cell r="IZ542">
            <v>0</v>
          </cell>
          <cell r="JA542">
            <v>0</v>
          </cell>
          <cell r="JB542">
            <v>0</v>
          </cell>
          <cell r="JC542">
            <v>0</v>
          </cell>
          <cell r="JD542">
            <v>0</v>
          </cell>
          <cell r="JE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0</v>
          </cell>
          <cell r="FH543">
            <v>0</v>
          </cell>
          <cell r="FI543">
            <v>0</v>
          </cell>
          <cell r="FJ543">
            <v>0</v>
          </cell>
          <cell r="FK543">
            <v>0</v>
          </cell>
          <cell r="FL543">
            <v>0</v>
          </cell>
          <cell r="FM543">
            <v>0</v>
          </cell>
          <cell r="FN543">
            <v>0</v>
          </cell>
          <cell r="FO543">
            <v>0</v>
          </cell>
          <cell r="FP543">
            <v>0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V543">
            <v>0</v>
          </cell>
          <cell r="FW543">
            <v>0</v>
          </cell>
          <cell r="FX543">
            <v>0</v>
          </cell>
          <cell r="FY543">
            <v>0</v>
          </cell>
          <cell r="FZ543">
            <v>0</v>
          </cell>
          <cell r="GA543">
            <v>0</v>
          </cell>
          <cell r="GB543">
            <v>0</v>
          </cell>
          <cell r="GC543">
            <v>0</v>
          </cell>
          <cell r="GD543">
            <v>0</v>
          </cell>
          <cell r="GE543">
            <v>0</v>
          </cell>
          <cell r="GF543">
            <v>0</v>
          </cell>
          <cell r="GG543">
            <v>0</v>
          </cell>
          <cell r="GH543">
            <v>0</v>
          </cell>
          <cell r="GI543">
            <v>0</v>
          </cell>
          <cell r="GJ543">
            <v>0</v>
          </cell>
          <cell r="GK543">
            <v>0</v>
          </cell>
          <cell r="GL543">
            <v>0</v>
          </cell>
          <cell r="GM543">
            <v>0</v>
          </cell>
          <cell r="GN543">
            <v>0</v>
          </cell>
          <cell r="GO543">
            <v>0</v>
          </cell>
          <cell r="GP543">
            <v>0</v>
          </cell>
          <cell r="GQ543">
            <v>0</v>
          </cell>
          <cell r="GR543">
            <v>0</v>
          </cell>
          <cell r="GS543">
            <v>0</v>
          </cell>
          <cell r="GT543">
            <v>0</v>
          </cell>
          <cell r="GU543">
            <v>0</v>
          </cell>
          <cell r="GV543">
            <v>0</v>
          </cell>
          <cell r="GW543">
            <v>0</v>
          </cell>
          <cell r="GX543">
            <v>0</v>
          </cell>
          <cell r="GY543">
            <v>0</v>
          </cell>
          <cell r="GZ543">
            <v>0</v>
          </cell>
          <cell r="HA543">
            <v>0</v>
          </cell>
          <cell r="HB543">
            <v>0</v>
          </cell>
          <cell r="HC543">
            <v>0</v>
          </cell>
          <cell r="HD543">
            <v>0</v>
          </cell>
          <cell r="HE543">
            <v>0</v>
          </cell>
          <cell r="HF543">
            <v>0</v>
          </cell>
          <cell r="HG543">
            <v>0</v>
          </cell>
          <cell r="HH543">
            <v>0</v>
          </cell>
          <cell r="HI543">
            <v>0</v>
          </cell>
          <cell r="HJ543">
            <v>0</v>
          </cell>
          <cell r="HK543">
            <v>0</v>
          </cell>
          <cell r="HL543">
            <v>0</v>
          </cell>
          <cell r="HM543">
            <v>0</v>
          </cell>
          <cell r="HN543">
            <v>0</v>
          </cell>
          <cell r="HO543">
            <v>0</v>
          </cell>
          <cell r="HP543">
            <v>0</v>
          </cell>
          <cell r="HQ543">
            <v>0</v>
          </cell>
          <cell r="HR543">
            <v>0</v>
          </cell>
          <cell r="HS543">
            <v>0</v>
          </cell>
          <cell r="HT543">
            <v>0</v>
          </cell>
          <cell r="HU543">
            <v>0</v>
          </cell>
          <cell r="HV543">
            <v>0</v>
          </cell>
          <cell r="HW543">
            <v>0</v>
          </cell>
          <cell r="HX543">
            <v>0</v>
          </cell>
          <cell r="HY543">
            <v>0</v>
          </cell>
          <cell r="HZ543">
            <v>0</v>
          </cell>
          <cell r="IA543">
            <v>0</v>
          </cell>
          <cell r="IB543">
            <v>0</v>
          </cell>
          <cell r="IC543">
            <v>0</v>
          </cell>
          <cell r="ID543">
            <v>0</v>
          </cell>
          <cell r="IE543">
            <v>0</v>
          </cell>
          <cell r="IF543">
            <v>0</v>
          </cell>
          <cell r="IG543">
            <v>0</v>
          </cell>
          <cell r="IH543">
            <v>0</v>
          </cell>
          <cell r="II543">
            <v>0</v>
          </cell>
          <cell r="IJ543">
            <v>0</v>
          </cell>
          <cell r="IK543">
            <v>0</v>
          </cell>
          <cell r="IL543">
            <v>0</v>
          </cell>
          <cell r="IM543">
            <v>0</v>
          </cell>
          <cell r="IN543">
            <v>0</v>
          </cell>
          <cell r="IO543">
            <v>0</v>
          </cell>
          <cell r="IP543">
            <v>0</v>
          </cell>
          <cell r="IQ543">
            <v>0</v>
          </cell>
          <cell r="IR543">
            <v>0</v>
          </cell>
          <cell r="IS543">
            <v>0</v>
          </cell>
          <cell r="IT543">
            <v>0</v>
          </cell>
          <cell r="IU543">
            <v>0</v>
          </cell>
          <cell r="IV543">
            <v>0</v>
          </cell>
          <cell r="IW543">
            <v>0</v>
          </cell>
          <cell r="IX543">
            <v>0</v>
          </cell>
          <cell r="IY543">
            <v>0</v>
          </cell>
          <cell r="IZ543">
            <v>0</v>
          </cell>
          <cell r="JA543">
            <v>0</v>
          </cell>
          <cell r="JB543">
            <v>0</v>
          </cell>
          <cell r="JC543">
            <v>0</v>
          </cell>
          <cell r="JD543">
            <v>0</v>
          </cell>
          <cell r="JE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  <cell r="EN544">
            <v>0</v>
          </cell>
          <cell r="EO544">
            <v>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0</v>
          </cell>
          <cell r="FH544">
            <v>0</v>
          </cell>
          <cell r="FI544">
            <v>0</v>
          </cell>
          <cell r="FJ544">
            <v>0</v>
          </cell>
          <cell r="FK544">
            <v>0</v>
          </cell>
          <cell r="FL544">
            <v>0</v>
          </cell>
          <cell r="FM544">
            <v>0</v>
          </cell>
          <cell r="FN544">
            <v>0</v>
          </cell>
          <cell r="FO544">
            <v>0</v>
          </cell>
          <cell r="FP544">
            <v>0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V544">
            <v>0</v>
          </cell>
          <cell r="FW544">
            <v>0</v>
          </cell>
          <cell r="FX544">
            <v>0</v>
          </cell>
          <cell r="FY544">
            <v>0</v>
          </cell>
          <cell r="FZ544">
            <v>0</v>
          </cell>
          <cell r="GA544">
            <v>0</v>
          </cell>
          <cell r="GB544">
            <v>0</v>
          </cell>
          <cell r="GC544">
            <v>0</v>
          </cell>
          <cell r="GD544">
            <v>0</v>
          </cell>
          <cell r="GE544">
            <v>0</v>
          </cell>
          <cell r="GF544">
            <v>0</v>
          </cell>
          <cell r="GG544">
            <v>0</v>
          </cell>
          <cell r="GH544">
            <v>0</v>
          </cell>
          <cell r="GI544">
            <v>0</v>
          </cell>
          <cell r="GJ544">
            <v>0</v>
          </cell>
          <cell r="GK544">
            <v>0</v>
          </cell>
          <cell r="GL544">
            <v>0</v>
          </cell>
          <cell r="GM544">
            <v>0</v>
          </cell>
          <cell r="GN544">
            <v>0</v>
          </cell>
          <cell r="GO544">
            <v>0</v>
          </cell>
          <cell r="GP544">
            <v>0</v>
          </cell>
          <cell r="GQ544">
            <v>0</v>
          </cell>
          <cell r="GR544">
            <v>0</v>
          </cell>
          <cell r="GS544">
            <v>0</v>
          </cell>
          <cell r="GT544">
            <v>0</v>
          </cell>
          <cell r="GU544">
            <v>0</v>
          </cell>
          <cell r="GV544">
            <v>0</v>
          </cell>
          <cell r="GW544">
            <v>0</v>
          </cell>
          <cell r="GX544">
            <v>0</v>
          </cell>
          <cell r="GY544">
            <v>0</v>
          </cell>
          <cell r="GZ544">
            <v>0</v>
          </cell>
          <cell r="HA544">
            <v>0</v>
          </cell>
          <cell r="HB544">
            <v>0</v>
          </cell>
          <cell r="HC544">
            <v>0</v>
          </cell>
          <cell r="HD544">
            <v>0</v>
          </cell>
          <cell r="HE544">
            <v>0</v>
          </cell>
          <cell r="HF544">
            <v>0</v>
          </cell>
          <cell r="HG544">
            <v>0</v>
          </cell>
          <cell r="HH544">
            <v>0</v>
          </cell>
          <cell r="HI544">
            <v>0</v>
          </cell>
          <cell r="HJ544">
            <v>0</v>
          </cell>
          <cell r="HK544">
            <v>0</v>
          </cell>
          <cell r="HL544">
            <v>0</v>
          </cell>
          <cell r="HM544">
            <v>0</v>
          </cell>
          <cell r="HN544">
            <v>0</v>
          </cell>
          <cell r="HO544">
            <v>0</v>
          </cell>
          <cell r="HP544">
            <v>0</v>
          </cell>
          <cell r="HQ544">
            <v>0</v>
          </cell>
          <cell r="HR544">
            <v>0</v>
          </cell>
          <cell r="HS544">
            <v>0</v>
          </cell>
          <cell r="HT544">
            <v>0</v>
          </cell>
          <cell r="HU544">
            <v>0</v>
          </cell>
          <cell r="HV544">
            <v>0</v>
          </cell>
          <cell r="HW544">
            <v>0</v>
          </cell>
          <cell r="HX544">
            <v>0</v>
          </cell>
          <cell r="HY544">
            <v>0</v>
          </cell>
          <cell r="HZ544">
            <v>0</v>
          </cell>
          <cell r="IA544">
            <v>0</v>
          </cell>
          <cell r="IB544">
            <v>0</v>
          </cell>
          <cell r="IC544">
            <v>0</v>
          </cell>
          <cell r="ID544">
            <v>0</v>
          </cell>
          <cell r="IE544">
            <v>0</v>
          </cell>
          <cell r="IF544">
            <v>0</v>
          </cell>
          <cell r="IG544">
            <v>0</v>
          </cell>
          <cell r="IH544">
            <v>0</v>
          </cell>
          <cell r="II544">
            <v>0</v>
          </cell>
          <cell r="IJ544">
            <v>0</v>
          </cell>
          <cell r="IK544">
            <v>0</v>
          </cell>
          <cell r="IL544">
            <v>0</v>
          </cell>
          <cell r="IM544">
            <v>0</v>
          </cell>
          <cell r="IN544">
            <v>0</v>
          </cell>
          <cell r="IO544">
            <v>0</v>
          </cell>
          <cell r="IP544">
            <v>0</v>
          </cell>
          <cell r="IQ544">
            <v>0</v>
          </cell>
          <cell r="IR544">
            <v>0</v>
          </cell>
          <cell r="IS544">
            <v>0</v>
          </cell>
          <cell r="IT544">
            <v>0</v>
          </cell>
          <cell r="IU544">
            <v>0</v>
          </cell>
          <cell r="IV544">
            <v>0</v>
          </cell>
          <cell r="IW544">
            <v>0</v>
          </cell>
          <cell r="IX544">
            <v>0</v>
          </cell>
          <cell r="IY544">
            <v>0</v>
          </cell>
          <cell r="IZ544">
            <v>0</v>
          </cell>
          <cell r="JA544">
            <v>0</v>
          </cell>
          <cell r="JB544">
            <v>0</v>
          </cell>
          <cell r="JC544">
            <v>0</v>
          </cell>
          <cell r="JD544">
            <v>0</v>
          </cell>
          <cell r="JE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  <cell r="EJ545">
            <v>0</v>
          </cell>
          <cell r="EK545">
            <v>0</v>
          </cell>
          <cell r="EL545">
            <v>0</v>
          </cell>
          <cell r="EM545">
            <v>0</v>
          </cell>
          <cell r="EN545">
            <v>0</v>
          </cell>
          <cell r="EO545">
            <v>0</v>
          </cell>
          <cell r="EP545">
            <v>0</v>
          </cell>
          <cell r="EQ545">
            <v>0</v>
          </cell>
          <cell r="ER545">
            <v>0</v>
          </cell>
          <cell r="ES545">
            <v>0</v>
          </cell>
          <cell r="ET545">
            <v>0</v>
          </cell>
          <cell r="EU545">
            <v>0</v>
          </cell>
          <cell r="EV545">
            <v>0</v>
          </cell>
          <cell r="EW545">
            <v>0</v>
          </cell>
          <cell r="EX545">
            <v>0</v>
          </cell>
          <cell r="EY545">
            <v>0</v>
          </cell>
          <cell r="EZ545">
            <v>0</v>
          </cell>
          <cell r="FA545">
            <v>0</v>
          </cell>
          <cell r="FB545">
            <v>0</v>
          </cell>
          <cell r="FC545">
            <v>0</v>
          </cell>
          <cell r="FD545">
            <v>0</v>
          </cell>
          <cell r="FE545">
            <v>0</v>
          </cell>
          <cell r="FF545">
            <v>0</v>
          </cell>
          <cell r="FG545">
            <v>0</v>
          </cell>
          <cell r="FH545">
            <v>0</v>
          </cell>
          <cell r="FI545">
            <v>0</v>
          </cell>
          <cell r="FJ545">
            <v>0</v>
          </cell>
          <cell r="FK545">
            <v>0</v>
          </cell>
          <cell r="FL545">
            <v>0</v>
          </cell>
          <cell r="FM545">
            <v>0</v>
          </cell>
          <cell r="FN545">
            <v>0</v>
          </cell>
          <cell r="FO545">
            <v>0</v>
          </cell>
          <cell r="FP545">
            <v>0</v>
          </cell>
          <cell r="FQ545">
            <v>0</v>
          </cell>
          <cell r="FR545">
            <v>0</v>
          </cell>
          <cell r="FS545">
            <v>0</v>
          </cell>
          <cell r="FT545">
            <v>0</v>
          </cell>
          <cell r="FU545">
            <v>0</v>
          </cell>
          <cell r="FV545">
            <v>0</v>
          </cell>
          <cell r="FW545">
            <v>0</v>
          </cell>
          <cell r="FX545">
            <v>0</v>
          </cell>
          <cell r="FY545">
            <v>0</v>
          </cell>
          <cell r="FZ545">
            <v>0</v>
          </cell>
          <cell r="GA545">
            <v>0</v>
          </cell>
          <cell r="GB545">
            <v>0</v>
          </cell>
          <cell r="GC545">
            <v>0</v>
          </cell>
          <cell r="GD545">
            <v>0</v>
          </cell>
          <cell r="GE545">
            <v>0</v>
          </cell>
          <cell r="GF545">
            <v>0</v>
          </cell>
          <cell r="GG545">
            <v>0</v>
          </cell>
          <cell r="GH545">
            <v>0</v>
          </cell>
          <cell r="GI545">
            <v>0</v>
          </cell>
          <cell r="GJ545">
            <v>0</v>
          </cell>
          <cell r="GK545">
            <v>0</v>
          </cell>
          <cell r="GL545">
            <v>0</v>
          </cell>
          <cell r="GM545">
            <v>0</v>
          </cell>
          <cell r="GN545">
            <v>0</v>
          </cell>
          <cell r="GO545">
            <v>0</v>
          </cell>
          <cell r="GP545">
            <v>0</v>
          </cell>
          <cell r="GQ545">
            <v>0</v>
          </cell>
          <cell r="GR545">
            <v>0</v>
          </cell>
          <cell r="GS545">
            <v>0</v>
          </cell>
          <cell r="GT545">
            <v>0</v>
          </cell>
          <cell r="GU545">
            <v>0</v>
          </cell>
          <cell r="GV545">
            <v>0</v>
          </cell>
          <cell r="GW545">
            <v>0</v>
          </cell>
          <cell r="GX545">
            <v>0</v>
          </cell>
          <cell r="GY545">
            <v>0</v>
          </cell>
          <cell r="GZ545">
            <v>0</v>
          </cell>
          <cell r="HA545">
            <v>0</v>
          </cell>
          <cell r="HB545">
            <v>0</v>
          </cell>
          <cell r="HC545">
            <v>0</v>
          </cell>
          <cell r="HD545">
            <v>0</v>
          </cell>
          <cell r="HE545">
            <v>0</v>
          </cell>
          <cell r="HF545">
            <v>0</v>
          </cell>
          <cell r="HG545">
            <v>0</v>
          </cell>
          <cell r="HH545">
            <v>0</v>
          </cell>
          <cell r="HI545">
            <v>0</v>
          </cell>
          <cell r="HJ545">
            <v>0</v>
          </cell>
          <cell r="HK545">
            <v>0</v>
          </cell>
          <cell r="HL545">
            <v>0</v>
          </cell>
          <cell r="HM545">
            <v>0</v>
          </cell>
          <cell r="HN545">
            <v>0</v>
          </cell>
          <cell r="HO545">
            <v>0</v>
          </cell>
          <cell r="HP545">
            <v>0</v>
          </cell>
          <cell r="HQ545">
            <v>0</v>
          </cell>
          <cell r="HR545">
            <v>0</v>
          </cell>
          <cell r="HS545">
            <v>0</v>
          </cell>
          <cell r="HT545">
            <v>0</v>
          </cell>
          <cell r="HU545">
            <v>0</v>
          </cell>
          <cell r="HV545">
            <v>0</v>
          </cell>
          <cell r="HW545">
            <v>0</v>
          </cell>
          <cell r="HX545">
            <v>0</v>
          </cell>
          <cell r="HY545">
            <v>0</v>
          </cell>
          <cell r="HZ545">
            <v>0</v>
          </cell>
          <cell r="IA545">
            <v>0</v>
          </cell>
          <cell r="IB545">
            <v>0</v>
          </cell>
          <cell r="IC545">
            <v>0</v>
          </cell>
          <cell r="ID545">
            <v>0</v>
          </cell>
          <cell r="IE545">
            <v>0</v>
          </cell>
          <cell r="IF545">
            <v>0</v>
          </cell>
          <cell r="IG545">
            <v>0</v>
          </cell>
          <cell r="IH545">
            <v>0</v>
          </cell>
          <cell r="II545">
            <v>0</v>
          </cell>
          <cell r="IJ545">
            <v>0</v>
          </cell>
          <cell r="IK545">
            <v>0</v>
          </cell>
          <cell r="IL545">
            <v>0</v>
          </cell>
          <cell r="IM545">
            <v>0</v>
          </cell>
          <cell r="IN545">
            <v>0</v>
          </cell>
          <cell r="IO545">
            <v>0</v>
          </cell>
          <cell r="IP545">
            <v>0</v>
          </cell>
          <cell r="IQ545">
            <v>0</v>
          </cell>
          <cell r="IR545">
            <v>0</v>
          </cell>
          <cell r="IS545">
            <v>0</v>
          </cell>
          <cell r="IT545">
            <v>0</v>
          </cell>
          <cell r="IU545">
            <v>0</v>
          </cell>
          <cell r="IV545">
            <v>0</v>
          </cell>
          <cell r="IW545">
            <v>0</v>
          </cell>
          <cell r="IX545">
            <v>0</v>
          </cell>
          <cell r="IY545">
            <v>0</v>
          </cell>
          <cell r="IZ545">
            <v>0</v>
          </cell>
          <cell r="JA545">
            <v>0</v>
          </cell>
          <cell r="JB545">
            <v>0</v>
          </cell>
          <cell r="JC545">
            <v>0</v>
          </cell>
          <cell r="JD545">
            <v>0</v>
          </cell>
          <cell r="JE545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  <cell r="EN548">
            <v>0</v>
          </cell>
          <cell r="EO548">
            <v>0</v>
          </cell>
          <cell r="EP548">
            <v>0</v>
          </cell>
          <cell r="EQ548">
            <v>0</v>
          </cell>
          <cell r="ER548">
            <v>0</v>
          </cell>
          <cell r="ES548">
            <v>0</v>
          </cell>
          <cell r="ET548">
            <v>0</v>
          </cell>
          <cell r="EU548">
            <v>0</v>
          </cell>
          <cell r="EV548">
            <v>0</v>
          </cell>
          <cell r="EW548">
            <v>0</v>
          </cell>
          <cell r="EX548">
            <v>0</v>
          </cell>
          <cell r="EY548">
            <v>0</v>
          </cell>
          <cell r="EZ548">
            <v>0</v>
          </cell>
          <cell r="FA548">
            <v>0</v>
          </cell>
          <cell r="FB548">
            <v>0</v>
          </cell>
          <cell r="FC548">
            <v>0</v>
          </cell>
          <cell r="FD548">
            <v>0</v>
          </cell>
          <cell r="FE548">
            <v>0</v>
          </cell>
          <cell r="FF548">
            <v>0</v>
          </cell>
          <cell r="FG548">
            <v>0</v>
          </cell>
          <cell r="FH548">
            <v>0</v>
          </cell>
          <cell r="FI548">
            <v>0</v>
          </cell>
          <cell r="FJ548">
            <v>0</v>
          </cell>
          <cell r="FK548">
            <v>0</v>
          </cell>
          <cell r="FL548">
            <v>0</v>
          </cell>
          <cell r="FM548">
            <v>0</v>
          </cell>
          <cell r="FN548">
            <v>0</v>
          </cell>
          <cell r="FO548">
            <v>0</v>
          </cell>
          <cell r="FP548">
            <v>0</v>
          </cell>
          <cell r="FQ548">
            <v>0</v>
          </cell>
          <cell r="FR548">
            <v>0</v>
          </cell>
          <cell r="FS548">
            <v>0</v>
          </cell>
          <cell r="FT548">
            <v>0</v>
          </cell>
          <cell r="FU548">
            <v>0</v>
          </cell>
          <cell r="FV548">
            <v>0</v>
          </cell>
          <cell r="FW548">
            <v>0</v>
          </cell>
          <cell r="FX548">
            <v>0</v>
          </cell>
          <cell r="FY548">
            <v>0</v>
          </cell>
          <cell r="FZ548">
            <v>0</v>
          </cell>
          <cell r="GA548">
            <v>0</v>
          </cell>
          <cell r="GB548">
            <v>0</v>
          </cell>
          <cell r="GC548">
            <v>0</v>
          </cell>
          <cell r="GD548">
            <v>0</v>
          </cell>
          <cell r="GE548">
            <v>0</v>
          </cell>
          <cell r="GF548">
            <v>0</v>
          </cell>
          <cell r="GG548">
            <v>0</v>
          </cell>
          <cell r="GH548">
            <v>0</v>
          </cell>
          <cell r="GI548">
            <v>0</v>
          </cell>
          <cell r="GJ548">
            <v>0</v>
          </cell>
          <cell r="GK548">
            <v>0</v>
          </cell>
          <cell r="GL548">
            <v>0</v>
          </cell>
          <cell r="GM548">
            <v>0</v>
          </cell>
          <cell r="GN548">
            <v>0</v>
          </cell>
          <cell r="GO548">
            <v>0</v>
          </cell>
          <cell r="GP548">
            <v>0</v>
          </cell>
          <cell r="GQ548">
            <v>0</v>
          </cell>
          <cell r="GR548">
            <v>0</v>
          </cell>
          <cell r="GS548">
            <v>0</v>
          </cell>
          <cell r="GT548">
            <v>0</v>
          </cell>
          <cell r="GU548">
            <v>0</v>
          </cell>
          <cell r="GV548">
            <v>0</v>
          </cell>
          <cell r="GW548">
            <v>0</v>
          </cell>
          <cell r="GX548">
            <v>0</v>
          </cell>
          <cell r="GY548">
            <v>0</v>
          </cell>
          <cell r="GZ548">
            <v>0</v>
          </cell>
          <cell r="HA548">
            <v>0</v>
          </cell>
          <cell r="HB548">
            <v>0</v>
          </cell>
          <cell r="HC548">
            <v>0</v>
          </cell>
          <cell r="HD548">
            <v>0</v>
          </cell>
          <cell r="HE548">
            <v>0</v>
          </cell>
          <cell r="HF548">
            <v>0</v>
          </cell>
          <cell r="HG548">
            <v>0</v>
          </cell>
          <cell r="HH548">
            <v>0</v>
          </cell>
          <cell r="HI548">
            <v>0</v>
          </cell>
          <cell r="HJ548">
            <v>0</v>
          </cell>
          <cell r="HK548">
            <v>0</v>
          </cell>
          <cell r="HL548">
            <v>0</v>
          </cell>
          <cell r="HM548">
            <v>0</v>
          </cell>
          <cell r="HN548">
            <v>0</v>
          </cell>
          <cell r="HO548">
            <v>0</v>
          </cell>
          <cell r="HP548">
            <v>0</v>
          </cell>
          <cell r="HQ548">
            <v>0</v>
          </cell>
          <cell r="HR548">
            <v>0</v>
          </cell>
          <cell r="HS548">
            <v>0</v>
          </cell>
          <cell r="HT548">
            <v>0</v>
          </cell>
          <cell r="HU548">
            <v>0</v>
          </cell>
          <cell r="HV548">
            <v>0</v>
          </cell>
          <cell r="HW548">
            <v>0</v>
          </cell>
          <cell r="HX548">
            <v>0</v>
          </cell>
          <cell r="HY548">
            <v>0</v>
          </cell>
          <cell r="HZ548">
            <v>0</v>
          </cell>
          <cell r="IA548">
            <v>0</v>
          </cell>
          <cell r="IB548">
            <v>0</v>
          </cell>
          <cell r="IC548">
            <v>0</v>
          </cell>
          <cell r="ID548">
            <v>0</v>
          </cell>
          <cell r="IE548">
            <v>0</v>
          </cell>
          <cell r="IF548">
            <v>0</v>
          </cell>
          <cell r="IG548">
            <v>0</v>
          </cell>
          <cell r="IH548">
            <v>0</v>
          </cell>
          <cell r="II548">
            <v>0</v>
          </cell>
          <cell r="IJ548">
            <v>0</v>
          </cell>
          <cell r="IK548">
            <v>0</v>
          </cell>
          <cell r="IL548">
            <v>0</v>
          </cell>
          <cell r="IM548">
            <v>0</v>
          </cell>
          <cell r="IN548">
            <v>0</v>
          </cell>
          <cell r="IO548">
            <v>0</v>
          </cell>
          <cell r="IP548">
            <v>0</v>
          </cell>
          <cell r="IQ548">
            <v>0</v>
          </cell>
          <cell r="IR548">
            <v>0</v>
          </cell>
          <cell r="IS548">
            <v>0</v>
          </cell>
          <cell r="IT548">
            <v>0</v>
          </cell>
          <cell r="IU548">
            <v>0</v>
          </cell>
          <cell r="IV548">
            <v>0</v>
          </cell>
          <cell r="IW548">
            <v>0</v>
          </cell>
          <cell r="IX548">
            <v>0</v>
          </cell>
          <cell r="IY548">
            <v>0</v>
          </cell>
          <cell r="IZ548">
            <v>0</v>
          </cell>
          <cell r="JA548">
            <v>0</v>
          </cell>
          <cell r="JB548">
            <v>0</v>
          </cell>
          <cell r="JC548">
            <v>0</v>
          </cell>
          <cell r="JD548">
            <v>0</v>
          </cell>
          <cell r="JE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  <cell r="EU549">
            <v>0</v>
          </cell>
          <cell r="EV549">
            <v>0</v>
          </cell>
          <cell r="EW549">
            <v>0</v>
          </cell>
          <cell r="EX549">
            <v>0</v>
          </cell>
          <cell r="EY549">
            <v>0</v>
          </cell>
          <cell r="EZ549">
            <v>0</v>
          </cell>
          <cell r="FA549">
            <v>0</v>
          </cell>
          <cell r="FB549">
            <v>0</v>
          </cell>
          <cell r="FC549">
            <v>0</v>
          </cell>
          <cell r="FD549">
            <v>0</v>
          </cell>
          <cell r="FE549">
            <v>0</v>
          </cell>
          <cell r="FF549">
            <v>0</v>
          </cell>
          <cell r="FG549">
            <v>0</v>
          </cell>
          <cell r="FH549">
            <v>0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0</v>
          </cell>
          <cell r="FN549">
            <v>0</v>
          </cell>
          <cell r="FO549">
            <v>0</v>
          </cell>
          <cell r="FP549">
            <v>0</v>
          </cell>
          <cell r="FQ549">
            <v>0</v>
          </cell>
          <cell r="FR549">
            <v>0</v>
          </cell>
          <cell r="FS549">
            <v>0</v>
          </cell>
          <cell r="FT549">
            <v>0</v>
          </cell>
          <cell r="FU549">
            <v>0</v>
          </cell>
          <cell r="FV549">
            <v>0</v>
          </cell>
          <cell r="FW549">
            <v>0</v>
          </cell>
          <cell r="FX549">
            <v>0</v>
          </cell>
          <cell r="FY549">
            <v>0</v>
          </cell>
          <cell r="FZ549">
            <v>0</v>
          </cell>
          <cell r="GA549">
            <v>0</v>
          </cell>
          <cell r="GB549">
            <v>0</v>
          </cell>
          <cell r="GC549">
            <v>0</v>
          </cell>
          <cell r="GD549">
            <v>0</v>
          </cell>
          <cell r="GE549">
            <v>0</v>
          </cell>
          <cell r="GF549">
            <v>0</v>
          </cell>
          <cell r="GG549">
            <v>0</v>
          </cell>
          <cell r="GH549">
            <v>0</v>
          </cell>
          <cell r="GI549">
            <v>0</v>
          </cell>
          <cell r="GJ549">
            <v>0</v>
          </cell>
          <cell r="GK549">
            <v>0</v>
          </cell>
          <cell r="GL549">
            <v>0</v>
          </cell>
          <cell r="GM549">
            <v>0</v>
          </cell>
          <cell r="GN549">
            <v>0</v>
          </cell>
          <cell r="GO549">
            <v>0</v>
          </cell>
          <cell r="GP549">
            <v>0</v>
          </cell>
          <cell r="GQ549">
            <v>0</v>
          </cell>
          <cell r="GR549">
            <v>0</v>
          </cell>
          <cell r="GS549">
            <v>0</v>
          </cell>
          <cell r="GT549">
            <v>0</v>
          </cell>
          <cell r="GU549">
            <v>0</v>
          </cell>
          <cell r="GV549">
            <v>0</v>
          </cell>
          <cell r="GW549">
            <v>0</v>
          </cell>
          <cell r="GX549">
            <v>0</v>
          </cell>
          <cell r="GY549">
            <v>0</v>
          </cell>
          <cell r="GZ549">
            <v>0</v>
          </cell>
          <cell r="HA549">
            <v>0</v>
          </cell>
          <cell r="HB549">
            <v>0</v>
          </cell>
          <cell r="HC549">
            <v>0</v>
          </cell>
          <cell r="HD549">
            <v>0</v>
          </cell>
          <cell r="HE549">
            <v>0</v>
          </cell>
          <cell r="HF549">
            <v>0</v>
          </cell>
          <cell r="HG549">
            <v>0</v>
          </cell>
          <cell r="HH549">
            <v>0</v>
          </cell>
          <cell r="HI549">
            <v>0</v>
          </cell>
          <cell r="HJ549">
            <v>0</v>
          </cell>
          <cell r="HK549">
            <v>0</v>
          </cell>
          <cell r="HL549">
            <v>0</v>
          </cell>
          <cell r="HM549">
            <v>0</v>
          </cell>
          <cell r="HN549">
            <v>0</v>
          </cell>
          <cell r="HO549">
            <v>0</v>
          </cell>
          <cell r="HP549">
            <v>0</v>
          </cell>
          <cell r="HQ549">
            <v>0</v>
          </cell>
          <cell r="HR549">
            <v>0</v>
          </cell>
          <cell r="HS549">
            <v>0</v>
          </cell>
          <cell r="HT549">
            <v>0</v>
          </cell>
          <cell r="HU549">
            <v>0</v>
          </cell>
          <cell r="HV549">
            <v>0</v>
          </cell>
          <cell r="HW549">
            <v>0</v>
          </cell>
          <cell r="HX549">
            <v>0</v>
          </cell>
          <cell r="HY549">
            <v>0</v>
          </cell>
          <cell r="HZ549">
            <v>0</v>
          </cell>
          <cell r="IA549">
            <v>0</v>
          </cell>
          <cell r="IB549">
            <v>0</v>
          </cell>
          <cell r="IC549">
            <v>0</v>
          </cell>
          <cell r="ID549">
            <v>0</v>
          </cell>
          <cell r="IE549">
            <v>0</v>
          </cell>
          <cell r="IF549">
            <v>0</v>
          </cell>
          <cell r="IG549">
            <v>0</v>
          </cell>
          <cell r="IH549">
            <v>0</v>
          </cell>
          <cell r="II549">
            <v>0</v>
          </cell>
          <cell r="IJ549">
            <v>0</v>
          </cell>
          <cell r="IK549">
            <v>0</v>
          </cell>
          <cell r="IL549">
            <v>0</v>
          </cell>
          <cell r="IM549">
            <v>0</v>
          </cell>
          <cell r="IN549">
            <v>0</v>
          </cell>
          <cell r="IO549">
            <v>0</v>
          </cell>
          <cell r="IP549">
            <v>0</v>
          </cell>
          <cell r="IQ549">
            <v>0</v>
          </cell>
          <cell r="IR549">
            <v>0</v>
          </cell>
          <cell r="IS549">
            <v>0</v>
          </cell>
          <cell r="IT549">
            <v>0</v>
          </cell>
          <cell r="IU549">
            <v>0</v>
          </cell>
          <cell r="IV549">
            <v>0</v>
          </cell>
          <cell r="IW549">
            <v>0</v>
          </cell>
          <cell r="IX549">
            <v>0</v>
          </cell>
          <cell r="IY549">
            <v>0</v>
          </cell>
          <cell r="IZ549">
            <v>0</v>
          </cell>
          <cell r="JA549">
            <v>0</v>
          </cell>
          <cell r="JB549">
            <v>0</v>
          </cell>
          <cell r="JC549">
            <v>0</v>
          </cell>
          <cell r="JD549">
            <v>0</v>
          </cell>
          <cell r="JE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  <cell r="EU550">
            <v>0</v>
          </cell>
          <cell r="EV550">
            <v>0</v>
          </cell>
          <cell r="EW550">
            <v>0</v>
          </cell>
          <cell r="EX550">
            <v>0</v>
          </cell>
          <cell r="EY550">
            <v>0</v>
          </cell>
          <cell r="EZ550">
            <v>0</v>
          </cell>
          <cell r="FA550">
            <v>0</v>
          </cell>
          <cell r="FB550">
            <v>0</v>
          </cell>
          <cell r="FC550">
            <v>0</v>
          </cell>
          <cell r="FD550">
            <v>0</v>
          </cell>
          <cell r="FE550">
            <v>0</v>
          </cell>
          <cell r="FF550">
            <v>0</v>
          </cell>
          <cell r="FG550">
            <v>0</v>
          </cell>
          <cell r="FH550">
            <v>0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0</v>
          </cell>
          <cell r="FN550">
            <v>0</v>
          </cell>
          <cell r="FO550">
            <v>0</v>
          </cell>
          <cell r="FP550">
            <v>0</v>
          </cell>
          <cell r="FQ550">
            <v>0</v>
          </cell>
          <cell r="FR550">
            <v>0</v>
          </cell>
          <cell r="FS550">
            <v>0</v>
          </cell>
          <cell r="FT550">
            <v>0</v>
          </cell>
          <cell r="FU550">
            <v>0</v>
          </cell>
          <cell r="FV550">
            <v>0</v>
          </cell>
          <cell r="FW550">
            <v>0</v>
          </cell>
          <cell r="FX550">
            <v>0</v>
          </cell>
          <cell r="FY550">
            <v>0</v>
          </cell>
          <cell r="FZ550">
            <v>0</v>
          </cell>
          <cell r="GA550">
            <v>0</v>
          </cell>
          <cell r="GB550">
            <v>0</v>
          </cell>
          <cell r="GC550">
            <v>0</v>
          </cell>
          <cell r="GD550">
            <v>0</v>
          </cell>
          <cell r="GE550">
            <v>0</v>
          </cell>
          <cell r="GF550">
            <v>0</v>
          </cell>
          <cell r="GG550">
            <v>0</v>
          </cell>
          <cell r="GH550">
            <v>0</v>
          </cell>
          <cell r="GI550">
            <v>0</v>
          </cell>
          <cell r="GJ550">
            <v>0</v>
          </cell>
          <cell r="GK550">
            <v>0</v>
          </cell>
          <cell r="GL550">
            <v>0</v>
          </cell>
          <cell r="GM550">
            <v>0</v>
          </cell>
          <cell r="GN550">
            <v>0</v>
          </cell>
          <cell r="GO550">
            <v>0</v>
          </cell>
          <cell r="GP550">
            <v>0</v>
          </cell>
          <cell r="GQ550">
            <v>0</v>
          </cell>
          <cell r="GR550">
            <v>0</v>
          </cell>
          <cell r="GS550">
            <v>0</v>
          </cell>
          <cell r="GT550">
            <v>0</v>
          </cell>
          <cell r="GU550">
            <v>0</v>
          </cell>
          <cell r="GV550">
            <v>0</v>
          </cell>
          <cell r="GW550">
            <v>0</v>
          </cell>
          <cell r="GX550">
            <v>0</v>
          </cell>
          <cell r="GY550">
            <v>0</v>
          </cell>
          <cell r="GZ550">
            <v>0</v>
          </cell>
          <cell r="HA550">
            <v>0</v>
          </cell>
          <cell r="HB550">
            <v>0</v>
          </cell>
          <cell r="HC550">
            <v>0</v>
          </cell>
          <cell r="HD550">
            <v>0</v>
          </cell>
          <cell r="HE550">
            <v>0</v>
          </cell>
          <cell r="HF550">
            <v>0</v>
          </cell>
          <cell r="HG550">
            <v>0</v>
          </cell>
          <cell r="HH550">
            <v>0</v>
          </cell>
          <cell r="HI550">
            <v>0</v>
          </cell>
          <cell r="HJ550">
            <v>0</v>
          </cell>
          <cell r="HK550">
            <v>0</v>
          </cell>
          <cell r="HL550">
            <v>0</v>
          </cell>
          <cell r="HM550">
            <v>0</v>
          </cell>
          <cell r="HN550">
            <v>0</v>
          </cell>
          <cell r="HO550">
            <v>0</v>
          </cell>
          <cell r="HP550">
            <v>0</v>
          </cell>
          <cell r="HQ550">
            <v>0</v>
          </cell>
          <cell r="HR550">
            <v>0</v>
          </cell>
          <cell r="HS550">
            <v>0</v>
          </cell>
          <cell r="HT550">
            <v>0</v>
          </cell>
          <cell r="HU550">
            <v>0</v>
          </cell>
          <cell r="HV550">
            <v>0</v>
          </cell>
          <cell r="HW550">
            <v>0</v>
          </cell>
          <cell r="HX550">
            <v>0</v>
          </cell>
          <cell r="HY550">
            <v>0</v>
          </cell>
          <cell r="HZ550">
            <v>0</v>
          </cell>
          <cell r="IA550">
            <v>0</v>
          </cell>
          <cell r="IB550">
            <v>0</v>
          </cell>
          <cell r="IC550">
            <v>0</v>
          </cell>
          <cell r="ID550">
            <v>0</v>
          </cell>
          <cell r="IE550">
            <v>0</v>
          </cell>
          <cell r="IF550">
            <v>0</v>
          </cell>
          <cell r="IG550">
            <v>0</v>
          </cell>
          <cell r="IH550">
            <v>0</v>
          </cell>
          <cell r="II550">
            <v>0</v>
          </cell>
          <cell r="IJ550">
            <v>0</v>
          </cell>
          <cell r="IK550">
            <v>0</v>
          </cell>
          <cell r="IL550">
            <v>0</v>
          </cell>
          <cell r="IM550">
            <v>0</v>
          </cell>
          <cell r="IN550">
            <v>0</v>
          </cell>
          <cell r="IO550">
            <v>0</v>
          </cell>
          <cell r="IP550">
            <v>0</v>
          </cell>
          <cell r="IQ550">
            <v>0</v>
          </cell>
          <cell r="IR550">
            <v>0</v>
          </cell>
          <cell r="IS550">
            <v>0</v>
          </cell>
          <cell r="IT550">
            <v>0</v>
          </cell>
          <cell r="IU550">
            <v>0</v>
          </cell>
          <cell r="IV550">
            <v>0</v>
          </cell>
          <cell r="IW550">
            <v>0</v>
          </cell>
          <cell r="IX550">
            <v>0</v>
          </cell>
          <cell r="IY550">
            <v>0</v>
          </cell>
          <cell r="IZ550">
            <v>0</v>
          </cell>
          <cell r="JA550">
            <v>0</v>
          </cell>
          <cell r="JB550">
            <v>0</v>
          </cell>
          <cell r="JC550">
            <v>0</v>
          </cell>
          <cell r="JD550">
            <v>0</v>
          </cell>
          <cell r="JE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0</v>
          </cell>
          <cell r="EV551">
            <v>0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0</v>
          </cell>
          <cell r="FH551">
            <v>0</v>
          </cell>
          <cell r="FI551">
            <v>0</v>
          </cell>
          <cell r="FJ551">
            <v>0</v>
          </cell>
          <cell r="FK551">
            <v>0</v>
          </cell>
          <cell r="FL551">
            <v>0</v>
          </cell>
          <cell r="FM551">
            <v>0</v>
          </cell>
          <cell r="FN551">
            <v>0</v>
          </cell>
          <cell r="FO551">
            <v>0</v>
          </cell>
          <cell r="FP551">
            <v>0</v>
          </cell>
          <cell r="FQ551">
            <v>0</v>
          </cell>
          <cell r="FR551">
            <v>0</v>
          </cell>
          <cell r="FS551">
            <v>0</v>
          </cell>
          <cell r="FT551">
            <v>0</v>
          </cell>
          <cell r="FU551">
            <v>0</v>
          </cell>
          <cell r="FV551">
            <v>0</v>
          </cell>
          <cell r="FW551">
            <v>0</v>
          </cell>
          <cell r="FX551">
            <v>0</v>
          </cell>
          <cell r="FY551">
            <v>0</v>
          </cell>
          <cell r="FZ551">
            <v>0</v>
          </cell>
          <cell r="GA551">
            <v>0</v>
          </cell>
          <cell r="GB551">
            <v>0</v>
          </cell>
          <cell r="GC551">
            <v>0</v>
          </cell>
          <cell r="GD551">
            <v>0</v>
          </cell>
          <cell r="GE551">
            <v>0</v>
          </cell>
          <cell r="GF551">
            <v>0</v>
          </cell>
          <cell r="GG551">
            <v>0</v>
          </cell>
          <cell r="GH551">
            <v>0</v>
          </cell>
          <cell r="GI551">
            <v>0</v>
          </cell>
          <cell r="GJ551">
            <v>0</v>
          </cell>
          <cell r="GK551">
            <v>0</v>
          </cell>
          <cell r="GL551">
            <v>0</v>
          </cell>
          <cell r="GM551">
            <v>0</v>
          </cell>
          <cell r="GN551">
            <v>0</v>
          </cell>
          <cell r="GO551">
            <v>0</v>
          </cell>
          <cell r="GP551">
            <v>0</v>
          </cell>
          <cell r="GQ551">
            <v>0</v>
          </cell>
          <cell r="GR551">
            <v>0</v>
          </cell>
          <cell r="GS551">
            <v>0</v>
          </cell>
          <cell r="GT551">
            <v>0</v>
          </cell>
          <cell r="GU551">
            <v>0</v>
          </cell>
          <cell r="GV551">
            <v>0</v>
          </cell>
          <cell r="GW551">
            <v>0</v>
          </cell>
          <cell r="GX551">
            <v>0</v>
          </cell>
          <cell r="GY551">
            <v>0</v>
          </cell>
          <cell r="GZ551">
            <v>0</v>
          </cell>
          <cell r="HA551">
            <v>0</v>
          </cell>
          <cell r="HB551">
            <v>0</v>
          </cell>
          <cell r="HC551">
            <v>0</v>
          </cell>
          <cell r="HD551">
            <v>0</v>
          </cell>
          <cell r="HE551">
            <v>0</v>
          </cell>
          <cell r="HF551">
            <v>0</v>
          </cell>
          <cell r="HG551">
            <v>0</v>
          </cell>
          <cell r="HH551">
            <v>0</v>
          </cell>
          <cell r="HI551">
            <v>0</v>
          </cell>
          <cell r="HJ551">
            <v>0</v>
          </cell>
          <cell r="HK551">
            <v>0</v>
          </cell>
          <cell r="HL551">
            <v>0</v>
          </cell>
          <cell r="HM551">
            <v>0</v>
          </cell>
          <cell r="HN551">
            <v>0</v>
          </cell>
          <cell r="HO551">
            <v>0</v>
          </cell>
          <cell r="HP551">
            <v>0</v>
          </cell>
          <cell r="HQ551">
            <v>0</v>
          </cell>
          <cell r="HR551">
            <v>0</v>
          </cell>
          <cell r="HS551">
            <v>0</v>
          </cell>
          <cell r="HT551">
            <v>0</v>
          </cell>
          <cell r="HU551">
            <v>0</v>
          </cell>
          <cell r="HV551">
            <v>0</v>
          </cell>
          <cell r="HW551">
            <v>0</v>
          </cell>
          <cell r="HX551">
            <v>0</v>
          </cell>
          <cell r="HY551">
            <v>0</v>
          </cell>
          <cell r="HZ551">
            <v>0</v>
          </cell>
          <cell r="IA551">
            <v>0</v>
          </cell>
          <cell r="IB551">
            <v>0</v>
          </cell>
          <cell r="IC551">
            <v>0</v>
          </cell>
          <cell r="ID551">
            <v>0</v>
          </cell>
          <cell r="IE551">
            <v>0</v>
          </cell>
          <cell r="IF551">
            <v>0</v>
          </cell>
          <cell r="IG551">
            <v>0</v>
          </cell>
          <cell r="IH551">
            <v>0</v>
          </cell>
          <cell r="II551">
            <v>0</v>
          </cell>
          <cell r="IJ551">
            <v>0</v>
          </cell>
          <cell r="IK551">
            <v>0</v>
          </cell>
          <cell r="IL551">
            <v>0</v>
          </cell>
          <cell r="IM551">
            <v>0</v>
          </cell>
          <cell r="IN551">
            <v>0</v>
          </cell>
          <cell r="IO551">
            <v>0</v>
          </cell>
          <cell r="IP551">
            <v>0</v>
          </cell>
          <cell r="IQ551">
            <v>0</v>
          </cell>
          <cell r="IR551">
            <v>0</v>
          </cell>
          <cell r="IS551">
            <v>0</v>
          </cell>
          <cell r="IT551">
            <v>0</v>
          </cell>
          <cell r="IU551">
            <v>0</v>
          </cell>
          <cell r="IV551">
            <v>0</v>
          </cell>
          <cell r="IW551">
            <v>0</v>
          </cell>
          <cell r="IX551">
            <v>0</v>
          </cell>
          <cell r="IY551">
            <v>0</v>
          </cell>
          <cell r="IZ551">
            <v>0</v>
          </cell>
          <cell r="JA551">
            <v>0</v>
          </cell>
          <cell r="JB551">
            <v>0</v>
          </cell>
          <cell r="JC551">
            <v>0</v>
          </cell>
          <cell r="JD551">
            <v>0</v>
          </cell>
          <cell r="JE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  <cell r="ES552">
            <v>0</v>
          </cell>
          <cell r="ET552">
            <v>0</v>
          </cell>
          <cell r="EU552">
            <v>0</v>
          </cell>
          <cell r="EV552">
            <v>0</v>
          </cell>
          <cell r="EW552">
            <v>0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</v>
          </cell>
          <cell r="FC552">
            <v>0</v>
          </cell>
          <cell r="FD552">
            <v>0</v>
          </cell>
          <cell r="FE552">
            <v>0</v>
          </cell>
          <cell r="FF552">
            <v>0</v>
          </cell>
          <cell r="FG552">
            <v>0</v>
          </cell>
          <cell r="FH552">
            <v>0</v>
          </cell>
          <cell r="FI552">
            <v>0</v>
          </cell>
          <cell r="FJ552">
            <v>0</v>
          </cell>
          <cell r="FK552">
            <v>0</v>
          </cell>
          <cell r="FL552">
            <v>0</v>
          </cell>
          <cell r="FM552">
            <v>0</v>
          </cell>
          <cell r="FN552">
            <v>0</v>
          </cell>
          <cell r="FO552">
            <v>0</v>
          </cell>
          <cell r="FP552">
            <v>0</v>
          </cell>
          <cell r="FQ552">
            <v>0</v>
          </cell>
          <cell r="FR552">
            <v>0</v>
          </cell>
          <cell r="FS552">
            <v>0</v>
          </cell>
          <cell r="FT552">
            <v>0</v>
          </cell>
          <cell r="FU552">
            <v>0</v>
          </cell>
          <cell r="FV552">
            <v>0</v>
          </cell>
          <cell r="FW552">
            <v>0</v>
          </cell>
          <cell r="FX552">
            <v>0</v>
          </cell>
          <cell r="FY552">
            <v>0</v>
          </cell>
          <cell r="FZ552">
            <v>0</v>
          </cell>
          <cell r="GA552">
            <v>0</v>
          </cell>
          <cell r="GB552">
            <v>0</v>
          </cell>
          <cell r="GC552">
            <v>0</v>
          </cell>
          <cell r="GD552">
            <v>0</v>
          </cell>
          <cell r="GE552">
            <v>0</v>
          </cell>
          <cell r="GF552">
            <v>0</v>
          </cell>
          <cell r="GG552">
            <v>0</v>
          </cell>
          <cell r="GH552">
            <v>0</v>
          </cell>
          <cell r="GI552">
            <v>0</v>
          </cell>
          <cell r="GJ552">
            <v>0</v>
          </cell>
          <cell r="GK552">
            <v>0</v>
          </cell>
          <cell r="GL552">
            <v>0</v>
          </cell>
          <cell r="GM552">
            <v>0</v>
          </cell>
          <cell r="GN552">
            <v>0</v>
          </cell>
          <cell r="GO552">
            <v>0</v>
          </cell>
          <cell r="GP552">
            <v>0</v>
          </cell>
          <cell r="GQ552">
            <v>0</v>
          </cell>
          <cell r="GR552">
            <v>0</v>
          </cell>
          <cell r="GS552">
            <v>0</v>
          </cell>
          <cell r="GT552">
            <v>0</v>
          </cell>
          <cell r="GU552">
            <v>0</v>
          </cell>
          <cell r="GV552">
            <v>0</v>
          </cell>
          <cell r="GW552">
            <v>0</v>
          </cell>
          <cell r="GX552">
            <v>0</v>
          </cell>
          <cell r="GY552">
            <v>0</v>
          </cell>
          <cell r="GZ552">
            <v>0</v>
          </cell>
          <cell r="HA552">
            <v>0</v>
          </cell>
          <cell r="HB552">
            <v>0</v>
          </cell>
          <cell r="HC552">
            <v>0</v>
          </cell>
          <cell r="HD552">
            <v>0</v>
          </cell>
          <cell r="HE552">
            <v>0</v>
          </cell>
          <cell r="HF552">
            <v>0</v>
          </cell>
          <cell r="HG552">
            <v>0</v>
          </cell>
          <cell r="HH552">
            <v>0</v>
          </cell>
          <cell r="HI552">
            <v>0</v>
          </cell>
          <cell r="HJ552">
            <v>0</v>
          </cell>
          <cell r="HK552">
            <v>0</v>
          </cell>
          <cell r="HL552">
            <v>0</v>
          </cell>
          <cell r="HM552">
            <v>0</v>
          </cell>
          <cell r="HN552">
            <v>0</v>
          </cell>
          <cell r="HO552">
            <v>0</v>
          </cell>
          <cell r="HP552">
            <v>0</v>
          </cell>
          <cell r="HQ552">
            <v>0</v>
          </cell>
          <cell r="HR552">
            <v>0</v>
          </cell>
          <cell r="HS552">
            <v>0</v>
          </cell>
          <cell r="HT552">
            <v>0</v>
          </cell>
          <cell r="HU552">
            <v>0</v>
          </cell>
          <cell r="HV552">
            <v>0</v>
          </cell>
          <cell r="HW552">
            <v>0</v>
          </cell>
          <cell r="HX552">
            <v>0</v>
          </cell>
          <cell r="HY552">
            <v>0</v>
          </cell>
          <cell r="HZ552">
            <v>0</v>
          </cell>
          <cell r="IA552">
            <v>0</v>
          </cell>
          <cell r="IB552">
            <v>0</v>
          </cell>
          <cell r="IC552">
            <v>0</v>
          </cell>
          <cell r="ID552">
            <v>0</v>
          </cell>
          <cell r="IE552">
            <v>0</v>
          </cell>
          <cell r="IF552">
            <v>0</v>
          </cell>
          <cell r="IG552">
            <v>0</v>
          </cell>
          <cell r="IH552">
            <v>0</v>
          </cell>
          <cell r="II552">
            <v>0</v>
          </cell>
          <cell r="IJ552">
            <v>0</v>
          </cell>
          <cell r="IK552">
            <v>0</v>
          </cell>
          <cell r="IL552">
            <v>0</v>
          </cell>
          <cell r="IM552">
            <v>0</v>
          </cell>
          <cell r="IN552">
            <v>0</v>
          </cell>
          <cell r="IO552">
            <v>0</v>
          </cell>
          <cell r="IP552">
            <v>0</v>
          </cell>
          <cell r="IQ552">
            <v>0</v>
          </cell>
          <cell r="IR552">
            <v>0</v>
          </cell>
          <cell r="IS552">
            <v>0</v>
          </cell>
          <cell r="IT552">
            <v>0</v>
          </cell>
          <cell r="IU552">
            <v>0</v>
          </cell>
          <cell r="IV552">
            <v>0</v>
          </cell>
          <cell r="IW552">
            <v>0</v>
          </cell>
          <cell r="IX552">
            <v>0</v>
          </cell>
          <cell r="IY552">
            <v>0</v>
          </cell>
          <cell r="IZ552">
            <v>0</v>
          </cell>
          <cell r="JA552">
            <v>0</v>
          </cell>
          <cell r="JB552">
            <v>0</v>
          </cell>
          <cell r="JC552">
            <v>0</v>
          </cell>
          <cell r="JD552">
            <v>0</v>
          </cell>
          <cell r="JE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0</v>
          </cell>
          <cell r="ES553">
            <v>0</v>
          </cell>
          <cell r="ET553">
            <v>0</v>
          </cell>
          <cell r="EU553">
            <v>0</v>
          </cell>
          <cell r="EV553">
            <v>0</v>
          </cell>
          <cell r="EW553">
            <v>0</v>
          </cell>
          <cell r="EX553">
            <v>0</v>
          </cell>
          <cell r="EY553">
            <v>0</v>
          </cell>
          <cell r="EZ553">
            <v>0</v>
          </cell>
          <cell r="FA553">
            <v>0</v>
          </cell>
          <cell r="FB553">
            <v>0</v>
          </cell>
          <cell r="FC553">
            <v>0</v>
          </cell>
          <cell r="FD553">
            <v>0</v>
          </cell>
          <cell r="FE553">
            <v>0</v>
          </cell>
          <cell r="FF553">
            <v>0</v>
          </cell>
          <cell r="FG553">
            <v>0</v>
          </cell>
          <cell r="FH553">
            <v>0</v>
          </cell>
          <cell r="FI553">
            <v>0</v>
          </cell>
          <cell r="FJ553">
            <v>0</v>
          </cell>
          <cell r="FK553">
            <v>0</v>
          </cell>
          <cell r="FL553">
            <v>0</v>
          </cell>
          <cell r="FM553">
            <v>0</v>
          </cell>
          <cell r="FN553">
            <v>0</v>
          </cell>
          <cell r="FO553">
            <v>0</v>
          </cell>
          <cell r="FP553">
            <v>0</v>
          </cell>
          <cell r="FQ553">
            <v>0</v>
          </cell>
          <cell r="FR553">
            <v>0</v>
          </cell>
          <cell r="FS553">
            <v>0</v>
          </cell>
          <cell r="FT553">
            <v>0</v>
          </cell>
          <cell r="FU553">
            <v>0</v>
          </cell>
          <cell r="FV553">
            <v>0</v>
          </cell>
          <cell r="FW553">
            <v>0</v>
          </cell>
          <cell r="FX553">
            <v>0</v>
          </cell>
          <cell r="FY553">
            <v>0</v>
          </cell>
          <cell r="FZ553">
            <v>0</v>
          </cell>
          <cell r="GA553">
            <v>0</v>
          </cell>
          <cell r="GB553">
            <v>0</v>
          </cell>
          <cell r="GC553">
            <v>0</v>
          </cell>
          <cell r="GD553">
            <v>0</v>
          </cell>
          <cell r="GE553">
            <v>0</v>
          </cell>
          <cell r="GF553">
            <v>0</v>
          </cell>
          <cell r="GG553">
            <v>0</v>
          </cell>
          <cell r="GH553">
            <v>0</v>
          </cell>
          <cell r="GI553">
            <v>0</v>
          </cell>
          <cell r="GJ553">
            <v>0</v>
          </cell>
          <cell r="GK553">
            <v>0</v>
          </cell>
          <cell r="GL553">
            <v>0</v>
          </cell>
          <cell r="GM553">
            <v>0</v>
          </cell>
          <cell r="GN553">
            <v>0</v>
          </cell>
          <cell r="GO553">
            <v>0</v>
          </cell>
          <cell r="GP553">
            <v>0</v>
          </cell>
          <cell r="GQ553">
            <v>0</v>
          </cell>
          <cell r="GR553">
            <v>0</v>
          </cell>
          <cell r="GS553">
            <v>0</v>
          </cell>
          <cell r="GT553">
            <v>0</v>
          </cell>
          <cell r="GU553">
            <v>0</v>
          </cell>
          <cell r="GV553">
            <v>0</v>
          </cell>
          <cell r="GW553">
            <v>0</v>
          </cell>
          <cell r="GX553">
            <v>0</v>
          </cell>
          <cell r="GY553">
            <v>0</v>
          </cell>
          <cell r="GZ553">
            <v>0</v>
          </cell>
          <cell r="HA553">
            <v>0</v>
          </cell>
          <cell r="HB553">
            <v>0</v>
          </cell>
          <cell r="HC553">
            <v>0</v>
          </cell>
          <cell r="HD553">
            <v>0</v>
          </cell>
          <cell r="HE553">
            <v>0</v>
          </cell>
          <cell r="HF553">
            <v>0</v>
          </cell>
          <cell r="HG553">
            <v>0</v>
          </cell>
          <cell r="HH553">
            <v>0</v>
          </cell>
          <cell r="HI553">
            <v>0</v>
          </cell>
          <cell r="HJ553">
            <v>0</v>
          </cell>
          <cell r="HK553">
            <v>0</v>
          </cell>
          <cell r="HL553">
            <v>0</v>
          </cell>
          <cell r="HM553">
            <v>0</v>
          </cell>
          <cell r="HN553">
            <v>0</v>
          </cell>
          <cell r="HO553">
            <v>0</v>
          </cell>
          <cell r="HP553">
            <v>0</v>
          </cell>
          <cell r="HQ553">
            <v>0</v>
          </cell>
          <cell r="HR553">
            <v>0</v>
          </cell>
          <cell r="HS553">
            <v>0</v>
          </cell>
          <cell r="HT553">
            <v>0</v>
          </cell>
          <cell r="HU553">
            <v>0</v>
          </cell>
          <cell r="HV553">
            <v>0</v>
          </cell>
          <cell r="HW553">
            <v>0</v>
          </cell>
          <cell r="HX553">
            <v>0</v>
          </cell>
          <cell r="HY553">
            <v>0</v>
          </cell>
          <cell r="HZ553">
            <v>0</v>
          </cell>
          <cell r="IA553">
            <v>0</v>
          </cell>
          <cell r="IB553">
            <v>0</v>
          </cell>
          <cell r="IC553">
            <v>0</v>
          </cell>
          <cell r="ID553">
            <v>0</v>
          </cell>
          <cell r="IE553">
            <v>0</v>
          </cell>
          <cell r="IF553">
            <v>0</v>
          </cell>
          <cell r="IG553">
            <v>0</v>
          </cell>
          <cell r="IH553">
            <v>0</v>
          </cell>
          <cell r="II553">
            <v>0</v>
          </cell>
          <cell r="IJ553">
            <v>0</v>
          </cell>
          <cell r="IK553">
            <v>0</v>
          </cell>
          <cell r="IL553">
            <v>0</v>
          </cell>
          <cell r="IM553">
            <v>0</v>
          </cell>
          <cell r="IN553">
            <v>0</v>
          </cell>
          <cell r="IO553">
            <v>0</v>
          </cell>
          <cell r="IP553">
            <v>0</v>
          </cell>
          <cell r="IQ553">
            <v>0</v>
          </cell>
          <cell r="IR553">
            <v>0</v>
          </cell>
          <cell r="IS553">
            <v>0</v>
          </cell>
          <cell r="IT553">
            <v>0</v>
          </cell>
          <cell r="IU553">
            <v>0</v>
          </cell>
          <cell r="IV553">
            <v>0</v>
          </cell>
          <cell r="IW553">
            <v>0</v>
          </cell>
          <cell r="IX553">
            <v>0</v>
          </cell>
          <cell r="IY553">
            <v>0</v>
          </cell>
          <cell r="IZ553">
            <v>0</v>
          </cell>
          <cell r="JA553">
            <v>0</v>
          </cell>
          <cell r="JB553">
            <v>0</v>
          </cell>
          <cell r="JC553">
            <v>0</v>
          </cell>
          <cell r="JD553">
            <v>0</v>
          </cell>
          <cell r="JE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0</v>
          </cell>
          <cell r="EW554">
            <v>0</v>
          </cell>
          <cell r="EX554">
            <v>0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0</v>
          </cell>
          <cell r="FD554">
            <v>0</v>
          </cell>
          <cell r="FE554">
            <v>0</v>
          </cell>
          <cell r="FF554">
            <v>0</v>
          </cell>
          <cell r="FG554">
            <v>0</v>
          </cell>
          <cell r="FH554">
            <v>0</v>
          </cell>
          <cell r="FI554">
            <v>0</v>
          </cell>
          <cell r="FJ554">
            <v>0</v>
          </cell>
          <cell r="FK554">
            <v>0</v>
          </cell>
          <cell r="FL554">
            <v>0</v>
          </cell>
          <cell r="FM554">
            <v>0</v>
          </cell>
          <cell r="FN554">
            <v>0</v>
          </cell>
          <cell r="FO554">
            <v>0</v>
          </cell>
          <cell r="FP554">
            <v>0</v>
          </cell>
          <cell r="FQ554">
            <v>0</v>
          </cell>
          <cell r="FR554">
            <v>0</v>
          </cell>
          <cell r="FS554">
            <v>0</v>
          </cell>
          <cell r="FT554">
            <v>0</v>
          </cell>
          <cell r="FU554">
            <v>0</v>
          </cell>
          <cell r="FV554">
            <v>0</v>
          </cell>
          <cell r="FW554">
            <v>0</v>
          </cell>
          <cell r="FX554">
            <v>0</v>
          </cell>
          <cell r="FY554">
            <v>0</v>
          </cell>
          <cell r="FZ554">
            <v>0</v>
          </cell>
          <cell r="GA554">
            <v>0</v>
          </cell>
          <cell r="GB554">
            <v>0</v>
          </cell>
          <cell r="GC554">
            <v>0</v>
          </cell>
          <cell r="GD554">
            <v>0</v>
          </cell>
          <cell r="GE554">
            <v>0</v>
          </cell>
          <cell r="GF554">
            <v>0</v>
          </cell>
          <cell r="GG554">
            <v>0</v>
          </cell>
          <cell r="GH554">
            <v>0</v>
          </cell>
          <cell r="GI554">
            <v>0</v>
          </cell>
          <cell r="GJ554">
            <v>0</v>
          </cell>
          <cell r="GK554">
            <v>0</v>
          </cell>
          <cell r="GL554">
            <v>0</v>
          </cell>
          <cell r="GM554">
            <v>0</v>
          </cell>
          <cell r="GN554">
            <v>0</v>
          </cell>
          <cell r="GO554">
            <v>0</v>
          </cell>
          <cell r="GP554">
            <v>0</v>
          </cell>
          <cell r="GQ554">
            <v>0</v>
          </cell>
          <cell r="GR554">
            <v>0</v>
          </cell>
          <cell r="GS554">
            <v>0</v>
          </cell>
          <cell r="GT554">
            <v>0</v>
          </cell>
          <cell r="GU554">
            <v>0</v>
          </cell>
          <cell r="GV554">
            <v>0</v>
          </cell>
          <cell r="GW554">
            <v>0</v>
          </cell>
          <cell r="GX554">
            <v>0</v>
          </cell>
          <cell r="GY554">
            <v>0</v>
          </cell>
          <cell r="GZ554">
            <v>0</v>
          </cell>
          <cell r="HA554">
            <v>0</v>
          </cell>
          <cell r="HB554">
            <v>0</v>
          </cell>
          <cell r="HC554">
            <v>0</v>
          </cell>
          <cell r="HD554">
            <v>0</v>
          </cell>
          <cell r="HE554">
            <v>0</v>
          </cell>
          <cell r="HF554">
            <v>0</v>
          </cell>
          <cell r="HG554">
            <v>0</v>
          </cell>
          <cell r="HH554">
            <v>0</v>
          </cell>
          <cell r="HI554">
            <v>0</v>
          </cell>
          <cell r="HJ554">
            <v>0</v>
          </cell>
          <cell r="HK554">
            <v>0</v>
          </cell>
          <cell r="HL554">
            <v>0</v>
          </cell>
          <cell r="HM554">
            <v>0</v>
          </cell>
          <cell r="HN554">
            <v>0</v>
          </cell>
          <cell r="HO554">
            <v>0</v>
          </cell>
          <cell r="HP554">
            <v>0</v>
          </cell>
          <cell r="HQ554">
            <v>0</v>
          </cell>
          <cell r="HR554">
            <v>0</v>
          </cell>
          <cell r="HS554">
            <v>0</v>
          </cell>
          <cell r="HT554">
            <v>0</v>
          </cell>
          <cell r="HU554">
            <v>0</v>
          </cell>
          <cell r="HV554">
            <v>0</v>
          </cell>
          <cell r="HW554">
            <v>0</v>
          </cell>
          <cell r="HX554">
            <v>0</v>
          </cell>
          <cell r="HY554">
            <v>0</v>
          </cell>
          <cell r="HZ554">
            <v>0</v>
          </cell>
          <cell r="IA554">
            <v>0</v>
          </cell>
          <cell r="IB554">
            <v>0</v>
          </cell>
          <cell r="IC554">
            <v>0</v>
          </cell>
          <cell r="ID554">
            <v>0</v>
          </cell>
          <cell r="IE554">
            <v>0</v>
          </cell>
          <cell r="IF554">
            <v>0</v>
          </cell>
          <cell r="IG554">
            <v>0</v>
          </cell>
          <cell r="IH554">
            <v>0</v>
          </cell>
          <cell r="II554">
            <v>0</v>
          </cell>
          <cell r="IJ554">
            <v>0</v>
          </cell>
          <cell r="IK554">
            <v>0</v>
          </cell>
          <cell r="IL554">
            <v>0</v>
          </cell>
          <cell r="IM554">
            <v>0</v>
          </cell>
          <cell r="IN554">
            <v>0</v>
          </cell>
          <cell r="IO554">
            <v>0</v>
          </cell>
          <cell r="IP554">
            <v>0</v>
          </cell>
          <cell r="IQ554">
            <v>0</v>
          </cell>
          <cell r="IR554">
            <v>0</v>
          </cell>
          <cell r="IS554">
            <v>0</v>
          </cell>
          <cell r="IT554">
            <v>0</v>
          </cell>
          <cell r="IU554">
            <v>0</v>
          </cell>
          <cell r="IV554">
            <v>0</v>
          </cell>
          <cell r="IW554">
            <v>0</v>
          </cell>
          <cell r="IX554">
            <v>0</v>
          </cell>
          <cell r="IY554">
            <v>0</v>
          </cell>
          <cell r="IZ554">
            <v>0</v>
          </cell>
          <cell r="JA554">
            <v>0</v>
          </cell>
          <cell r="JB554">
            <v>0</v>
          </cell>
          <cell r="JC554">
            <v>0</v>
          </cell>
          <cell r="JD554">
            <v>0</v>
          </cell>
          <cell r="JE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0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0</v>
          </cell>
          <cell r="FF555">
            <v>0</v>
          </cell>
          <cell r="FG555">
            <v>0</v>
          </cell>
          <cell r="FH555">
            <v>0</v>
          </cell>
          <cell r="FI555">
            <v>0</v>
          </cell>
          <cell r="FJ555">
            <v>0</v>
          </cell>
          <cell r="FK555">
            <v>0</v>
          </cell>
          <cell r="FL555">
            <v>0</v>
          </cell>
          <cell r="FM555">
            <v>0</v>
          </cell>
          <cell r="FN555">
            <v>0</v>
          </cell>
          <cell r="FO555">
            <v>0</v>
          </cell>
          <cell r="FP555">
            <v>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V555">
            <v>0</v>
          </cell>
          <cell r="FW555">
            <v>0</v>
          </cell>
          <cell r="FX555">
            <v>0</v>
          </cell>
          <cell r="FY555">
            <v>0</v>
          </cell>
          <cell r="FZ555">
            <v>0</v>
          </cell>
          <cell r="GA555">
            <v>0</v>
          </cell>
          <cell r="GB555">
            <v>0</v>
          </cell>
          <cell r="GC555">
            <v>0</v>
          </cell>
          <cell r="GD555">
            <v>0</v>
          </cell>
          <cell r="GE555">
            <v>0</v>
          </cell>
          <cell r="GF555">
            <v>0</v>
          </cell>
          <cell r="GG555">
            <v>0</v>
          </cell>
          <cell r="GH555">
            <v>0</v>
          </cell>
          <cell r="GI555">
            <v>0</v>
          </cell>
          <cell r="GJ555">
            <v>0</v>
          </cell>
          <cell r="GK555">
            <v>0</v>
          </cell>
          <cell r="GL555">
            <v>0</v>
          </cell>
          <cell r="GM555">
            <v>0</v>
          </cell>
          <cell r="GN555">
            <v>0</v>
          </cell>
          <cell r="GO555">
            <v>0</v>
          </cell>
          <cell r="GP555">
            <v>0</v>
          </cell>
          <cell r="GQ555">
            <v>0</v>
          </cell>
          <cell r="GR555">
            <v>0</v>
          </cell>
          <cell r="GS555">
            <v>0</v>
          </cell>
          <cell r="GT555">
            <v>0</v>
          </cell>
          <cell r="GU555">
            <v>0</v>
          </cell>
          <cell r="GV555">
            <v>0</v>
          </cell>
          <cell r="GW555">
            <v>0</v>
          </cell>
          <cell r="GX555">
            <v>0</v>
          </cell>
          <cell r="GY555">
            <v>0</v>
          </cell>
          <cell r="GZ555">
            <v>0</v>
          </cell>
          <cell r="HA555">
            <v>0</v>
          </cell>
          <cell r="HB555">
            <v>0</v>
          </cell>
          <cell r="HC555">
            <v>0</v>
          </cell>
          <cell r="HD555">
            <v>0</v>
          </cell>
          <cell r="HE555">
            <v>0</v>
          </cell>
          <cell r="HF555">
            <v>0</v>
          </cell>
          <cell r="HG555">
            <v>0</v>
          </cell>
          <cell r="HH555">
            <v>0</v>
          </cell>
          <cell r="HI555">
            <v>0</v>
          </cell>
          <cell r="HJ555">
            <v>0</v>
          </cell>
          <cell r="HK555">
            <v>0</v>
          </cell>
          <cell r="HL555">
            <v>0</v>
          </cell>
          <cell r="HM555">
            <v>0</v>
          </cell>
          <cell r="HN555">
            <v>0</v>
          </cell>
          <cell r="HO555">
            <v>0</v>
          </cell>
          <cell r="HP555">
            <v>0</v>
          </cell>
          <cell r="HQ555">
            <v>0</v>
          </cell>
          <cell r="HR555">
            <v>0</v>
          </cell>
          <cell r="HS555">
            <v>0</v>
          </cell>
          <cell r="HT555">
            <v>0</v>
          </cell>
          <cell r="HU555">
            <v>0</v>
          </cell>
          <cell r="HV555">
            <v>0</v>
          </cell>
          <cell r="HW555">
            <v>0</v>
          </cell>
          <cell r="HX555">
            <v>0</v>
          </cell>
          <cell r="HY555">
            <v>0</v>
          </cell>
          <cell r="HZ555">
            <v>0</v>
          </cell>
          <cell r="IA555">
            <v>0</v>
          </cell>
          <cell r="IB555">
            <v>0</v>
          </cell>
          <cell r="IC555">
            <v>0</v>
          </cell>
          <cell r="ID555">
            <v>0</v>
          </cell>
          <cell r="IE555">
            <v>0</v>
          </cell>
          <cell r="IF555">
            <v>0</v>
          </cell>
          <cell r="IG555">
            <v>0</v>
          </cell>
          <cell r="IH555">
            <v>0</v>
          </cell>
          <cell r="II555">
            <v>0</v>
          </cell>
          <cell r="IJ555">
            <v>0</v>
          </cell>
          <cell r="IK555">
            <v>0</v>
          </cell>
          <cell r="IL555">
            <v>0</v>
          </cell>
          <cell r="IM555">
            <v>0</v>
          </cell>
          <cell r="IN555">
            <v>0</v>
          </cell>
          <cell r="IO555">
            <v>0</v>
          </cell>
          <cell r="IP555">
            <v>0</v>
          </cell>
          <cell r="IQ555">
            <v>0</v>
          </cell>
          <cell r="IR555">
            <v>0</v>
          </cell>
          <cell r="IS555">
            <v>0</v>
          </cell>
          <cell r="IT555">
            <v>0</v>
          </cell>
          <cell r="IU555">
            <v>0</v>
          </cell>
          <cell r="IV555">
            <v>0</v>
          </cell>
          <cell r="IW555">
            <v>0</v>
          </cell>
          <cell r="IX555">
            <v>0</v>
          </cell>
          <cell r="IY555">
            <v>0</v>
          </cell>
          <cell r="IZ555">
            <v>0</v>
          </cell>
          <cell r="JA555">
            <v>0</v>
          </cell>
          <cell r="JB555">
            <v>0</v>
          </cell>
          <cell r="JC555">
            <v>0</v>
          </cell>
          <cell r="JD555">
            <v>0</v>
          </cell>
          <cell r="JE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0</v>
          </cell>
          <cell r="EW556">
            <v>0</v>
          </cell>
          <cell r="EX556">
            <v>0</v>
          </cell>
          <cell r="EY556">
            <v>0</v>
          </cell>
          <cell r="EZ556">
            <v>0</v>
          </cell>
          <cell r="FA556">
            <v>0</v>
          </cell>
          <cell r="FB556">
            <v>0</v>
          </cell>
          <cell r="FC556">
            <v>0</v>
          </cell>
          <cell r="FD556">
            <v>0</v>
          </cell>
          <cell r="FE556">
            <v>0</v>
          </cell>
          <cell r="FF556">
            <v>0</v>
          </cell>
          <cell r="FG556">
            <v>0</v>
          </cell>
          <cell r="FH556">
            <v>0</v>
          </cell>
          <cell r="FI556">
            <v>0</v>
          </cell>
          <cell r="FJ556">
            <v>0</v>
          </cell>
          <cell r="FK556">
            <v>0</v>
          </cell>
          <cell r="FL556">
            <v>0</v>
          </cell>
          <cell r="FM556">
            <v>0</v>
          </cell>
          <cell r="FN556">
            <v>0</v>
          </cell>
          <cell r="FO556">
            <v>0</v>
          </cell>
          <cell r="FP556">
            <v>0</v>
          </cell>
          <cell r="FQ556">
            <v>0</v>
          </cell>
          <cell r="FR556">
            <v>0</v>
          </cell>
          <cell r="FS556">
            <v>0</v>
          </cell>
          <cell r="FT556">
            <v>0</v>
          </cell>
          <cell r="FU556">
            <v>0</v>
          </cell>
          <cell r="FV556">
            <v>0</v>
          </cell>
          <cell r="FW556">
            <v>0</v>
          </cell>
          <cell r="FX556">
            <v>0</v>
          </cell>
          <cell r="FY556">
            <v>0</v>
          </cell>
          <cell r="FZ556">
            <v>0</v>
          </cell>
          <cell r="GA556">
            <v>0</v>
          </cell>
          <cell r="GB556">
            <v>0</v>
          </cell>
          <cell r="GC556">
            <v>0</v>
          </cell>
          <cell r="GD556">
            <v>0</v>
          </cell>
          <cell r="GE556">
            <v>0</v>
          </cell>
          <cell r="GF556">
            <v>0</v>
          </cell>
          <cell r="GG556">
            <v>0</v>
          </cell>
          <cell r="GH556">
            <v>0</v>
          </cell>
          <cell r="GI556">
            <v>0</v>
          </cell>
          <cell r="GJ556">
            <v>0</v>
          </cell>
          <cell r="GK556">
            <v>0</v>
          </cell>
          <cell r="GL556">
            <v>0</v>
          </cell>
          <cell r="GM556">
            <v>0</v>
          </cell>
          <cell r="GN556">
            <v>0</v>
          </cell>
          <cell r="GO556">
            <v>0</v>
          </cell>
          <cell r="GP556">
            <v>0</v>
          </cell>
          <cell r="GQ556">
            <v>0</v>
          </cell>
          <cell r="GR556">
            <v>0</v>
          </cell>
          <cell r="GS556">
            <v>0</v>
          </cell>
          <cell r="GT556">
            <v>0</v>
          </cell>
          <cell r="GU556">
            <v>0</v>
          </cell>
          <cell r="GV556">
            <v>0</v>
          </cell>
          <cell r="GW556">
            <v>0</v>
          </cell>
          <cell r="GX556">
            <v>0</v>
          </cell>
          <cell r="GY556">
            <v>0</v>
          </cell>
          <cell r="GZ556">
            <v>0</v>
          </cell>
          <cell r="HA556">
            <v>0</v>
          </cell>
          <cell r="HB556">
            <v>0</v>
          </cell>
          <cell r="HC556">
            <v>0</v>
          </cell>
          <cell r="HD556">
            <v>0</v>
          </cell>
          <cell r="HE556">
            <v>0</v>
          </cell>
          <cell r="HF556">
            <v>0</v>
          </cell>
          <cell r="HG556">
            <v>0</v>
          </cell>
          <cell r="HH556">
            <v>0</v>
          </cell>
          <cell r="HI556">
            <v>0</v>
          </cell>
          <cell r="HJ556">
            <v>0</v>
          </cell>
          <cell r="HK556">
            <v>0</v>
          </cell>
          <cell r="HL556">
            <v>0</v>
          </cell>
          <cell r="HM556">
            <v>0</v>
          </cell>
          <cell r="HN556">
            <v>0</v>
          </cell>
          <cell r="HO556">
            <v>0</v>
          </cell>
          <cell r="HP556">
            <v>0</v>
          </cell>
          <cell r="HQ556">
            <v>0</v>
          </cell>
          <cell r="HR556">
            <v>0</v>
          </cell>
          <cell r="HS556">
            <v>0</v>
          </cell>
          <cell r="HT556">
            <v>0</v>
          </cell>
          <cell r="HU556">
            <v>0</v>
          </cell>
          <cell r="HV556">
            <v>0</v>
          </cell>
          <cell r="HW556">
            <v>0</v>
          </cell>
          <cell r="HX556">
            <v>0</v>
          </cell>
          <cell r="HY556">
            <v>0</v>
          </cell>
          <cell r="HZ556">
            <v>0</v>
          </cell>
          <cell r="IA556">
            <v>0</v>
          </cell>
          <cell r="IB556">
            <v>0</v>
          </cell>
          <cell r="IC556">
            <v>0</v>
          </cell>
          <cell r="ID556">
            <v>0</v>
          </cell>
          <cell r="IE556">
            <v>0</v>
          </cell>
          <cell r="IF556">
            <v>0</v>
          </cell>
          <cell r="IG556">
            <v>0</v>
          </cell>
          <cell r="IH556">
            <v>0</v>
          </cell>
          <cell r="II556">
            <v>0</v>
          </cell>
          <cell r="IJ556">
            <v>0</v>
          </cell>
          <cell r="IK556">
            <v>0</v>
          </cell>
          <cell r="IL556">
            <v>0</v>
          </cell>
          <cell r="IM556">
            <v>0</v>
          </cell>
          <cell r="IN556">
            <v>0</v>
          </cell>
          <cell r="IO556">
            <v>0</v>
          </cell>
          <cell r="IP556">
            <v>0</v>
          </cell>
          <cell r="IQ556">
            <v>0</v>
          </cell>
          <cell r="IR556">
            <v>0</v>
          </cell>
          <cell r="IS556">
            <v>0</v>
          </cell>
          <cell r="IT556">
            <v>0</v>
          </cell>
          <cell r="IU556">
            <v>0</v>
          </cell>
          <cell r="IV556">
            <v>0</v>
          </cell>
          <cell r="IW556">
            <v>0</v>
          </cell>
          <cell r="IX556">
            <v>0</v>
          </cell>
          <cell r="IY556">
            <v>0</v>
          </cell>
          <cell r="IZ556">
            <v>0</v>
          </cell>
          <cell r="JA556">
            <v>0</v>
          </cell>
          <cell r="JB556">
            <v>0</v>
          </cell>
          <cell r="JC556">
            <v>0</v>
          </cell>
          <cell r="JD556">
            <v>0</v>
          </cell>
          <cell r="JE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0</v>
          </cell>
          <cell r="FF557">
            <v>0</v>
          </cell>
          <cell r="FG557">
            <v>0</v>
          </cell>
          <cell r="FH557">
            <v>0</v>
          </cell>
          <cell r="FI557">
            <v>0</v>
          </cell>
          <cell r="FJ557">
            <v>0</v>
          </cell>
          <cell r="FK557">
            <v>0</v>
          </cell>
          <cell r="FL557">
            <v>0</v>
          </cell>
          <cell r="FM557">
            <v>0</v>
          </cell>
          <cell r="FN557">
            <v>0</v>
          </cell>
          <cell r="FO557">
            <v>0</v>
          </cell>
          <cell r="FP557">
            <v>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V557">
            <v>0</v>
          </cell>
          <cell r="FW557">
            <v>0</v>
          </cell>
          <cell r="FX557">
            <v>0</v>
          </cell>
          <cell r="FY557">
            <v>0</v>
          </cell>
          <cell r="FZ557">
            <v>0</v>
          </cell>
          <cell r="GA557">
            <v>0</v>
          </cell>
          <cell r="GB557">
            <v>0</v>
          </cell>
          <cell r="GC557">
            <v>0</v>
          </cell>
          <cell r="GD557">
            <v>0</v>
          </cell>
          <cell r="GE557">
            <v>0</v>
          </cell>
          <cell r="GF557">
            <v>0</v>
          </cell>
          <cell r="GG557">
            <v>0</v>
          </cell>
          <cell r="GH557">
            <v>0</v>
          </cell>
          <cell r="GI557">
            <v>0</v>
          </cell>
          <cell r="GJ557">
            <v>0</v>
          </cell>
          <cell r="GK557">
            <v>0</v>
          </cell>
          <cell r="GL557">
            <v>0</v>
          </cell>
          <cell r="GM557">
            <v>0</v>
          </cell>
          <cell r="GN557">
            <v>0</v>
          </cell>
          <cell r="GO557">
            <v>0</v>
          </cell>
          <cell r="GP557">
            <v>0</v>
          </cell>
          <cell r="GQ557">
            <v>0</v>
          </cell>
          <cell r="GR557">
            <v>0</v>
          </cell>
          <cell r="GS557">
            <v>0</v>
          </cell>
          <cell r="GT557">
            <v>0</v>
          </cell>
          <cell r="GU557">
            <v>0</v>
          </cell>
          <cell r="GV557">
            <v>0</v>
          </cell>
          <cell r="GW557">
            <v>0</v>
          </cell>
          <cell r="GX557">
            <v>0</v>
          </cell>
          <cell r="GY557">
            <v>0</v>
          </cell>
          <cell r="GZ557">
            <v>0</v>
          </cell>
          <cell r="HA557">
            <v>0</v>
          </cell>
          <cell r="HB557">
            <v>0</v>
          </cell>
          <cell r="HC557">
            <v>0</v>
          </cell>
          <cell r="HD557">
            <v>0</v>
          </cell>
          <cell r="HE557">
            <v>0</v>
          </cell>
          <cell r="HF557">
            <v>0</v>
          </cell>
          <cell r="HG557">
            <v>0</v>
          </cell>
          <cell r="HH557">
            <v>0</v>
          </cell>
          <cell r="HI557">
            <v>0</v>
          </cell>
          <cell r="HJ557">
            <v>0</v>
          </cell>
          <cell r="HK557">
            <v>0</v>
          </cell>
          <cell r="HL557">
            <v>0</v>
          </cell>
          <cell r="HM557">
            <v>0</v>
          </cell>
          <cell r="HN557">
            <v>0</v>
          </cell>
          <cell r="HO557">
            <v>0</v>
          </cell>
          <cell r="HP557">
            <v>0</v>
          </cell>
          <cell r="HQ557">
            <v>0</v>
          </cell>
          <cell r="HR557">
            <v>0</v>
          </cell>
          <cell r="HS557">
            <v>0</v>
          </cell>
          <cell r="HT557">
            <v>0</v>
          </cell>
          <cell r="HU557">
            <v>0</v>
          </cell>
          <cell r="HV557">
            <v>0</v>
          </cell>
          <cell r="HW557">
            <v>0</v>
          </cell>
          <cell r="HX557">
            <v>0</v>
          </cell>
          <cell r="HY557">
            <v>0</v>
          </cell>
          <cell r="HZ557">
            <v>0</v>
          </cell>
          <cell r="IA557">
            <v>0</v>
          </cell>
          <cell r="IB557">
            <v>0</v>
          </cell>
          <cell r="IC557">
            <v>0</v>
          </cell>
          <cell r="ID557">
            <v>0</v>
          </cell>
          <cell r="IE557">
            <v>0</v>
          </cell>
          <cell r="IF557">
            <v>0</v>
          </cell>
          <cell r="IG557">
            <v>0</v>
          </cell>
          <cell r="IH557">
            <v>0</v>
          </cell>
          <cell r="II557">
            <v>0</v>
          </cell>
          <cell r="IJ557">
            <v>0</v>
          </cell>
          <cell r="IK557">
            <v>0</v>
          </cell>
          <cell r="IL557">
            <v>0</v>
          </cell>
          <cell r="IM557">
            <v>0</v>
          </cell>
          <cell r="IN557">
            <v>0</v>
          </cell>
          <cell r="IO557">
            <v>0</v>
          </cell>
          <cell r="IP557">
            <v>0</v>
          </cell>
          <cell r="IQ557">
            <v>0</v>
          </cell>
          <cell r="IR557">
            <v>0</v>
          </cell>
          <cell r="IS557">
            <v>0</v>
          </cell>
          <cell r="IT557">
            <v>0</v>
          </cell>
          <cell r="IU557">
            <v>0</v>
          </cell>
          <cell r="IV557">
            <v>0</v>
          </cell>
          <cell r="IW557">
            <v>0</v>
          </cell>
          <cell r="IX557">
            <v>0</v>
          </cell>
          <cell r="IY557">
            <v>0</v>
          </cell>
          <cell r="IZ557">
            <v>0</v>
          </cell>
          <cell r="JA557">
            <v>0</v>
          </cell>
          <cell r="JB557">
            <v>0</v>
          </cell>
          <cell r="JC557">
            <v>0</v>
          </cell>
          <cell r="JD557">
            <v>0</v>
          </cell>
          <cell r="JE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  <cell r="ES558">
            <v>0</v>
          </cell>
          <cell r="ET558">
            <v>0</v>
          </cell>
          <cell r="EU558">
            <v>0</v>
          </cell>
          <cell r="EV558">
            <v>0</v>
          </cell>
          <cell r="EW558">
            <v>0</v>
          </cell>
          <cell r="EX558">
            <v>0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0</v>
          </cell>
          <cell r="FF558">
            <v>0</v>
          </cell>
          <cell r="FG558">
            <v>0</v>
          </cell>
          <cell r="FH558">
            <v>0</v>
          </cell>
          <cell r="FI558">
            <v>0</v>
          </cell>
          <cell r="FJ558">
            <v>0</v>
          </cell>
          <cell r="FK558">
            <v>0</v>
          </cell>
          <cell r="FL558">
            <v>0</v>
          </cell>
          <cell r="FM558">
            <v>0</v>
          </cell>
          <cell r="FN558">
            <v>0</v>
          </cell>
          <cell r="FO558">
            <v>0</v>
          </cell>
          <cell r="FP558">
            <v>0</v>
          </cell>
          <cell r="FQ558">
            <v>0</v>
          </cell>
          <cell r="FR558">
            <v>0</v>
          </cell>
          <cell r="FS558">
            <v>0</v>
          </cell>
          <cell r="FT558">
            <v>0</v>
          </cell>
          <cell r="FU558">
            <v>0</v>
          </cell>
          <cell r="FV558">
            <v>0</v>
          </cell>
          <cell r="FW558">
            <v>0</v>
          </cell>
          <cell r="FX558">
            <v>0</v>
          </cell>
          <cell r="FY558">
            <v>0</v>
          </cell>
          <cell r="FZ558">
            <v>0</v>
          </cell>
          <cell r="GA558">
            <v>0</v>
          </cell>
          <cell r="GB558">
            <v>0</v>
          </cell>
          <cell r="GC558">
            <v>0</v>
          </cell>
          <cell r="GD558">
            <v>0</v>
          </cell>
          <cell r="GE558">
            <v>0</v>
          </cell>
          <cell r="GF558">
            <v>0</v>
          </cell>
          <cell r="GG558">
            <v>0</v>
          </cell>
          <cell r="GH558">
            <v>0</v>
          </cell>
          <cell r="GI558">
            <v>0</v>
          </cell>
          <cell r="GJ558">
            <v>0</v>
          </cell>
          <cell r="GK558">
            <v>0</v>
          </cell>
          <cell r="GL558">
            <v>0</v>
          </cell>
          <cell r="GM558">
            <v>0</v>
          </cell>
          <cell r="GN558">
            <v>0</v>
          </cell>
          <cell r="GO558">
            <v>0</v>
          </cell>
          <cell r="GP558">
            <v>0</v>
          </cell>
          <cell r="GQ558">
            <v>0</v>
          </cell>
          <cell r="GR558">
            <v>0</v>
          </cell>
          <cell r="GS558">
            <v>0</v>
          </cell>
          <cell r="GT558">
            <v>0</v>
          </cell>
          <cell r="GU558">
            <v>0</v>
          </cell>
          <cell r="GV558">
            <v>0</v>
          </cell>
          <cell r="GW558">
            <v>0</v>
          </cell>
          <cell r="GX558">
            <v>0</v>
          </cell>
          <cell r="GY558">
            <v>0</v>
          </cell>
          <cell r="GZ558">
            <v>0</v>
          </cell>
          <cell r="HA558">
            <v>0</v>
          </cell>
          <cell r="HB558">
            <v>0</v>
          </cell>
          <cell r="HC558">
            <v>0</v>
          </cell>
          <cell r="HD558">
            <v>0</v>
          </cell>
          <cell r="HE558">
            <v>0</v>
          </cell>
          <cell r="HF558">
            <v>0</v>
          </cell>
          <cell r="HG558">
            <v>0</v>
          </cell>
          <cell r="HH558">
            <v>0</v>
          </cell>
          <cell r="HI558">
            <v>0</v>
          </cell>
          <cell r="HJ558">
            <v>0</v>
          </cell>
          <cell r="HK558">
            <v>0</v>
          </cell>
          <cell r="HL558">
            <v>0</v>
          </cell>
          <cell r="HM558">
            <v>0</v>
          </cell>
          <cell r="HN558">
            <v>0</v>
          </cell>
          <cell r="HO558">
            <v>0</v>
          </cell>
          <cell r="HP558">
            <v>0</v>
          </cell>
          <cell r="HQ558">
            <v>0</v>
          </cell>
          <cell r="HR558">
            <v>0</v>
          </cell>
          <cell r="HS558">
            <v>0</v>
          </cell>
          <cell r="HT558">
            <v>0</v>
          </cell>
          <cell r="HU558">
            <v>0</v>
          </cell>
          <cell r="HV558">
            <v>0</v>
          </cell>
          <cell r="HW558">
            <v>0</v>
          </cell>
          <cell r="HX558">
            <v>0</v>
          </cell>
          <cell r="HY558">
            <v>0</v>
          </cell>
          <cell r="HZ558">
            <v>0</v>
          </cell>
          <cell r="IA558">
            <v>0</v>
          </cell>
          <cell r="IB558">
            <v>0</v>
          </cell>
          <cell r="IC558">
            <v>0</v>
          </cell>
          <cell r="ID558">
            <v>0</v>
          </cell>
          <cell r="IE558">
            <v>0</v>
          </cell>
          <cell r="IF558">
            <v>0</v>
          </cell>
          <cell r="IG558">
            <v>0</v>
          </cell>
          <cell r="IH558">
            <v>0</v>
          </cell>
          <cell r="II558">
            <v>0</v>
          </cell>
          <cell r="IJ558">
            <v>0</v>
          </cell>
          <cell r="IK558">
            <v>0</v>
          </cell>
          <cell r="IL558">
            <v>0</v>
          </cell>
          <cell r="IM558">
            <v>0</v>
          </cell>
          <cell r="IN558">
            <v>0</v>
          </cell>
          <cell r="IO558">
            <v>0</v>
          </cell>
          <cell r="IP558">
            <v>0</v>
          </cell>
          <cell r="IQ558">
            <v>0</v>
          </cell>
          <cell r="IR558">
            <v>0</v>
          </cell>
          <cell r="IS558">
            <v>0</v>
          </cell>
          <cell r="IT558">
            <v>0</v>
          </cell>
          <cell r="IU558">
            <v>0</v>
          </cell>
          <cell r="IV558">
            <v>0</v>
          </cell>
          <cell r="IW558">
            <v>0</v>
          </cell>
          <cell r="IX558">
            <v>0</v>
          </cell>
          <cell r="IY558">
            <v>0</v>
          </cell>
          <cell r="IZ558">
            <v>0</v>
          </cell>
          <cell r="JA558">
            <v>0</v>
          </cell>
          <cell r="JB558">
            <v>0</v>
          </cell>
          <cell r="JC558">
            <v>0</v>
          </cell>
          <cell r="JD558">
            <v>0</v>
          </cell>
          <cell r="JE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V559">
            <v>0</v>
          </cell>
          <cell r="FW559">
            <v>0</v>
          </cell>
          <cell r="FX559">
            <v>0</v>
          </cell>
          <cell r="FY559">
            <v>0</v>
          </cell>
          <cell r="FZ559">
            <v>0</v>
          </cell>
          <cell r="GA559">
            <v>0</v>
          </cell>
          <cell r="GB559">
            <v>0</v>
          </cell>
          <cell r="GC559">
            <v>0</v>
          </cell>
          <cell r="GD559">
            <v>0</v>
          </cell>
          <cell r="GE559">
            <v>0</v>
          </cell>
          <cell r="GF559">
            <v>0</v>
          </cell>
          <cell r="GG559">
            <v>0</v>
          </cell>
          <cell r="GH559">
            <v>0</v>
          </cell>
          <cell r="GI559">
            <v>0</v>
          </cell>
          <cell r="GJ559">
            <v>0</v>
          </cell>
          <cell r="GK559">
            <v>0</v>
          </cell>
          <cell r="GL559">
            <v>0</v>
          </cell>
          <cell r="GM559">
            <v>0</v>
          </cell>
          <cell r="GN559">
            <v>0</v>
          </cell>
          <cell r="GO559">
            <v>0</v>
          </cell>
          <cell r="GP559">
            <v>0</v>
          </cell>
          <cell r="GQ559">
            <v>0</v>
          </cell>
          <cell r="GR559">
            <v>0</v>
          </cell>
          <cell r="GS559">
            <v>0</v>
          </cell>
          <cell r="GT559">
            <v>0</v>
          </cell>
          <cell r="GU559">
            <v>0</v>
          </cell>
          <cell r="GV559">
            <v>0</v>
          </cell>
          <cell r="GW559">
            <v>0</v>
          </cell>
          <cell r="GX559">
            <v>0</v>
          </cell>
          <cell r="GY559">
            <v>0</v>
          </cell>
          <cell r="GZ559">
            <v>0</v>
          </cell>
          <cell r="HA559">
            <v>0</v>
          </cell>
          <cell r="HB559">
            <v>0</v>
          </cell>
          <cell r="HC559">
            <v>0</v>
          </cell>
          <cell r="HD559">
            <v>0</v>
          </cell>
          <cell r="HE559">
            <v>0</v>
          </cell>
          <cell r="HF559">
            <v>0</v>
          </cell>
          <cell r="HG559">
            <v>0</v>
          </cell>
          <cell r="HH559">
            <v>0</v>
          </cell>
          <cell r="HI559">
            <v>0</v>
          </cell>
          <cell r="HJ559">
            <v>0</v>
          </cell>
          <cell r="HK559">
            <v>0</v>
          </cell>
          <cell r="HL559">
            <v>0</v>
          </cell>
          <cell r="HM559">
            <v>0</v>
          </cell>
          <cell r="HN559">
            <v>0</v>
          </cell>
          <cell r="HO559">
            <v>0</v>
          </cell>
          <cell r="HP559">
            <v>0</v>
          </cell>
          <cell r="HQ559">
            <v>0</v>
          </cell>
          <cell r="HR559">
            <v>0</v>
          </cell>
          <cell r="HS559">
            <v>0</v>
          </cell>
          <cell r="HT559">
            <v>0</v>
          </cell>
          <cell r="HU559">
            <v>0</v>
          </cell>
          <cell r="HV559">
            <v>0</v>
          </cell>
          <cell r="HW559">
            <v>0</v>
          </cell>
          <cell r="HX559">
            <v>0</v>
          </cell>
          <cell r="HY559">
            <v>0</v>
          </cell>
          <cell r="HZ559">
            <v>0</v>
          </cell>
          <cell r="IA559">
            <v>0</v>
          </cell>
          <cell r="IB559">
            <v>0</v>
          </cell>
          <cell r="IC559">
            <v>0</v>
          </cell>
          <cell r="ID559">
            <v>0</v>
          </cell>
          <cell r="IE559">
            <v>0</v>
          </cell>
          <cell r="IF559">
            <v>0</v>
          </cell>
          <cell r="IG559">
            <v>0</v>
          </cell>
          <cell r="IH559">
            <v>0</v>
          </cell>
          <cell r="II559">
            <v>0</v>
          </cell>
          <cell r="IJ559">
            <v>0</v>
          </cell>
          <cell r="IK559">
            <v>0</v>
          </cell>
          <cell r="IL559">
            <v>0</v>
          </cell>
          <cell r="IM559">
            <v>0</v>
          </cell>
          <cell r="IN559">
            <v>0</v>
          </cell>
          <cell r="IO559">
            <v>0</v>
          </cell>
          <cell r="IP559">
            <v>0</v>
          </cell>
          <cell r="IQ559">
            <v>0</v>
          </cell>
          <cell r="IR559">
            <v>0</v>
          </cell>
          <cell r="IS559">
            <v>0</v>
          </cell>
          <cell r="IT559">
            <v>0</v>
          </cell>
          <cell r="IU559">
            <v>0</v>
          </cell>
          <cell r="IV559">
            <v>0</v>
          </cell>
          <cell r="IW559">
            <v>0</v>
          </cell>
          <cell r="IX559">
            <v>0</v>
          </cell>
          <cell r="IY559">
            <v>0</v>
          </cell>
          <cell r="IZ559">
            <v>0</v>
          </cell>
          <cell r="JA559">
            <v>0</v>
          </cell>
          <cell r="JB559">
            <v>0</v>
          </cell>
          <cell r="JC559">
            <v>0</v>
          </cell>
          <cell r="JD559">
            <v>0</v>
          </cell>
          <cell r="JE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0</v>
          </cell>
          <cell r="FF560">
            <v>0</v>
          </cell>
          <cell r="FG560">
            <v>0</v>
          </cell>
          <cell r="FH560">
            <v>0</v>
          </cell>
          <cell r="FI560">
            <v>0</v>
          </cell>
          <cell r="FJ560">
            <v>0</v>
          </cell>
          <cell r="FK560">
            <v>0</v>
          </cell>
          <cell r="FL560">
            <v>0</v>
          </cell>
          <cell r="FM560">
            <v>0</v>
          </cell>
          <cell r="FN560">
            <v>0</v>
          </cell>
          <cell r="FO560">
            <v>0</v>
          </cell>
          <cell r="FP560">
            <v>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>
            <v>0</v>
          </cell>
          <cell r="FW560">
            <v>0</v>
          </cell>
          <cell r="FX560">
            <v>0</v>
          </cell>
          <cell r="FY560">
            <v>0</v>
          </cell>
          <cell r="FZ560">
            <v>0</v>
          </cell>
          <cell r="GA560">
            <v>0</v>
          </cell>
          <cell r="GB560">
            <v>0</v>
          </cell>
          <cell r="GC560">
            <v>0</v>
          </cell>
          <cell r="GD560">
            <v>0</v>
          </cell>
          <cell r="GE560">
            <v>0</v>
          </cell>
          <cell r="GF560">
            <v>0</v>
          </cell>
          <cell r="GG560">
            <v>0</v>
          </cell>
          <cell r="GH560">
            <v>0</v>
          </cell>
          <cell r="GI560">
            <v>0</v>
          </cell>
          <cell r="GJ560">
            <v>0</v>
          </cell>
          <cell r="GK560">
            <v>0</v>
          </cell>
          <cell r="GL560">
            <v>0</v>
          </cell>
          <cell r="GM560">
            <v>0</v>
          </cell>
          <cell r="GN560">
            <v>0</v>
          </cell>
          <cell r="GO560">
            <v>0</v>
          </cell>
          <cell r="GP560">
            <v>0</v>
          </cell>
          <cell r="GQ560">
            <v>0</v>
          </cell>
          <cell r="GR560">
            <v>0</v>
          </cell>
          <cell r="GS560">
            <v>0</v>
          </cell>
          <cell r="GT560">
            <v>0</v>
          </cell>
          <cell r="GU560">
            <v>0</v>
          </cell>
          <cell r="GV560">
            <v>0</v>
          </cell>
          <cell r="GW560">
            <v>0</v>
          </cell>
          <cell r="GX560">
            <v>0</v>
          </cell>
          <cell r="GY560">
            <v>0</v>
          </cell>
          <cell r="GZ560">
            <v>0</v>
          </cell>
          <cell r="HA560">
            <v>0</v>
          </cell>
          <cell r="HB560">
            <v>0</v>
          </cell>
          <cell r="HC560">
            <v>0</v>
          </cell>
          <cell r="HD560">
            <v>0</v>
          </cell>
          <cell r="HE560">
            <v>0</v>
          </cell>
          <cell r="HF560">
            <v>0</v>
          </cell>
          <cell r="HG560">
            <v>0</v>
          </cell>
          <cell r="HH560">
            <v>0</v>
          </cell>
          <cell r="HI560">
            <v>0</v>
          </cell>
          <cell r="HJ560">
            <v>0</v>
          </cell>
          <cell r="HK560">
            <v>0</v>
          </cell>
          <cell r="HL560">
            <v>0</v>
          </cell>
          <cell r="HM560">
            <v>0</v>
          </cell>
          <cell r="HN560">
            <v>0</v>
          </cell>
          <cell r="HO560">
            <v>0</v>
          </cell>
          <cell r="HP560">
            <v>0</v>
          </cell>
          <cell r="HQ560">
            <v>0</v>
          </cell>
          <cell r="HR560">
            <v>0</v>
          </cell>
          <cell r="HS560">
            <v>0</v>
          </cell>
          <cell r="HT560">
            <v>0</v>
          </cell>
          <cell r="HU560">
            <v>0</v>
          </cell>
          <cell r="HV560">
            <v>0</v>
          </cell>
          <cell r="HW560">
            <v>0</v>
          </cell>
          <cell r="HX560">
            <v>0</v>
          </cell>
          <cell r="HY560">
            <v>0</v>
          </cell>
          <cell r="HZ560">
            <v>0</v>
          </cell>
          <cell r="IA560">
            <v>0</v>
          </cell>
          <cell r="IB560">
            <v>0</v>
          </cell>
          <cell r="IC560">
            <v>0</v>
          </cell>
          <cell r="ID560">
            <v>0</v>
          </cell>
          <cell r="IE560">
            <v>0</v>
          </cell>
          <cell r="IF560">
            <v>0</v>
          </cell>
          <cell r="IG560">
            <v>0</v>
          </cell>
          <cell r="IH560">
            <v>0</v>
          </cell>
          <cell r="II560">
            <v>0</v>
          </cell>
          <cell r="IJ560">
            <v>0</v>
          </cell>
          <cell r="IK560">
            <v>0</v>
          </cell>
          <cell r="IL560">
            <v>0</v>
          </cell>
          <cell r="IM560">
            <v>0</v>
          </cell>
          <cell r="IN560">
            <v>0</v>
          </cell>
          <cell r="IO560">
            <v>0</v>
          </cell>
          <cell r="IP560">
            <v>0</v>
          </cell>
          <cell r="IQ560">
            <v>0</v>
          </cell>
          <cell r="IR560">
            <v>0</v>
          </cell>
          <cell r="IS560">
            <v>0</v>
          </cell>
          <cell r="IT560">
            <v>0</v>
          </cell>
          <cell r="IU560">
            <v>0</v>
          </cell>
          <cell r="IV560">
            <v>0</v>
          </cell>
          <cell r="IW560">
            <v>0</v>
          </cell>
          <cell r="IX560">
            <v>0</v>
          </cell>
          <cell r="IY560">
            <v>0</v>
          </cell>
          <cell r="IZ560">
            <v>0</v>
          </cell>
          <cell r="JA560">
            <v>0</v>
          </cell>
          <cell r="JB560">
            <v>0</v>
          </cell>
          <cell r="JC560">
            <v>0</v>
          </cell>
          <cell r="JD560">
            <v>0</v>
          </cell>
          <cell r="JE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  <cell r="EJ561">
            <v>0</v>
          </cell>
          <cell r="EK561">
            <v>0</v>
          </cell>
          <cell r="EL561">
            <v>0</v>
          </cell>
          <cell r="EM561">
            <v>0</v>
          </cell>
          <cell r="EN561">
            <v>0</v>
          </cell>
          <cell r="EO561">
            <v>0</v>
          </cell>
          <cell r="EP561">
            <v>0</v>
          </cell>
          <cell r="EQ561">
            <v>0</v>
          </cell>
          <cell r="ER561">
            <v>0</v>
          </cell>
          <cell r="ES561">
            <v>0</v>
          </cell>
          <cell r="ET561">
            <v>0</v>
          </cell>
          <cell r="EU561">
            <v>0</v>
          </cell>
          <cell r="EV561">
            <v>0</v>
          </cell>
          <cell r="EW561">
            <v>0</v>
          </cell>
          <cell r="EX561">
            <v>0</v>
          </cell>
          <cell r="EY561">
            <v>0</v>
          </cell>
          <cell r="EZ561">
            <v>0</v>
          </cell>
          <cell r="FA561">
            <v>0</v>
          </cell>
          <cell r="FB561">
            <v>0</v>
          </cell>
          <cell r="FC561">
            <v>0</v>
          </cell>
          <cell r="FD561">
            <v>0</v>
          </cell>
          <cell r="FE561">
            <v>0</v>
          </cell>
          <cell r="FF561">
            <v>0</v>
          </cell>
          <cell r="FG561">
            <v>0</v>
          </cell>
          <cell r="FH561">
            <v>0</v>
          </cell>
          <cell r="FI561">
            <v>0</v>
          </cell>
          <cell r="FJ561">
            <v>0</v>
          </cell>
          <cell r="FK561">
            <v>0</v>
          </cell>
          <cell r="FL561">
            <v>0</v>
          </cell>
          <cell r="FM561">
            <v>0</v>
          </cell>
          <cell r="FN561">
            <v>0</v>
          </cell>
          <cell r="FO561">
            <v>0</v>
          </cell>
          <cell r="FP561">
            <v>0</v>
          </cell>
          <cell r="FQ561">
            <v>0</v>
          </cell>
          <cell r="FR561">
            <v>0</v>
          </cell>
          <cell r="FS561">
            <v>0</v>
          </cell>
          <cell r="FT561">
            <v>0</v>
          </cell>
          <cell r="FU561">
            <v>0</v>
          </cell>
          <cell r="FV561">
            <v>0</v>
          </cell>
          <cell r="FW561">
            <v>0</v>
          </cell>
          <cell r="FX561">
            <v>0</v>
          </cell>
          <cell r="FY561">
            <v>0</v>
          </cell>
          <cell r="FZ561">
            <v>0</v>
          </cell>
          <cell r="GA561">
            <v>0</v>
          </cell>
          <cell r="GB561">
            <v>0</v>
          </cell>
          <cell r="GC561">
            <v>0</v>
          </cell>
          <cell r="GD561">
            <v>0</v>
          </cell>
          <cell r="GE561">
            <v>0</v>
          </cell>
          <cell r="GF561">
            <v>0</v>
          </cell>
          <cell r="GG561">
            <v>0</v>
          </cell>
          <cell r="GH561">
            <v>0</v>
          </cell>
          <cell r="GI561">
            <v>0</v>
          </cell>
          <cell r="GJ561">
            <v>0</v>
          </cell>
          <cell r="GK561">
            <v>0</v>
          </cell>
          <cell r="GL561">
            <v>0</v>
          </cell>
          <cell r="GM561">
            <v>0</v>
          </cell>
          <cell r="GN561">
            <v>0</v>
          </cell>
          <cell r="GO561">
            <v>0</v>
          </cell>
          <cell r="GP561">
            <v>0</v>
          </cell>
          <cell r="GQ561">
            <v>0</v>
          </cell>
          <cell r="GR561">
            <v>0</v>
          </cell>
          <cell r="GS561">
            <v>0</v>
          </cell>
          <cell r="GT561">
            <v>0</v>
          </cell>
          <cell r="GU561">
            <v>0</v>
          </cell>
          <cell r="GV561">
            <v>0</v>
          </cell>
          <cell r="GW561">
            <v>0</v>
          </cell>
          <cell r="GX561">
            <v>0</v>
          </cell>
          <cell r="GY561">
            <v>0</v>
          </cell>
          <cell r="GZ561">
            <v>0</v>
          </cell>
          <cell r="HA561">
            <v>0</v>
          </cell>
          <cell r="HB561">
            <v>0</v>
          </cell>
          <cell r="HC561">
            <v>0</v>
          </cell>
          <cell r="HD561">
            <v>0</v>
          </cell>
          <cell r="HE561">
            <v>0</v>
          </cell>
          <cell r="HF561">
            <v>0</v>
          </cell>
          <cell r="HG561">
            <v>0</v>
          </cell>
          <cell r="HH561">
            <v>0</v>
          </cell>
          <cell r="HI561">
            <v>0</v>
          </cell>
          <cell r="HJ561">
            <v>0</v>
          </cell>
          <cell r="HK561">
            <v>0</v>
          </cell>
          <cell r="HL561">
            <v>0</v>
          </cell>
          <cell r="HM561">
            <v>0</v>
          </cell>
          <cell r="HN561">
            <v>0</v>
          </cell>
          <cell r="HO561">
            <v>0</v>
          </cell>
          <cell r="HP561">
            <v>0</v>
          </cell>
          <cell r="HQ561">
            <v>0</v>
          </cell>
          <cell r="HR561">
            <v>0</v>
          </cell>
          <cell r="HS561">
            <v>0</v>
          </cell>
          <cell r="HT561">
            <v>0</v>
          </cell>
          <cell r="HU561">
            <v>0</v>
          </cell>
          <cell r="HV561">
            <v>0</v>
          </cell>
          <cell r="HW561">
            <v>0</v>
          </cell>
          <cell r="HX561">
            <v>0</v>
          </cell>
          <cell r="HY561">
            <v>0</v>
          </cell>
          <cell r="HZ561">
            <v>0</v>
          </cell>
          <cell r="IA561">
            <v>0</v>
          </cell>
          <cell r="IB561">
            <v>0</v>
          </cell>
          <cell r="IC561">
            <v>0</v>
          </cell>
          <cell r="ID561">
            <v>0</v>
          </cell>
          <cell r="IE561">
            <v>0</v>
          </cell>
          <cell r="IF561">
            <v>0</v>
          </cell>
          <cell r="IG561">
            <v>0</v>
          </cell>
          <cell r="IH561">
            <v>0</v>
          </cell>
          <cell r="II561">
            <v>0</v>
          </cell>
          <cell r="IJ561">
            <v>0</v>
          </cell>
          <cell r="IK561">
            <v>0</v>
          </cell>
          <cell r="IL561">
            <v>0</v>
          </cell>
          <cell r="IM561">
            <v>0</v>
          </cell>
          <cell r="IN561">
            <v>0</v>
          </cell>
          <cell r="IO561">
            <v>0</v>
          </cell>
          <cell r="IP561">
            <v>0</v>
          </cell>
          <cell r="IQ561">
            <v>0</v>
          </cell>
          <cell r="IR561">
            <v>0</v>
          </cell>
          <cell r="IS561">
            <v>0</v>
          </cell>
          <cell r="IT561">
            <v>0</v>
          </cell>
          <cell r="IU561">
            <v>0</v>
          </cell>
          <cell r="IV561">
            <v>0</v>
          </cell>
          <cell r="IW561">
            <v>0</v>
          </cell>
          <cell r="IX561">
            <v>0</v>
          </cell>
          <cell r="IY561">
            <v>0</v>
          </cell>
          <cell r="IZ561">
            <v>0</v>
          </cell>
          <cell r="JA561">
            <v>0</v>
          </cell>
          <cell r="JB561">
            <v>0</v>
          </cell>
          <cell r="JC561">
            <v>0</v>
          </cell>
          <cell r="JD561">
            <v>0</v>
          </cell>
          <cell r="JE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  <cell r="EJ562">
            <v>0</v>
          </cell>
          <cell r="EK562">
            <v>0</v>
          </cell>
          <cell r="EL562">
            <v>0</v>
          </cell>
          <cell r="EM562">
            <v>0</v>
          </cell>
          <cell r="EN562">
            <v>0</v>
          </cell>
          <cell r="EO562">
            <v>0</v>
          </cell>
          <cell r="EP562">
            <v>0</v>
          </cell>
          <cell r="EQ562">
            <v>0</v>
          </cell>
          <cell r="ER562">
            <v>0</v>
          </cell>
          <cell r="ES562">
            <v>0</v>
          </cell>
          <cell r="ET562">
            <v>0</v>
          </cell>
          <cell r="EU562">
            <v>0</v>
          </cell>
          <cell r="EV562">
            <v>0</v>
          </cell>
          <cell r="EW562">
            <v>0</v>
          </cell>
          <cell r="EX562">
            <v>0</v>
          </cell>
          <cell r="EY562">
            <v>0</v>
          </cell>
          <cell r="EZ562">
            <v>0</v>
          </cell>
          <cell r="FA562">
            <v>0</v>
          </cell>
          <cell r="FB562">
            <v>0</v>
          </cell>
          <cell r="FC562">
            <v>0</v>
          </cell>
          <cell r="FD562">
            <v>0</v>
          </cell>
          <cell r="FE562">
            <v>0</v>
          </cell>
          <cell r="FF562">
            <v>0</v>
          </cell>
          <cell r="FG562">
            <v>0</v>
          </cell>
          <cell r="FH562">
            <v>0</v>
          </cell>
          <cell r="FI562">
            <v>0</v>
          </cell>
          <cell r="FJ562">
            <v>0</v>
          </cell>
          <cell r="FK562">
            <v>0</v>
          </cell>
          <cell r="FL562">
            <v>0</v>
          </cell>
          <cell r="FM562">
            <v>0</v>
          </cell>
          <cell r="FN562">
            <v>0</v>
          </cell>
          <cell r="FO562">
            <v>0</v>
          </cell>
          <cell r="FP562">
            <v>0</v>
          </cell>
          <cell r="FQ562">
            <v>0</v>
          </cell>
          <cell r="FR562">
            <v>0</v>
          </cell>
          <cell r="FS562">
            <v>0</v>
          </cell>
          <cell r="FT562">
            <v>0</v>
          </cell>
          <cell r="FU562">
            <v>0</v>
          </cell>
          <cell r="FV562">
            <v>0</v>
          </cell>
          <cell r="FW562">
            <v>0</v>
          </cell>
          <cell r="FX562">
            <v>0</v>
          </cell>
          <cell r="FY562">
            <v>0</v>
          </cell>
          <cell r="FZ562">
            <v>0</v>
          </cell>
          <cell r="GA562">
            <v>0</v>
          </cell>
          <cell r="GB562">
            <v>0</v>
          </cell>
          <cell r="GC562">
            <v>0</v>
          </cell>
          <cell r="GD562">
            <v>0</v>
          </cell>
          <cell r="GE562">
            <v>0</v>
          </cell>
          <cell r="GF562">
            <v>0</v>
          </cell>
          <cell r="GG562">
            <v>0</v>
          </cell>
          <cell r="GH562">
            <v>0</v>
          </cell>
          <cell r="GI562">
            <v>0</v>
          </cell>
          <cell r="GJ562">
            <v>0</v>
          </cell>
          <cell r="GK562">
            <v>0</v>
          </cell>
          <cell r="GL562">
            <v>0</v>
          </cell>
          <cell r="GM562">
            <v>0</v>
          </cell>
          <cell r="GN562">
            <v>0</v>
          </cell>
          <cell r="GO562">
            <v>0</v>
          </cell>
          <cell r="GP562">
            <v>0</v>
          </cell>
          <cell r="GQ562">
            <v>0</v>
          </cell>
          <cell r="GR562">
            <v>0</v>
          </cell>
          <cell r="GS562">
            <v>0</v>
          </cell>
          <cell r="GT562">
            <v>0</v>
          </cell>
          <cell r="GU562">
            <v>0</v>
          </cell>
          <cell r="GV562">
            <v>0</v>
          </cell>
          <cell r="GW562">
            <v>0</v>
          </cell>
          <cell r="GX562">
            <v>0</v>
          </cell>
          <cell r="GY562">
            <v>0</v>
          </cell>
          <cell r="GZ562">
            <v>0</v>
          </cell>
          <cell r="HA562">
            <v>0</v>
          </cell>
          <cell r="HB562">
            <v>0</v>
          </cell>
          <cell r="HC562">
            <v>0</v>
          </cell>
          <cell r="HD562">
            <v>0</v>
          </cell>
          <cell r="HE562">
            <v>0</v>
          </cell>
          <cell r="HF562">
            <v>0</v>
          </cell>
          <cell r="HG562">
            <v>0</v>
          </cell>
          <cell r="HH562">
            <v>0</v>
          </cell>
          <cell r="HI562">
            <v>0</v>
          </cell>
          <cell r="HJ562">
            <v>0</v>
          </cell>
          <cell r="HK562">
            <v>0</v>
          </cell>
          <cell r="HL562">
            <v>0</v>
          </cell>
          <cell r="HM562">
            <v>0</v>
          </cell>
          <cell r="HN562">
            <v>0</v>
          </cell>
          <cell r="HO562">
            <v>0</v>
          </cell>
          <cell r="HP562">
            <v>0</v>
          </cell>
          <cell r="HQ562">
            <v>0</v>
          </cell>
          <cell r="HR562">
            <v>0</v>
          </cell>
          <cell r="HS562">
            <v>0</v>
          </cell>
          <cell r="HT562">
            <v>0</v>
          </cell>
          <cell r="HU562">
            <v>0</v>
          </cell>
          <cell r="HV562">
            <v>0</v>
          </cell>
          <cell r="HW562">
            <v>0</v>
          </cell>
          <cell r="HX562">
            <v>0</v>
          </cell>
          <cell r="HY562">
            <v>0</v>
          </cell>
          <cell r="HZ562">
            <v>0</v>
          </cell>
          <cell r="IA562">
            <v>0</v>
          </cell>
          <cell r="IB562">
            <v>0</v>
          </cell>
          <cell r="IC562">
            <v>0</v>
          </cell>
          <cell r="ID562">
            <v>0</v>
          </cell>
          <cell r="IE562">
            <v>0</v>
          </cell>
          <cell r="IF562">
            <v>0</v>
          </cell>
          <cell r="IG562">
            <v>0</v>
          </cell>
          <cell r="IH562">
            <v>0</v>
          </cell>
          <cell r="II562">
            <v>0</v>
          </cell>
          <cell r="IJ562">
            <v>0</v>
          </cell>
          <cell r="IK562">
            <v>0</v>
          </cell>
          <cell r="IL562">
            <v>0</v>
          </cell>
          <cell r="IM562">
            <v>0</v>
          </cell>
          <cell r="IN562">
            <v>0</v>
          </cell>
          <cell r="IO562">
            <v>0</v>
          </cell>
          <cell r="IP562">
            <v>0</v>
          </cell>
          <cell r="IQ562">
            <v>0</v>
          </cell>
          <cell r="IR562">
            <v>0</v>
          </cell>
          <cell r="IS562">
            <v>0</v>
          </cell>
          <cell r="IT562">
            <v>0</v>
          </cell>
          <cell r="IU562">
            <v>0</v>
          </cell>
          <cell r="IV562">
            <v>0</v>
          </cell>
          <cell r="IW562">
            <v>0</v>
          </cell>
          <cell r="IX562">
            <v>0</v>
          </cell>
          <cell r="IY562">
            <v>0</v>
          </cell>
          <cell r="IZ562">
            <v>0</v>
          </cell>
          <cell r="JA562">
            <v>0</v>
          </cell>
          <cell r="JB562">
            <v>0</v>
          </cell>
          <cell r="JC562">
            <v>0</v>
          </cell>
          <cell r="JD562">
            <v>0</v>
          </cell>
          <cell r="JE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  <cell r="EJ563">
            <v>0</v>
          </cell>
          <cell r="EK563">
            <v>0</v>
          </cell>
          <cell r="EL563">
            <v>0</v>
          </cell>
          <cell r="EM563">
            <v>0</v>
          </cell>
          <cell r="EN563">
            <v>0</v>
          </cell>
          <cell r="EO563">
            <v>0</v>
          </cell>
          <cell r="EP563">
            <v>0</v>
          </cell>
          <cell r="EQ563">
            <v>0</v>
          </cell>
          <cell r="ER563">
            <v>0</v>
          </cell>
          <cell r="ES563">
            <v>0</v>
          </cell>
          <cell r="ET563">
            <v>0</v>
          </cell>
          <cell r="EU563">
            <v>0</v>
          </cell>
          <cell r="EV563">
            <v>0</v>
          </cell>
          <cell r="EW563">
            <v>0</v>
          </cell>
          <cell r="EX563">
            <v>0</v>
          </cell>
          <cell r="EY563">
            <v>0</v>
          </cell>
          <cell r="EZ563">
            <v>0</v>
          </cell>
          <cell r="FA563">
            <v>0</v>
          </cell>
          <cell r="FB563">
            <v>0</v>
          </cell>
          <cell r="FC563">
            <v>0</v>
          </cell>
          <cell r="FD563">
            <v>0</v>
          </cell>
          <cell r="FE563">
            <v>0</v>
          </cell>
          <cell r="FF563">
            <v>0</v>
          </cell>
          <cell r="FG563">
            <v>0</v>
          </cell>
          <cell r="FH563">
            <v>0</v>
          </cell>
          <cell r="FI563">
            <v>0</v>
          </cell>
          <cell r="FJ563">
            <v>0</v>
          </cell>
          <cell r="FK563">
            <v>0</v>
          </cell>
          <cell r="FL563">
            <v>0</v>
          </cell>
          <cell r="FM563">
            <v>0</v>
          </cell>
          <cell r="FN563">
            <v>0</v>
          </cell>
          <cell r="FO563">
            <v>0</v>
          </cell>
          <cell r="FP563">
            <v>0</v>
          </cell>
          <cell r="FQ563">
            <v>0</v>
          </cell>
          <cell r="FR563">
            <v>0</v>
          </cell>
          <cell r="FS563">
            <v>0</v>
          </cell>
          <cell r="FT563">
            <v>0</v>
          </cell>
          <cell r="FU563">
            <v>0</v>
          </cell>
          <cell r="FV563">
            <v>0</v>
          </cell>
          <cell r="FW563">
            <v>0</v>
          </cell>
          <cell r="FX563">
            <v>0</v>
          </cell>
          <cell r="FY563">
            <v>0</v>
          </cell>
          <cell r="FZ563">
            <v>0</v>
          </cell>
          <cell r="GA563">
            <v>0</v>
          </cell>
          <cell r="GB563">
            <v>0</v>
          </cell>
          <cell r="GC563">
            <v>0</v>
          </cell>
          <cell r="GD563">
            <v>0</v>
          </cell>
          <cell r="GE563">
            <v>0</v>
          </cell>
          <cell r="GF563">
            <v>0</v>
          </cell>
          <cell r="GG563">
            <v>0</v>
          </cell>
          <cell r="GH563">
            <v>0</v>
          </cell>
          <cell r="GI563">
            <v>0</v>
          </cell>
          <cell r="GJ563">
            <v>0</v>
          </cell>
          <cell r="GK563">
            <v>0</v>
          </cell>
          <cell r="GL563">
            <v>0</v>
          </cell>
          <cell r="GM563">
            <v>0</v>
          </cell>
          <cell r="GN563">
            <v>0</v>
          </cell>
          <cell r="GO563">
            <v>0</v>
          </cell>
          <cell r="GP563">
            <v>0</v>
          </cell>
          <cell r="GQ563">
            <v>0</v>
          </cell>
          <cell r="GR563">
            <v>0</v>
          </cell>
          <cell r="GS563">
            <v>0</v>
          </cell>
          <cell r="GT563">
            <v>0</v>
          </cell>
          <cell r="GU563">
            <v>0</v>
          </cell>
          <cell r="GV563">
            <v>0</v>
          </cell>
          <cell r="GW563">
            <v>0</v>
          </cell>
          <cell r="GX563">
            <v>0</v>
          </cell>
          <cell r="GY563">
            <v>0</v>
          </cell>
          <cell r="GZ563">
            <v>0</v>
          </cell>
          <cell r="HA563">
            <v>0</v>
          </cell>
          <cell r="HB563">
            <v>0</v>
          </cell>
          <cell r="HC563">
            <v>0</v>
          </cell>
          <cell r="HD563">
            <v>0</v>
          </cell>
          <cell r="HE563">
            <v>0</v>
          </cell>
          <cell r="HF563">
            <v>0</v>
          </cell>
          <cell r="HG563">
            <v>0</v>
          </cell>
          <cell r="HH563">
            <v>0</v>
          </cell>
          <cell r="HI563">
            <v>0</v>
          </cell>
          <cell r="HJ563">
            <v>0</v>
          </cell>
          <cell r="HK563">
            <v>0</v>
          </cell>
          <cell r="HL563">
            <v>0</v>
          </cell>
          <cell r="HM563">
            <v>0</v>
          </cell>
          <cell r="HN563">
            <v>0</v>
          </cell>
          <cell r="HO563">
            <v>0</v>
          </cell>
          <cell r="HP563">
            <v>0</v>
          </cell>
          <cell r="HQ563">
            <v>0</v>
          </cell>
          <cell r="HR563">
            <v>0</v>
          </cell>
          <cell r="HS563">
            <v>0</v>
          </cell>
          <cell r="HT563">
            <v>0</v>
          </cell>
          <cell r="HU563">
            <v>0</v>
          </cell>
          <cell r="HV563">
            <v>0</v>
          </cell>
          <cell r="HW563">
            <v>0</v>
          </cell>
          <cell r="HX563">
            <v>0</v>
          </cell>
          <cell r="HY563">
            <v>0</v>
          </cell>
          <cell r="HZ563">
            <v>0</v>
          </cell>
          <cell r="IA563">
            <v>0</v>
          </cell>
          <cell r="IB563">
            <v>0</v>
          </cell>
          <cell r="IC563">
            <v>0</v>
          </cell>
          <cell r="ID563">
            <v>0</v>
          </cell>
          <cell r="IE563">
            <v>0</v>
          </cell>
          <cell r="IF563">
            <v>0</v>
          </cell>
          <cell r="IG563">
            <v>0</v>
          </cell>
          <cell r="IH563">
            <v>0</v>
          </cell>
          <cell r="II563">
            <v>0</v>
          </cell>
          <cell r="IJ563">
            <v>0</v>
          </cell>
          <cell r="IK563">
            <v>0</v>
          </cell>
          <cell r="IL563">
            <v>0</v>
          </cell>
          <cell r="IM563">
            <v>0</v>
          </cell>
          <cell r="IN563">
            <v>0</v>
          </cell>
          <cell r="IO563">
            <v>0</v>
          </cell>
          <cell r="IP563">
            <v>0</v>
          </cell>
          <cell r="IQ563">
            <v>0</v>
          </cell>
          <cell r="IR563">
            <v>0</v>
          </cell>
          <cell r="IS563">
            <v>0</v>
          </cell>
          <cell r="IT563">
            <v>0</v>
          </cell>
          <cell r="IU563">
            <v>0</v>
          </cell>
          <cell r="IV563">
            <v>0</v>
          </cell>
          <cell r="IW563">
            <v>0</v>
          </cell>
          <cell r="IX563">
            <v>0</v>
          </cell>
          <cell r="IY563">
            <v>0</v>
          </cell>
          <cell r="IZ563">
            <v>0</v>
          </cell>
          <cell r="JA563">
            <v>0</v>
          </cell>
          <cell r="JB563">
            <v>0</v>
          </cell>
          <cell r="JC563">
            <v>0</v>
          </cell>
          <cell r="JD563">
            <v>0</v>
          </cell>
          <cell r="JE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  <cell r="EN564">
            <v>0</v>
          </cell>
          <cell r="EO564">
            <v>0</v>
          </cell>
          <cell r="EP564">
            <v>0</v>
          </cell>
          <cell r="EQ564">
            <v>0</v>
          </cell>
          <cell r="ER564">
            <v>0</v>
          </cell>
          <cell r="ES564">
            <v>0</v>
          </cell>
          <cell r="ET564">
            <v>0</v>
          </cell>
          <cell r="EU564">
            <v>0</v>
          </cell>
          <cell r="EV564">
            <v>0</v>
          </cell>
          <cell r="EW564">
            <v>0</v>
          </cell>
          <cell r="EX564">
            <v>0</v>
          </cell>
          <cell r="EY564">
            <v>0</v>
          </cell>
          <cell r="EZ564">
            <v>0</v>
          </cell>
          <cell r="FA564">
            <v>0</v>
          </cell>
          <cell r="FB564">
            <v>0</v>
          </cell>
          <cell r="FC564">
            <v>0</v>
          </cell>
          <cell r="FD564">
            <v>0</v>
          </cell>
          <cell r="FE564">
            <v>0</v>
          </cell>
          <cell r="FF564">
            <v>0</v>
          </cell>
          <cell r="FG564">
            <v>0</v>
          </cell>
          <cell r="FH564">
            <v>0</v>
          </cell>
          <cell r="FI564">
            <v>0</v>
          </cell>
          <cell r="FJ564">
            <v>0</v>
          </cell>
          <cell r="FK564">
            <v>0</v>
          </cell>
          <cell r="FL564">
            <v>0</v>
          </cell>
          <cell r="FM564">
            <v>0</v>
          </cell>
          <cell r="FN564">
            <v>0</v>
          </cell>
          <cell r="FO564">
            <v>0</v>
          </cell>
          <cell r="FP564">
            <v>0</v>
          </cell>
          <cell r="FQ564">
            <v>0</v>
          </cell>
          <cell r="FR564">
            <v>0</v>
          </cell>
          <cell r="FS564">
            <v>0</v>
          </cell>
          <cell r="FT564">
            <v>0</v>
          </cell>
          <cell r="FU564">
            <v>0</v>
          </cell>
          <cell r="FV564">
            <v>0</v>
          </cell>
          <cell r="FW564">
            <v>0</v>
          </cell>
          <cell r="FX564">
            <v>0</v>
          </cell>
          <cell r="FY564">
            <v>0</v>
          </cell>
          <cell r="FZ564">
            <v>0</v>
          </cell>
          <cell r="GA564">
            <v>0</v>
          </cell>
          <cell r="GB564">
            <v>0</v>
          </cell>
          <cell r="GC564">
            <v>0</v>
          </cell>
          <cell r="GD564">
            <v>0</v>
          </cell>
          <cell r="GE564">
            <v>0</v>
          </cell>
          <cell r="GF564">
            <v>0</v>
          </cell>
          <cell r="GG564">
            <v>0</v>
          </cell>
          <cell r="GH564">
            <v>0</v>
          </cell>
          <cell r="GI564">
            <v>0</v>
          </cell>
          <cell r="GJ564">
            <v>0</v>
          </cell>
          <cell r="GK564">
            <v>0</v>
          </cell>
          <cell r="GL564">
            <v>0</v>
          </cell>
          <cell r="GM564">
            <v>0</v>
          </cell>
          <cell r="GN564">
            <v>0</v>
          </cell>
          <cell r="GO564">
            <v>0</v>
          </cell>
          <cell r="GP564">
            <v>0</v>
          </cell>
          <cell r="GQ564">
            <v>0</v>
          </cell>
          <cell r="GR564">
            <v>0</v>
          </cell>
          <cell r="GS564">
            <v>0</v>
          </cell>
          <cell r="GT564">
            <v>0</v>
          </cell>
          <cell r="GU564">
            <v>0</v>
          </cell>
          <cell r="GV564">
            <v>0</v>
          </cell>
          <cell r="GW564">
            <v>0</v>
          </cell>
          <cell r="GX564">
            <v>0</v>
          </cell>
          <cell r="GY564">
            <v>0</v>
          </cell>
          <cell r="GZ564">
            <v>0</v>
          </cell>
          <cell r="HA564">
            <v>0</v>
          </cell>
          <cell r="HB564">
            <v>0</v>
          </cell>
          <cell r="HC564">
            <v>0</v>
          </cell>
          <cell r="HD564">
            <v>0</v>
          </cell>
          <cell r="HE564">
            <v>0</v>
          </cell>
          <cell r="HF564">
            <v>0</v>
          </cell>
          <cell r="HG564">
            <v>0</v>
          </cell>
          <cell r="HH564">
            <v>0</v>
          </cell>
          <cell r="HI564">
            <v>0</v>
          </cell>
          <cell r="HJ564">
            <v>0</v>
          </cell>
          <cell r="HK564">
            <v>0</v>
          </cell>
          <cell r="HL564">
            <v>0</v>
          </cell>
          <cell r="HM564">
            <v>0</v>
          </cell>
          <cell r="HN564">
            <v>0</v>
          </cell>
          <cell r="HO564">
            <v>0</v>
          </cell>
          <cell r="HP564">
            <v>0</v>
          </cell>
          <cell r="HQ564">
            <v>0</v>
          </cell>
          <cell r="HR564">
            <v>0</v>
          </cell>
          <cell r="HS564">
            <v>0</v>
          </cell>
          <cell r="HT564">
            <v>0</v>
          </cell>
          <cell r="HU564">
            <v>0</v>
          </cell>
          <cell r="HV564">
            <v>0</v>
          </cell>
          <cell r="HW564">
            <v>0</v>
          </cell>
          <cell r="HX564">
            <v>0</v>
          </cell>
          <cell r="HY564">
            <v>0</v>
          </cell>
          <cell r="HZ564">
            <v>0</v>
          </cell>
          <cell r="IA564">
            <v>0</v>
          </cell>
          <cell r="IB564">
            <v>0</v>
          </cell>
          <cell r="IC564">
            <v>0</v>
          </cell>
          <cell r="ID564">
            <v>0</v>
          </cell>
          <cell r="IE564">
            <v>0</v>
          </cell>
          <cell r="IF564">
            <v>0</v>
          </cell>
          <cell r="IG564">
            <v>0</v>
          </cell>
          <cell r="IH564">
            <v>0</v>
          </cell>
          <cell r="II564">
            <v>0</v>
          </cell>
          <cell r="IJ564">
            <v>0</v>
          </cell>
          <cell r="IK564">
            <v>0</v>
          </cell>
          <cell r="IL564">
            <v>0</v>
          </cell>
          <cell r="IM564">
            <v>0</v>
          </cell>
          <cell r="IN564">
            <v>0</v>
          </cell>
          <cell r="IO564">
            <v>0</v>
          </cell>
          <cell r="IP564">
            <v>0</v>
          </cell>
          <cell r="IQ564">
            <v>0</v>
          </cell>
          <cell r="IR564">
            <v>0</v>
          </cell>
          <cell r="IS564">
            <v>0</v>
          </cell>
          <cell r="IT564">
            <v>0</v>
          </cell>
          <cell r="IU564">
            <v>0</v>
          </cell>
          <cell r="IV564">
            <v>0</v>
          </cell>
          <cell r="IW564">
            <v>0</v>
          </cell>
          <cell r="IX564">
            <v>0</v>
          </cell>
          <cell r="IY564">
            <v>0</v>
          </cell>
          <cell r="IZ564">
            <v>0</v>
          </cell>
          <cell r="JA564">
            <v>0</v>
          </cell>
          <cell r="JB564">
            <v>0</v>
          </cell>
          <cell r="JC564">
            <v>0</v>
          </cell>
          <cell r="JD564">
            <v>0</v>
          </cell>
          <cell r="JE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0</v>
          </cell>
          <cell r="EW565">
            <v>0</v>
          </cell>
          <cell r="EX565">
            <v>0</v>
          </cell>
          <cell r="EY565">
            <v>0</v>
          </cell>
          <cell r="EZ565">
            <v>0</v>
          </cell>
          <cell r="FA565">
            <v>0</v>
          </cell>
          <cell r="FB565">
            <v>0</v>
          </cell>
          <cell r="FC565">
            <v>0</v>
          </cell>
          <cell r="FD565">
            <v>0</v>
          </cell>
          <cell r="FE565">
            <v>0</v>
          </cell>
          <cell r="FF565">
            <v>0</v>
          </cell>
          <cell r="FG565">
            <v>0</v>
          </cell>
          <cell r="FH565">
            <v>0</v>
          </cell>
          <cell r="FI565">
            <v>0</v>
          </cell>
          <cell r="FJ565">
            <v>0</v>
          </cell>
          <cell r="FK565">
            <v>0</v>
          </cell>
          <cell r="FL565">
            <v>0</v>
          </cell>
          <cell r="FM565">
            <v>0</v>
          </cell>
          <cell r="FN565">
            <v>0</v>
          </cell>
          <cell r="FO565">
            <v>0</v>
          </cell>
          <cell r="FP565">
            <v>0</v>
          </cell>
          <cell r="FQ565">
            <v>0</v>
          </cell>
          <cell r="FR565">
            <v>0</v>
          </cell>
          <cell r="FS565">
            <v>0</v>
          </cell>
          <cell r="FT565">
            <v>0</v>
          </cell>
          <cell r="FU565">
            <v>0</v>
          </cell>
          <cell r="FV565">
            <v>0</v>
          </cell>
          <cell r="FW565">
            <v>0</v>
          </cell>
          <cell r="FX565">
            <v>0</v>
          </cell>
          <cell r="FY565">
            <v>0</v>
          </cell>
          <cell r="FZ565">
            <v>0</v>
          </cell>
          <cell r="GA565">
            <v>0</v>
          </cell>
          <cell r="GB565">
            <v>0</v>
          </cell>
          <cell r="GC565">
            <v>0</v>
          </cell>
          <cell r="GD565">
            <v>0</v>
          </cell>
          <cell r="GE565">
            <v>0</v>
          </cell>
          <cell r="GF565">
            <v>0</v>
          </cell>
          <cell r="GG565">
            <v>0</v>
          </cell>
          <cell r="GH565">
            <v>0</v>
          </cell>
          <cell r="GI565">
            <v>0</v>
          </cell>
          <cell r="GJ565">
            <v>0</v>
          </cell>
          <cell r="GK565">
            <v>0</v>
          </cell>
          <cell r="GL565">
            <v>0</v>
          </cell>
          <cell r="GM565">
            <v>0</v>
          </cell>
          <cell r="GN565">
            <v>0</v>
          </cell>
          <cell r="GO565">
            <v>0</v>
          </cell>
          <cell r="GP565">
            <v>0</v>
          </cell>
          <cell r="GQ565">
            <v>0</v>
          </cell>
          <cell r="GR565">
            <v>0</v>
          </cell>
          <cell r="GS565">
            <v>0</v>
          </cell>
          <cell r="GT565">
            <v>0</v>
          </cell>
          <cell r="GU565">
            <v>0</v>
          </cell>
          <cell r="GV565">
            <v>0</v>
          </cell>
          <cell r="GW565">
            <v>0</v>
          </cell>
          <cell r="GX565">
            <v>0</v>
          </cell>
          <cell r="GY565">
            <v>0</v>
          </cell>
          <cell r="GZ565">
            <v>0</v>
          </cell>
          <cell r="HA565">
            <v>0</v>
          </cell>
          <cell r="HB565">
            <v>0</v>
          </cell>
          <cell r="HC565">
            <v>0</v>
          </cell>
          <cell r="HD565">
            <v>0</v>
          </cell>
          <cell r="HE565">
            <v>0</v>
          </cell>
          <cell r="HF565">
            <v>0</v>
          </cell>
          <cell r="HG565">
            <v>0</v>
          </cell>
          <cell r="HH565">
            <v>0</v>
          </cell>
          <cell r="HI565">
            <v>0</v>
          </cell>
          <cell r="HJ565">
            <v>0</v>
          </cell>
          <cell r="HK565">
            <v>0</v>
          </cell>
          <cell r="HL565">
            <v>0</v>
          </cell>
          <cell r="HM565">
            <v>0</v>
          </cell>
          <cell r="HN565">
            <v>0</v>
          </cell>
          <cell r="HO565">
            <v>0</v>
          </cell>
          <cell r="HP565">
            <v>0</v>
          </cell>
          <cell r="HQ565">
            <v>0</v>
          </cell>
          <cell r="HR565">
            <v>0</v>
          </cell>
          <cell r="HS565">
            <v>0</v>
          </cell>
          <cell r="HT565">
            <v>0</v>
          </cell>
          <cell r="HU565">
            <v>0</v>
          </cell>
          <cell r="HV565">
            <v>0</v>
          </cell>
          <cell r="HW565">
            <v>0</v>
          </cell>
          <cell r="HX565">
            <v>0</v>
          </cell>
          <cell r="HY565">
            <v>0</v>
          </cell>
          <cell r="HZ565">
            <v>0</v>
          </cell>
          <cell r="IA565">
            <v>0</v>
          </cell>
          <cell r="IB565">
            <v>0</v>
          </cell>
          <cell r="IC565">
            <v>0</v>
          </cell>
          <cell r="ID565">
            <v>0</v>
          </cell>
          <cell r="IE565">
            <v>0</v>
          </cell>
          <cell r="IF565">
            <v>0</v>
          </cell>
          <cell r="IG565">
            <v>0</v>
          </cell>
          <cell r="IH565">
            <v>0</v>
          </cell>
          <cell r="II565">
            <v>0</v>
          </cell>
          <cell r="IJ565">
            <v>0</v>
          </cell>
          <cell r="IK565">
            <v>0</v>
          </cell>
          <cell r="IL565">
            <v>0</v>
          </cell>
          <cell r="IM565">
            <v>0</v>
          </cell>
          <cell r="IN565">
            <v>0</v>
          </cell>
          <cell r="IO565">
            <v>0</v>
          </cell>
          <cell r="IP565">
            <v>0</v>
          </cell>
          <cell r="IQ565">
            <v>0</v>
          </cell>
          <cell r="IR565">
            <v>0</v>
          </cell>
          <cell r="IS565">
            <v>0</v>
          </cell>
          <cell r="IT565">
            <v>0</v>
          </cell>
          <cell r="IU565">
            <v>0</v>
          </cell>
          <cell r="IV565">
            <v>0</v>
          </cell>
          <cell r="IW565">
            <v>0</v>
          </cell>
          <cell r="IX565">
            <v>0</v>
          </cell>
          <cell r="IY565">
            <v>0</v>
          </cell>
          <cell r="IZ565">
            <v>0</v>
          </cell>
          <cell r="JA565">
            <v>0</v>
          </cell>
          <cell r="JB565">
            <v>0</v>
          </cell>
          <cell r="JC565">
            <v>0</v>
          </cell>
          <cell r="JD565">
            <v>0</v>
          </cell>
          <cell r="JE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  <cell r="EU566">
            <v>0</v>
          </cell>
          <cell r="EV566">
            <v>0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0</v>
          </cell>
          <cell r="FC566">
            <v>0</v>
          </cell>
          <cell r="FD566">
            <v>0</v>
          </cell>
          <cell r="FE566">
            <v>0</v>
          </cell>
          <cell r="FF566">
            <v>0</v>
          </cell>
          <cell r="FG566">
            <v>0</v>
          </cell>
          <cell r="FH566">
            <v>0</v>
          </cell>
          <cell r="FI566">
            <v>0</v>
          </cell>
          <cell r="FJ566">
            <v>0</v>
          </cell>
          <cell r="FK566">
            <v>0</v>
          </cell>
          <cell r="FL566">
            <v>0</v>
          </cell>
          <cell r="FM566">
            <v>0</v>
          </cell>
          <cell r="FN566">
            <v>0</v>
          </cell>
          <cell r="FO566">
            <v>0</v>
          </cell>
          <cell r="FP566">
            <v>0</v>
          </cell>
          <cell r="FQ566">
            <v>0</v>
          </cell>
          <cell r="FR566">
            <v>0</v>
          </cell>
          <cell r="FS566">
            <v>0</v>
          </cell>
          <cell r="FT566">
            <v>0</v>
          </cell>
          <cell r="FU566">
            <v>0</v>
          </cell>
          <cell r="FV566">
            <v>0</v>
          </cell>
          <cell r="FW566">
            <v>0</v>
          </cell>
          <cell r="FX566">
            <v>0</v>
          </cell>
          <cell r="FY566">
            <v>0</v>
          </cell>
          <cell r="FZ566">
            <v>0</v>
          </cell>
          <cell r="GA566">
            <v>0</v>
          </cell>
          <cell r="GB566">
            <v>0</v>
          </cell>
          <cell r="GC566">
            <v>0</v>
          </cell>
          <cell r="GD566">
            <v>0</v>
          </cell>
          <cell r="GE566">
            <v>0</v>
          </cell>
          <cell r="GF566">
            <v>0</v>
          </cell>
          <cell r="GG566">
            <v>0</v>
          </cell>
          <cell r="GH566">
            <v>0</v>
          </cell>
          <cell r="GI566">
            <v>0</v>
          </cell>
          <cell r="GJ566">
            <v>0</v>
          </cell>
          <cell r="GK566">
            <v>0</v>
          </cell>
          <cell r="GL566">
            <v>0</v>
          </cell>
          <cell r="GM566">
            <v>0</v>
          </cell>
          <cell r="GN566">
            <v>0</v>
          </cell>
          <cell r="GO566">
            <v>0</v>
          </cell>
          <cell r="GP566">
            <v>0</v>
          </cell>
          <cell r="GQ566">
            <v>0</v>
          </cell>
          <cell r="GR566">
            <v>0</v>
          </cell>
          <cell r="GS566">
            <v>0</v>
          </cell>
          <cell r="GT566">
            <v>0</v>
          </cell>
          <cell r="GU566">
            <v>0</v>
          </cell>
          <cell r="GV566">
            <v>0</v>
          </cell>
          <cell r="GW566">
            <v>0</v>
          </cell>
          <cell r="GX566">
            <v>0</v>
          </cell>
          <cell r="GY566">
            <v>0</v>
          </cell>
          <cell r="GZ566">
            <v>0</v>
          </cell>
          <cell r="HA566">
            <v>0</v>
          </cell>
          <cell r="HB566">
            <v>0</v>
          </cell>
          <cell r="HC566">
            <v>0</v>
          </cell>
          <cell r="HD566">
            <v>0</v>
          </cell>
          <cell r="HE566">
            <v>0</v>
          </cell>
          <cell r="HF566">
            <v>0</v>
          </cell>
          <cell r="HG566">
            <v>0</v>
          </cell>
          <cell r="HH566">
            <v>0</v>
          </cell>
          <cell r="HI566">
            <v>0</v>
          </cell>
          <cell r="HJ566">
            <v>0</v>
          </cell>
          <cell r="HK566">
            <v>0</v>
          </cell>
          <cell r="HL566">
            <v>0</v>
          </cell>
          <cell r="HM566">
            <v>0</v>
          </cell>
          <cell r="HN566">
            <v>0</v>
          </cell>
          <cell r="HO566">
            <v>0</v>
          </cell>
          <cell r="HP566">
            <v>0</v>
          </cell>
          <cell r="HQ566">
            <v>0</v>
          </cell>
          <cell r="HR566">
            <v>0</v>
          </cell>
          <cell r="HS566">
            <v>0</v>
          </cell>
          <cell r="HT566">
            <v>0</v>
          </cell>
          <cell r="HU566">
            <v>0</v>
          </cell>
          <cell r="HV566">
            <v>0</v>
          </cell>
          <cell r="HW566">
            <v>0</v>
          </cell>
          <cell r="HX566">
            <v>0</v>
          </cell>
          <cell r="HY566">
            <v>0</v>
          </cell>
          <cell r="HZ566">
            <v>0</v>
          </cell>
          <cell r="IA566">
            <v>0</v>
          </cell>
          <cell r="IB566">
            <v>0</v>
          </cell>
          <cell r="IC566">
            <v>0</v>
          </cell>
          <cell r="ID566">
            <v>0</v>
          </cell>
          <cell r="IE566">
            <v>0</v>
          </cell>
          <cell r="IF566">
            <v>0</v>
          </cell>
          <cell r="IG566">
            <v>0</v>
          </cell>
          <cell r="IH566">
            <v>0</v>
          </cell>
          <cell r="II566">
            <v>0</v>
          </cell>
          <cell r="IJ566">
            <v>0</v>
          </cell>
          <cell r="IK566">
            <v>0</v>
          </cell>
          <cell r="IL566">
            <v>0</v>
          </cell>
          <cell r="IM566">
            <v>0</v>
          </cell>
          <cell r="IN566">
            <v>0</v>
          </cell>
          <cell r="IO566">
            <v>0</v>
          </cell>
          <cell r="IP566">
            <v>0</v>
          </cell>
          <cell r="IQ566">
            <v>0</v>
          </cell>
          <cell r="IR566">
            <v>0</v>
          </cell>
          <cell r="IS566">
            <v>0</v>
          </cell>
          <cell r="IT566">
            <v>0</v>
          </cell>
          <cell r="IU566">
            <v>0</v>
          </cell>
          <cell r="IV566">
            <v>0</v>
          </cell>
          <cell r="IW566">
            <v>0</v>
          </cell>
          <cell r="IX566">
            <v>0</v>
          </cell>
          <cell r="IY566">
            <v>0</v>
          </cell>
          <cell r="IZ566">
            <v>0</v>
          </cell>
          <cell r="JA566">
            <v>0</v>
          </cell>
          <cell r="JB566">
            <v>0</v>
          </cell>
          <cell r="JC566">
            <v>0</v>
          </cell>
          <cell r="JD566">
            <v>0</v>
          </cell>
          <cell r="JE566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0</v>
          </cell>
          <cell r="EW567">
            <v>0</v>
          </cell>
          <cell r="EX567">
            <v>0</v>
          </cell>
          <cell r="EY567">
            <v>0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0</v>
          </cell>
          <cell r="FE567">
            <v>0</v>
          </cell>
          <cell r="FF567">
            <v>0</v>
          </cell>
          <cell r="FG567">
            <v>0</v>
          </cell>
          <cell r="FH567">
            <v>0</v>
          </cell>
          <cell r="FI567">
            <v>0</v>
          </cell>
          <cell r="FJ567">
            <v>0</v>
          </cell>
          <cell r="FK567">
            <v>0</v>
          </cell>
          <cell r="FL567">
            <v>0</v>
          </cell>
          <cell r="FM567">
            <v>0</v>
          </cell>
          <cell r="FN567">
            <v>0</v>
          </cell>
          <cell r="FO567">
            <v>0</v>
          </cell>
          <cell r="FP567">
            <v>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>
            <v>0</v>
          </cell>
          <cell r="FW567">
            <v>0</v>
          </cell>
          <cell r="FX567">
            <v>0</v>
          </cell>
          <cell r="FY567">
            <v>0</v>
          </cell>
          <cell r="FZ567">
            <v>0</v>
          </cell>
          <cell r="GA567">
            <v>0</v>
          </cell>
          <cell r="GB567">
            <v>0</v>
          </cell>
          <cell r="GC567">
            <v>0</v>
          </cell>
          <cell r="GD567">
            <v>0</v>
          </cell>
          <cell r="GE567">
            <v>0</v>
          </cell>
          <cell r="GF567">
            <v>0</v>
          </cell>
          <cell r="GG567">
            <v>0</v>
          </cell>
          <cell r="GH567">
            <v>0</v>
          </cell>
          <cell r="GI567">
            <v>0</v>
          </cell>
          <cell r="GJ567">
            <v>0</v>
          </cell>
          <cell r="GK567">
            <v>0</v>
          </cell>
          <cell r="GL567">
            <v>0</v>
          </cell>
          <cell r="GM567">
            <v>0</v>
          </cell>
          <cell r="GN567">
            <v>0</v>
          </cell>
          <cell r="GO567">
            <v>0</v>
          </cell>
          <cell r="GP567">
            <v>0</v>
          </cell>
          <cell r="GQ567">
            <v>0</v>
          </cell>
          <cell r="GR567">
            <v>0</v>
          </cell>
          <cell r="GS567">
            <v>0</v>
          </cell>
          <cell r="GT567">
            <v>0</v>
          </cell>
          <cell r="GU567">
            <v>0</v>
          </cell>
          <cell r="GV567">
            <v>0</v>
          </cell>
          <cell r="GW567">
            <v>0</v>
          </cell>
          <cell r="GX567">
            <v>0</v>
          </cell>
          <cell r="GY567">
            <v>0</v>
          </cell>
          <cell r="GZ567">
            <v>0</v>
          </cell>
          <cell r="HA567">
            <v>0</v>
          </cell>
          <cell r="HB567">
            <v>0</v>
          </cell>
          <cell r="HC567">
            <v>0</v>
          </cell>
          <cell r="HD567">
            <v>0</v>
          </cell>
          <cell r="HE567">
            <v>0</v>
          </cell>
          <cell r="HF567">
            <v>0</v>
          </cell>
          <cell r="HG567">
            <v>0</v>
          </cell>
          <cell r="HH567">
            <v>0</v>
          </cell>
          <cell r="HI567">
            <v>0</v>
          </cell>
          <cell r="HJ567">
            <v>0</v>
          </cell>
          <cell r="HK567">
            <v>0</v>
          </cell>
          <cell r="HL567">
            <v>0</v>
          </cell>
          <cell r="HM567">
            <v>0</v>
          </cell>
          <cell r="HN567">
            <v>0</v>
          </cell>
          <cell r="HO567">
            <v>0</v>
          </cell>
          <cell r="HP567">
            <v>0</v>
          </cell>
          <cell r="HQ567">
            <v>0</v>
          </cell>
          <cell r="HR567">
            <v>0</v>
          </cell>
          <cell r="HS567">
            <v>0</v>
          </cell>
          <cell r="HT567">
            <v>0</v>
          </cell>
          <cell r="HU567">
            <v>0</v>
          </cell>
          <cell r="HV567">
            <v>0</v>
          </cell>
          <cell r="HW567">
            <v>0</v>
          </cell>
          <cell r="HX567">
            <v>0</v>
          </cell>
          <cell r="HY567">
            <v>0</v>
          </cell>
          <cell r="HZ567">
            <v>0</v>
          </cell>
          <cell r="IA567">
            <v>0</v>
          </cell>
          <cell r="IB567">
            <v>0</v>
          </cell>
          <cell r="IC567">
            <v>0</v>
          </cell>
          <cell r="ID567">
            <v>0</v>
          </cell>
          <cell r="IE567">
            <v>0</v>
          </cell>
          <cell r="IF567">
            <v>0</v>
          </cell>
          <cell r="IG567">
            <v>0</v>
          </cell>
          <cell r="IH567">
            <v>0</v>
          </cell>
          <cell r="II567">
            <v>0</v>
          </cell>
          <cell r="IJ567">
            <v>0</v>
          </cell>
          <cell r="IK567">
            <v>0</v>
          </cell>
          <cell r="IL567">
            <v>0</v>
          </cell>
          <cell r="IM567">
            <v>0</v>
          </cell>
          <cell r="IN567">
            <v>0</v>
          </cell>
          <cell r="IO567">
            <v>0</v>
          </cell>
          <cell r="IP567">
            <v>0</v>
          </cell>
          <cell r="IQ567">
            <v>0</v>
          </cell>
          <cell r="IR567">
            <v>0</v>
          </cell>
          <cell r="IS567">
            <v>0</v>
          </cell>
          <cell r="IT567">
            <v>0</v>
          </cell>
          <cell r="IU567">
            <v>0</v>
          </cell>
          <cell r="IV567">
            <v>0</v>
          </cell>
          <cell r="IW567">
            <v>0</v>
          </cell>
          <cell r="IX567">
            <v>0</v>
          </cell>
          <cell r="IY567">
            <v>0</v>
          </cell>
          <cell r="IZ567">
            <v>0</v>
          </cell>
          <cell r="JA567">
            <v>0</v>
          </cell>
          <cell r="JB567">
            <v>0</v>
          </cell>
          <cell r="JC567">
            <v>0</v>
          </cell>
          <cell r="JD567">
            <v>0</v>
          </cell>
          <cell r="JE567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  <cell r="EU568">
            <v>0</v>
          </cell>
          <cell r="EV568">
            <v>0</v>
          </cell>
          <cell r="EW568">
            <v>0</v>
          </cell>
          <cell r="EX568">
            <v>0</v>
          </cell>
          <cell r="EY568">
            <v>0</v>
          </cell>
          <cell r="EZ568">
            <v>0</v>
          </cell>
          <cell r="FA568">
            <v>0</v>
          </cell>
          <cell r="FB568">
            <v>0</v>
          </cell>
          <cell r="FC568">
            <v>0</v>
          </cell>
          <cell r="FD568">
            <v>0</v>
          </cell>
          <cell r="FE568">
            <v>0</v>
          </cell>
          <cell r="FF568">
            <v>0</v>
          </cell>
          <cell r="FG568">
            <v>0</v>
          </cell>
          <cell r="FH568">
            <v>0</v>
          </cell>
          <cell r="FI568">
            <v>0</v>
          </cell>
          <cell r="FJ568">
            <v>0</v>
          </cell>
          <cell r="FK568">
            <v>0</v>
          </cell>
          <cell r="FL568">
            <v>0</v>
          </cell>
          <cell r="FM568">
            <v>0</v>
          </cell>
          <cell r="FN568">
            <v>0</v>
          </cell>
          <cell r="FO568">
            <v>0</v>
          </cell>
          <cell r="FP568">
            <v>0</v>
          </cell>
          <cell r="FQ568">
            <v>0</v>
          </cell>
          <cell r="FR568">
            <v>0</v>
          </cell>
          <cell r="FS568">
            <v>0</v>
          </cell>
          <cell r="FT568">
            <v>0</v>
          </cell>
          <cell r="FU568">
            <v>0</v>
          </cell>
          <cell r="FV568">
            <v>0</v>
          </cell>
          <cell r="FW568">
            <v>0</v>
          </cell>
          <cell r="FX568">
            <v>0</v>
          </cell>
          <cell r="FY568">
            <v>0</v>
          </cell>
          <cell r="FZ568">
            <v>0</v>
          </cell>
          <cell r="GA568">
            <v>0</v>
          </cell>
          <cell r="GB568">
            <v>0</v>
          </cell>
          <cell r="GC568">
            <v>0</v>
          </cell>
          <cell r="GD568">
            <v>0</v>
          </cell>
          <cell r="GE568">
            <v>0</v>
          </cell>
          <cell r="GF568">
            <v>0</v>
          </cell>
          <cell r="GG568">
            <v>0</v>
          </cell>
          <cell r="GH568">
            <v>0</v>
          </cell>
          <cell r="GI568">
            <v>0</v>
          </cell>
          <cell r="GJ568">
            <v>0</v>
          </cell>
          <cell r="GK568">
            <v>0</v>
          </cell>
          <cell r="GL568">
            <v>0</v>
          </cell>
          <cell r="GM568">
            <v>0</v>
          </cell>
          <cell r="GN568">
            <v>0</v>
          </cell>
          <cell r="GO568">
            <v>0</v>
          </cell>
          <cell r="GP568">
            <v>0</v>
          </cell>
          <cell r="GQ568">
            <v>0</v>
          </cell>
          <cell r="GR568">
            <v>0</v>
          </cell>
          <cell r="GS568">
            <v>0</v>
          </cell>
          <cell r="GT568">
            <v>0</v>
          </cell>
          <cell r="GU568">
            <v>0</v>
          </cell>
          <cell r="GV568">
            <v>0</v>
          </cell>
          <cell r="GW568">
            <v>0</v>
          </cell>
          <cell r="GX568">
            <v>0</v>
          </cell>
          <cell r="GY568">
            <v>0</v>
          </cell>
          <cell r="GZ568">
            <v>0</v>
          </cell>
          <cell r="HA568">
            <v>0</v>
          </cell>
          <cell r="HB568">
            <v>0</v>
          </cell>
          <cell r="HC568">
            <v>0</v>
          </cell>
          <cell r="HD568">
            <v>0</v>
          </cell>
          <cell r="HE568">
            <v>0</v>
          </cell>
          <cell r="HF568">
            <v>0</v>
          </cell>
          <cell r="HG568">
            <v>0</v>
          </cell>
          <cell r="HH568">
            <v>0</v>
          </cell>
          <cell r="HI568">
            <v>0</v>
          </cell>
          <cell r="HJ568">
            <v>0</v>
          </cell>
          <cell r="HK568">
            <v>0</v>
          </cell>
          <cell r="HL568">
            <v>0</v>
          </cell>
          <cell r="HM568">
            <v>0</v>
          </cell>
          <cell r="HN568">
            <v>0</v>
          </cell>
          <cell r="HO568">
            <v>0</v>
          </cell>
          <cell r="HP568">
            <v>0</v>
          </cell>
          <cell r="HQ568">
            <v>0</v>
          </cell>
          <cell r="HR568">
            <v>0</v>
          </cell>
          <cell r="HS568">
            <v>0</v>
          </cell>
          <cell r="HT568">
            <v>0</v>
          </cell>
          <cell r="HU568">
            <v>0</v>
          </cell>
          <cell r="HV568">
            <v>0</v>
          </cell>
          <cell r="HW568">
            <v>0</v>
          </cell>
          <cell r="HX568">
            <v>0</v>
          </cell>
          <cell r="HY568">
            <v>0</v>
          </cell>
          <cell r="HZ568">
            <v>0</v>
          </cell>
          <cell r="IA568">
            <v>0</v>
          </cell>
          <cell r="IB568">
            <v>0</v>
          </cell>
          <cell r="IC568">
            <v>0</v>
          </cell>
          <cell r="ID568">
            <v>0</v>
          </cell>
          <cell r="IE568">
            <v>0</v>
          </cell>
          <cell r="IF568">
            <v>0</v>
          </cell>
          <cell r="IG568">
            <v>0</v>
          </cell>
          <cell r="IH568">
            <v>0</v>
          </cell>
          <cell r="II568">
            <v>0</v>
          </cell>
          <cell r="IJ568">
            <v>0</v>
          </cell>
          <cell r="IK568">
            <v>0</v>
          </cell>
          <cell r="IL568">
            <v>0</v>
          </cell>
          <cell r="IM568">
            <v>0</v>
          </cell>
          <cell r="IN568">
            <v>0</v>
          </cell>
          <cell r="IO568">
            <v>0</v>
          </cell>
          <cell r="IP568">
            <v>0</v>
          </cell>
          <cell r="IQ568">
            <v>0</v>
          </cell>
          <cell r="IR568">
            <v>0</v>
          </cell>
          <cell r="IS568">
            <v>0</v>
          </cell>
          <cell r="IT568">
            <v>0</v>
          </cell>
          <cell r="IU568">
            <v>0</v>
          </cell>
          <cell r="IV568">
            <v>0</v>
          </cell>
          <cell r="IW568">
            <v>0</v>
          </cell>
          <cell r="IX568">
            <v>0</v>
          </cell>
          <cell r="IY568">
            <v>0</v>
          </cell>
          <cell r="IZ568">
            <v>0</v>
          </cell>
          <cell r="JA568">
            <v>0</v>
          </cell>
          <cell r="JB568">
            <v>0</v>
          </cell>
          <cell r="JC568">
            <v>0</v>
          </cell>
          <cell r="JD568">
            <v>0</v>
          </cell>
          <cell r="JE568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0</v>
          </cell>
          <cell r="EW569">
            <v>0</v>
          </cell>
          <cell r="EX569">
            <v>0</v>
          </cell>
          <cell r="EY569">
            <v>0</v>
          </cell>
          <cell r="EZ569">
            <v>0</v>
          </cell>
          <cell r="FA569">
            <v>0</v>
          </cell>
          <cell r="FB569">
            <v>0</v>
          </cell>
          <cell r="FC569">
            <v>0</v>
          </cell>
          <cell r="FD569">
            <v>0</v>
          </cell>
          <cell r="FE569">
            <v>0</v>
          </cell>
          <cell r="FF569">
            <v>0</v>
          </cell>
          <cell r="FG569">
            <v>0</v>
          </cell>
          <cell r="FH569">
            <v>0</v>
          </cell>
          <cell r="FI569">
            <v>0</v>
          </cell>
          <cell r="FJ569">
            <v>0</v>
          </cell>
          <cell r="FK569">
            <v>0</v>
          </cell>
          <cell r="FL569">
            <v>0</v>
          </cell>
          <cell r="FM569">
            <v>0</v>
          </cell>
          <cell r="FN569">
            <v>0</v>
          </cell>
          <cell r="FO569">
            <v>0</v>
          </cell>
          <cell r="FP569">
            <v>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>
            <v>0</v>
          </cell>
          <cell r="FW569">
            <v>0</v>
          </cell>
          <cell r="FX569">
            <v>0</v>
          </cell>
          <cell r="FY569">
            <v>0</v>
          </cell>
          <cell r="FZ569">
            <v>0</v>
          </cell>
          <cell r="GA569">
            <v>0</v>
          </cell>
          <cell r="GB569">
            <v>0</v>
          </cell>
          <cell r="GC569">
            <v>0</v>
          </cell>
          <cell r="GD569">
            <v>0</v>
          </cell>
          <cell r="GE569">
            <v>0</v>
          </cell>
          <cell r="GF569">
            <v>0</v>
          </cell>
          <cell r="GG569">
            <v>0</v>
          </cell>
          <cell r="GH569">
            <v>0</v>
          </cell>
          <cell r="GI569">
            <v>0</v>
          </cell>
          <cell r="GJ569">
            <v>0</v>
          </cell>
          <cell r="GK569">
            <v>0</v>
          </cell>
          <cell r="GL569">
            <v>0</v>
          </cell>
          <cell r="GM569">
            <v>0</v>
          </cell>
          <cell r="GN569">
            <v>0</v>
          </cell>
          <cell r="GO569">
            <v>0</v>
          </cell>
          <cell r="GP569">
            <v>0</v>
          </cell>
          <cell r="GQ569">
            <v>0</v>
          </cell>
          <cell r="GR569">
            <v>0</v>
          </cell>
          <cell r="GS569">
            <v>0</v>
          </cell>
          <cell r="GT569">
            <v>0</v>
          </cell>
          <cell r="GU569">
            <v>0</v>
          </cell>
          <cell r="GV569">
            <v>0</v>
          </cell>
          <cell r="GW569">
            <v>0</v>
          </cell>
          <cell r="GX569">
            <v>0</v>
          </cell>
          <cell r="GY569">
            <v>0</v>
          </cell>
          <cell r="GZ569">
            <v>0</v>
          </cell>
          <cell r="HA569">
            <v>0</v>
          </cell>
          <cell r="HB569">
            <v>0</v>
          </cell>
          <cell r="HC569">
            <v>0</v>
          </cell>
          <cell r="HD569">
            <v>0</v>
          </cell>
          <cell r="HE569">
            <v>0</v>
          </cell>
          <cell r="HF569">
            <v>0</v>
          </cell>
          <cell r="HG569">
            <v>0</v>
          </cell>
          <cell r="HH569">
            <v>0</v>
          </cell>
          <cell r="HI569">
            <v>0</v>
          </cell>
          <cell r="HJ569">
            <v>0</v>
          </cell>
          <cell r="HK569">
            <v>0</v>
          </cell>
          <cell r="HL569">
            <v>0</v>
          </cell>
          <cell r="HM569">
            <v>0</v>
          </cell>
          <cell r="HN569">
            <v>0</v>
          </cell>
          <cell r="HO569">
            <v>0</v>
          </cell>
          <cell r="HP569">
            <v>0</v>
          </cell>
          <cell r="HQ569">
            <v>0</v>
          </cell>
          <cell r="HR569">
            <v>0</v>
          </cell>
          <cell r="HS569">
            <v>0</v>
          </cell>
          <cell r="HT569">
            <v>0</v>
          </cell>
          <cell r="HU569">
            <v>0</v>
          </cell>
          <cell r="HV569">
            <v>0</v>
          </cell>
          <cell r="HW569">
            <v>0</v>
          </cell>
          <cell r="HX569">
            <v>0</v>
          </cell>
          <cell r="HY569">
            <v>0</v>
          </cell>
          <cell r="HZ569">
            <v>0</v>
          </cell>
          <cell r="IA569">
            <v>0</v>
          </cell>
          <cell r="IB569">
            <v>0</v>
          </cell>
          <cell r="IC569">
            <v>0</v>
          </cell>
          <cell r="ID569">
            <v>0</v>
          </cell>
          <cell r="IE569">
            <v>0</v>
          </cell>
          <cell r="IF569">
            <v>0</v>
          </cell>
          <cell r="IG569">
            <v>0</v>
          </cell>
          <cell r="IH569">
            <v>0</v>
          </cell>
          <cell r="II569">
            <v>0</v>
          </cell>
          <cell r="IJ569">
            <v>0</v>
          </cell>
          <cell r="IK569">
            <v>0</v>
          </cell>
          <cell r="IL569">
            <v>0</v>
          </cell>
          <cell r="IM569">
            <v>0</v>
          </cell>
          <cell r="IN569">
            <v>0</v>
          </cell>
          <cell r="IO569">
            <v>0</v>
          </cell>
          <cell r="IP569">
            <v>0</v>
          </cell>
          <cell r="IQ569">
            <v>0</v>
          </cell>
          <cell r="IR569">
            <v>0</v>
          </cell>
          <cell r="IS569">
            <v>0</v>
          </cell>
          <cell r="IT569">
            <v>0</v>
          </cell>
          <cell r="IU569">
            <v>0</v>
          </cell>
          <cell r="IV569">
            <v>0</v>
          </cell>
          <cell r="IW569">
            <v>0</v>
          </cell>
          <cell r="IX569">
            <v>0</v>
          </cell>
          <cell r="IY569">
            <v>0</v>
          </cell>
          <cell r="IZ569">
            <v>0</v>
          </cell>
          <cell r="JA569">
            <v>0</v>
          </cell>
          <cell r="JB569">
            <v>0</v>
          </cell>
          <cell r="JC569">
            <v>0</v>
          </cell>
          <cell r="JD569">
            <v>0</v>
          </cell>
          <cell r="JE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  <cell r="ET570">
            <v>0</v>
          </cell>
          <cell r="EU570">
            <v>0</v>
          </cell>
          <cell r="EV570">
            <v>0</v>
          </cell>
          <cell r="EW570">
            <v>0</v>
          </cell>
          <cell r="EX570">
            <v>0</v>
          </cell>
          <cell r="EY570">
            <v>0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FF570">
            <v>0</v>
          </cell>
          <cell r="FG570">
            <v>0</v>
          </cell>
          <cell r="FH570">
            <v>0</v>
          </cell>
          <cell r="FI570">
            <v>0</v>
          </cell>
          <cell r="FJ570">
            <v>0</v>
          </cell>
          <cell r="FK570">
            <v>0</v>
          </cell>
          <cell r="FL570">
            <v>0</v>
          </cell>
          <cell r="FM570">
            <v>0</v>
          </cell>
          <cell r="FN570">
            <v>0</v>
          </cell>
          <cell r="FO570">
            <v>0</v>
          </cell>
          <cell r="FP570">
            <v>0</v>
          </cell>
          <cell r="FQ570">
            <v>0</v>
          </cell>
          <cell r="FR570">
            <v>0</v>
          </cell>
          <cell r="FS570">
            <v>0</v>
          </cell>
          <cell r="FT570">
            <v>0</v>
          </cell>
          <cell r="FU570">
            <v>0</v>
          </cell>
          <cell r="FV570">
            <v>0</v>
          </cell>
          <cell r="FW570">
            <v>0</v>
          </cell>
          <cell r="FX570">
            <v>0</v>
          </cell>
          <cell r="FY570">
            <v>0</v>
          </cell>
          <cell r="FZ570">
            <v>0</v>
          </cell>
          <cell r="GA570">
            <v>0</v>
          </cell>
          <cell r="GB570">
            <v>0</v>
          </cell>
          <cell r="GC570">
            <v>0</v>
          </cell>
          <cell r="GD570">
            <v>0</v>
          </cell>
          <cell r="GE570">
            <v>0</v>
          </cell>
          <cell r="GF570">
            <v>0</v>
          </cell>
          <cell r="GG570">
            <v>0</v>
          </cell>
          <cell r="GH570">
            <v>0</v>
          </cell>
          <cell r="GI570">
            <v>0</v>
          </cell>
          <cell r="GJ570">
            <v>0</v>
          </cell>
          <cell r="GK570">
            <v>0</v>
          </cell>
          <cell r="GL570">
            <v>0</v>
          </cell>
          <cell r="GM570">
            <v>0</v>
          </cell>
          <cell r="GN570">
            <v>0</v>
          </cell>
          <cell r="GO570">
            <v>0</v>
          </cell>
          <cell r="GP570">
            <v>0</v>
          </cell>
          <cell r="GQ570">
            <v>0</v>
          </cell>
          <cell r="GR570">
            <v>0</v>
          </cell>
          <cell r="GS570">
            <v>0</v>
          </cell>
          <cell r="GT570">
            <v>0</v>
          </cell>
          <cell r="GU570">
            <v>0</v>
          </cell>
          <cell r="GV570">
            <v>0</v>
          </cell>
          <cell r="GW570">
            <v>0</v>
          </cell>
          <cell r="GX570">
            <v>0</v>
          </cell>
          <cell r="GY570">
            <v>0</v>
          </cell>
          <cell r="GZ570">
            <v>0</v>
          </cell>
          <cell r="HA570">
            <v>0</v>
          </cell>
          <cell r="HB570">
            <v>0</v>
          </cell>
          <cell r="HC570">
            <v>0</v>
          </cell>
          <cell r="HD570">
            <v>0</v>
          </cell>
          <cell r="HE570">
            <v>0</v>
          </cell>
          <cell r="HF570">
            <v>0</v>
          </cell>
          <cell r="HG570">
            <v>0</v>
          </cell>
          <cell r="HH570">
            <v>0</v>
          </cell>
          <cell r="HI570">
            <v>0</v>
          </cell>
          <cell r="HJ570">
            <v>0</v>
          </cell>
          <cell r="HK570">
            <v>0</v>
          </cell>
          <cell r="HL570">
            <v>0</v>
          </cell>
          <cell r="HM570">
            <v>0</v>
          </cell>
          <cell r="HN570">
            <v>0</v>
          </cell>
          <cell r="HO570">
            <v>0</v>
          </cell>
          <cell r="HP570">
            <v>0</v>
          </cell>
          <cell r="HQ570">
            <v>0</v>
          </cell>
          <cell r="HR570">
            <v>0</v>
          </cell>
          <cell r="HS570">
            <v>0</v>
          </cell>
          <cell r="HT570">
            <v>0</v>
          </cell>
          <cell r="HU570">
            <v>0</v>
          </cell>
          <cell r="HV570">
            <v>0</v>
          </cell>
          <cell r="HW570">
            <v>0</v>
          </cell>
          <cell r="HX570">
            <v>0</v>
          </cell>
          <cell r="HY570">
            <v>0</v>
          </cell>
          <cell r="HZ570">
            <v>0</v>
          </cell>
          <cell r="IA570">
            <v>0</v>
          </cell>
          <cell r="IB570">
            <v>0</v>
          </cell>
          <cell r="IC570">
            <v>0</v>
          </cell>
          <cell r="ID570">
            <v>0</v>
          </cell>
          <cell r="IE570">
            <v>0</v>
          </cell>
          <cell r="IF570">
            <v>0</v>
          </cell>
          <cell r="IG570">
            <v>0</v>
          </cell>
          <cell r="IH570">
            <v>0</v>
          </cell>
          <cell r="II570">
            <v>0</v>
          </cell>
          <cell r="IJ570">
            <v>0</v>
          </cell>
          <cell r="IK570">
            <v>0</v>
          </cell>
          <cell r="IL570">
            <v>0</v>
          </cell>
          <cell r="IM570">
            <v>0</v>
          </cell>
          <cell r="IN570">
            <v>0</v>
          </cell>
          <cell r="IO570">
            <v>0</v>
          </cell>
          <cell r="IP570">
            <v>0</v>
          </cell>
          <cell r="IQ570">
            <v>0</v>
          </cell>
          <cell r="IR570">
            <v>0</v>
          </cell>
          <cell r="IS570">
            <v>0</v>
          </cell>
          <cell r="IT570">
            <v>0</v>
          </cell>
          <cell r="IU570">
            <v>0</v>
          </cell>
          <cell r="IV570">
            <v>0</v>
          </cell>
          <cell r="IW570">
            <v>0</v>
          </cell>
          <cell r="IX570">
            <v>0</v>
          </cell>
          <cell r="IY570">
            <v>0</v>
          </cell>
          <cell r="IZ570">
            <v>0</v>
          </cell>
          <cell r="JA570">
            <v>0</v>
          </cell>
          <cell r="JB570">
            <v>0</v>
          </cell>
          <cell r="JC570">
            <v>0</v>
          </cell>
          <cell r="JD570">
            <v>0</v>
          </cell>
          <cell r="JE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  <cell r="ES571">
            <v>0</v>
          </cell>
          <cell r="ET571">
            <v>0</v>
          </cell>
          <cell r="EU571">
            <v>0</v>
          </cell>
          <cell r="EV571">
            <v>0</v>
          </cell>
          <cell r="EW571">
            <v>0</v>
          </cell>
          <cell r="EX571">
            <v>0</v>
          </cell>
          <cell r="EY571">
            <v>0</v>
          </cell>
          <cell r="EZ571">
            <v>0</v>
          </cell>
          <cell r="FA571">
            <v>0</v>
          </cell>
          <cell r="FB571">
            <v>0</v>
          </cell>
          <cell r="FC571">
            <v>0</v>
          </cell>
          <cell r="FD571">
            <v>0</v>
          </cell>
          <cell r="FE571">
            <v>0</v>
          </cell>
          <cell r="FF571">
            <v>0</v>
          </cell>
          <cell r="FG571">
            <v>0</v>
          </cell>
          <cell r="FH571">
            <v>0</v>
          </cell>
          <cell r="FI571">
            <v>0</v>
          </cell>
          <cell r="FJ571">
            <v>0</v>
          </cell>
          <cell r="FK571">
            <v>0</v>
          </cell>
          <cell r="FL571">
            <v>0</v>
          </cell>
          <cell r="FM571">
            <v>0</v>
          </cell>
          <cell r="FN571">
            <v>0</v>
          </cell>
          <cell r="FO571">
            <v>0</v>
          </cell>
          <cell r="FP571">
            <v>0</v>
          </cell>
          <cell r="FQ571">
            <v>0</v>
          </cell>
          <cell r="FR571">
            <v>0</v>
          </cell>
          <cell r="FS571">
            <v>0</v>
          </cell>
          <cell r="FT571">
            <v>0</v>
          </cell>
          <cell r="FU571">
            <v>0</v>
          </cell>
          <cell r="FV571">
            <v>0</v>
          </cell>
          <cell r="FW571">
            <v>0</v>
          </cell>
          <cell r="FX571">
            <v>0</v>
          </cell>
          <cell r="FY571">
            <v>0</v>
          </cell>
          <cell r="FZ571">
            <v>0</v>
          </cell>
          <cell r="GA571">
            <v>0</v>
          </cell>
          <cell r="GB571">
            <v>0</v>
          </cell>
          <cell r="GC571">
            <v>0</v>
          </cell>
          <cell r="GD571">
            <v>0</v>
          </cell>
          <cell r="GE571">
            <v>0</v>
          </cell>
          <cell r="GF571">
            <v>0</v>
          </cell>
          <cell r="GG571">
            <v>0</v>
          </cell>
          <cell r="GH571">
            <v>0</v>
          </cell>
          <cell r="GI571">
            <v>0</v>
          </cell>
          <cell r="GJ571">
            <v>0</v>
          </cell>
          <cell r="GK571">
            <v>0</v>
          </cell>
          <cell r="GL571">
            <v>0</v>
          </cell>
          <cell r="GM571">
            <v>0</v>
          </cell>
          <cell r="GN571">
            <v>0</v>
          </cell>
          <cell r="GO571">
            <v>0</v>
          </cell>
          <cell r="GP571">
            <v>0</v>
          </cell>
          <cell r="GQ571">
            <v>0</v>
          </cell>
          <cell r="GR571">
            <v>0</v>
          </cell>
          <cell r="GS571">
            <v>0</v>
          </cell>
          <cell r="GT571">
            <v>0</v>
          </cell>
          <cell r="GU571">
            <v>0</v>
          </cell>
          <cell r="GV571">
            <v>0</v>
          </cell>
          <cell r="GW571">
            <v>0</v>
          </cell>
          <cell r="GX571">
            <v>0</v>
          </cell>
          <cell r="GY571">
            <v>0</v>
          </cell>
          <cell r="GZ571">
            <v>0</v>
          </cell>
          <cell r="HA571">
            <v>0</v>
          </cell>
          <cell r="HB571">
            <v>0</v>
          </cell>
          <cell r="HC571">
            <v>0</v>
          </cell>
          <cell r="HD571">
            <v>0</v>
          </cell>
          <cell r="HE571">
            <v>0</v>
          </cell>
          <cell r="HF571">
            <v>0</v>
          </cell>
          <cell r="HG571">
            <v>0</v>
          </cell>
          <cell r="HH571">
            <v>0</v>
          </cell>
          <cell r="HI571">
            <v>0</v>
          </cell>
          <cell r="HJ571">
            <v>0</v>
          </cell>
          <cell r="HK571">
            <v>0</v>
          </cell>
          <cell r="HL571">
            <v>0</v>
          </cell>
          <cell r="HM571">
            <v>0</v>
          </cell>
          <cell r="HN571">
            <v>0</v>
          </cell>
          <cell r="HO571">
            <v>0</v>
          </cell>
          <cell r="HP571">
            <v>0</v>
          </cell>
          <cell r="HQ571">
            <v>0</v>
          </cell>
          <cell r="HR571">
            <v>0</v>
          </cell>
          <cell r="HS571">
            <v>0</v>
          </cell>
          <cell r="HT571">
            <v>0</v>
          </cell>
          <cell r="HU571">
            <v>0</v>
          </cell>
          <cell r="HV571">
            <v>0</v>
          </cell>
          <cell r="HW571">
            <v>0</v>
          </cell>
          <cell r="HX571">
            <v>0</v>
          </cell>
          <cell r="HY571">
            <v>0</v>
          </cell>
          <cell r="HZ571">
            <v>0</v>
          </cell>
          <cell r="IA571">
            <v>0</v>
          </cell>
          <cell r="IB571">
            <v>0</v>
          </cell>
          <cell r="IC571">
            <v>0</v>
          </cell>
          <cell r="ID571">
            <v>0</v>
          </cell>
          <cell r="IE571">
            <v>0</v>
          </cell>
          <cell r="IF571">
            <v>0</v>
          </cell>
          <cell r="IG571">
            <v>0</v>
          </cell>
          <cell r="IH571">
            <v>0</v>
          </cell>
          <cell r="II571">
            <v>0</v>
          </cell>
          <cell r="IJ571">
            <v>0</v>
          </cell>
          <cell r="IK571">
            <v>0</v>
          </cell>
          <cell r="IL571">
            <v>0</v>
          </cell>
          <cell r="IM571">
            <v>0</v>
          </cell>
          <cell r="IN571">
            <v>0</v>
          </cell>
          <cell r="IO571">
            <v>0</v>
          </cell>
          <cell r="IP571">
            <v>0</v>
          </cell>
          <cell r="IQ571">
            <v>0</v>
          </cell>
          <cell r="IR571">
            <v>0</v>
          </cell>
          <cell r="IS571">
            <v>0</v>
          </cell>
          <cell r="IT571">
            <v>0</v>
          </cell>
          <cell r="IU571">
            <v>0</v>
          </cell>
          <cell r="IV571">
            <v>0</v>
          </cell>
          <cell r="IW571">
            <v>0</v>
          </cell>
          <cell r="IX571">
            <v>0</v>
          </cell>
          <cell r="IY571">
            <v>0</v>
          </cell>
          <cell r="IZ571">
            <v>0</v>
          </cell>
          <cell r="JA571">
            <v>0</v>
          </cell>
          <cell r="JB571">
            <v>0</v>
          </cell>
          <cell r="JC571">
            <v>0</v>
          </cell>
          <cell r="JD571">
            <v>0</v>
          </cell>
          <cell r="JE571">
            <v>0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  <cell r="ES572">
            <v>0</v>
          </cell>
          <cell r="ET572">
            <v>0</v>
          </cell>
          <cell r="EU572">
            <v>0</v>
          </cell>
          <cell r="EV572">
            <v>0</v>
          </cell>
          <cell r="EW572">
            <v>0</v>
          </cell>
          <cell r="EX572">
            <v>0</v>
          </cell>
          <cell r="EY572">
            <v>0</v>
          </cell>
          <cell r="EZ572">
            <v>0</v>
          </cell>
          <cell r="FA572">
            <v>0</v>
          </cell>
          <cell r="FB572">
            <v>0</v>
          </cell>
          <cell r="FC572">
            <v>0</v>
          </cell>
          <cell r="FD572">
            <v>0</v>
          </cell>
          <cell r="FE572">
            <v>0</v>
          </cell>
          <cell r="FF572">
            <v>0</v>
          </cell>
          <cell r="FG572">
            <v>0</v>
          </cell>
          <cell r="FH572">
            <v>0</v>
          </cell>
          <cell r="FI572">
            <v>0</v>
          </cell>
          <cell r="FJ572">
            <v>0</v>
          </cell>
          <cell r="FK572">
            <v>0</v>
          </cell>
          <cell r="FL572">
            <v>0</v>
          </cell>
          <cell r="FM572">
            <v>0</v>
          </cell>
          <cell r="FN572">
            <v>0</v>
          </cell>
          <cell r="FO572">
            <v>0</v>
          </cell>
          <cell r="FP572">
            <v>0</v>
          </cell>
          <cell r="FQ572">
            <v>0</v>
          </cell>
          <cell r="FR572">
            <v>0</v>
          </cell>
          <cell r="FS572">
            <v>0</v>
          </cell>
          <cell r="FT572">
            <v>0</v>
          </cell>
          <cell r="FU572">
            <v>0</v>
          </cell>
          <cell r="FV572">
            <v>0</v>
          </cell>
          <cell r="FW572">
            <v>0</v>
          </cell>
          <cell r="FX572">
            <v>0</v>
          </cell>
          <cell r="FY572">
            <v>0</v>
          </cell>
          <cell r="FZ572">
            <v>0</v>
          </cell>
          <cell r="GA572">
            <v>0</v>
          </cell>
          <cell r="GB572">
            <v>0</v>
          </cell>
          <cell r="GC572">
            <v>0</v>
          </cell>
          <cell r="GD572">
            <v>0</v>
          </cell>
          <cell r="GE572">
            <v>0</v>
          </cell>
          <cell r="GF572">
            <v>0</v>
          </cell>
          <cell r="GG572">
            <v>0</v>
          </cell>
          <cell r="GH572">
            <v>0</v>
          </cell>
          <cell r="GI572">
            <v>0</v>
          </cell>
          <cell r="GJ572">
            <v>0</v>
          </cell>
          <cell r="GK572">
            <v>0</v>
          </cell>
          <cell r="GL572">
            <v>0</v>
          </cell>
          <cell r="GM572">
            <v>0</v>
          </cell>
          <cell r="GN572">
            <v>0</v>
          </cell>
          <cell r="GO572">
            <v>0</v>
          </cell>
          <cell r="GP572">
            <v>0</v>
          </cell>
          <cell r="GQ572">
            <v>0</v>
          </cell>
          <cell r="GR572">
            <v>0</v>
          </cell>
          <cell r="GS572">
            <v>0</v>
          </cell>
          <cell r="GT572">
            <v>0</v>
          </cell>
          <cell r="GU572">
            <v>0</v>
          </cell>
          <cell r="GV572">
            <v>0</v>
          </cell>
          <cell r="GW572">
            <v>0</v>
          </cell>
          <cell r="GX572">
            <v>0</v>
          </cell>
          <cell r="GY572">
            <v>0</v>
          </cell>
          <cell r="GZ572">
            <v>0</v>
          </cell>
          <cell r="HA572">
            <v>0</v>
          </cell>
          <cell r="HB572">
            <v>0</v>
          </cell>
          <cell r="HC572">
            <v>0</v>
          </cell>
          <cell r="HD572">
            <v>0</v>
          </cell>
          <cell r="HE572">
            <v>0</v>
          </cell>
          <cell r="HF572">
            <v>0</v>
          </cell>
          <cell r="HG572">
            <v>0</v>
          </cell>
          <cell r="HH572">
            <v>0</v>
          </cell>
          <cell r="HI572">
            <v>0</v>
          </cell>
          <cell r="HJ572">
            <v>0</v>
          </cell>
          <cell r="HK572">
            <v>0</v>
          </cell>
          <cell r="HL572">
            <v>0</v>
          </cell>
          <cell r="HM572">
            <v>0</v>
          </cell>
          <cell r="HN572">
            <v>0</v>
          </cell>
          <cell r="HO572">
            <v>0</v>
          </cell>
          <cell r="HP572">
            <v>0</v>
          </cell>
          <cell r="HQ572">
            <v>0</v>
          </cell>
          <cell r="HR572">
            <v>0</v>
          </cell>
          <cell r="HS572">
            <v>0</v>
          </cell>
          <cell r="HT572">
            <v>0</v>
          </cell>
          <cell r="HU572">
            <v>0</v>
          </cell>
          <cell r="HV572">
            <v>0</v>
          </cell>
          <cell r="HW572">
            <v>0</v>
          </cell>
          <cell r="HX572">
            <v>0</v>
          </cell>
          <cell r="HY572">
            <v>0</v>
          </cell>
          <cell r="HZ572">
            <v>0</v>
          </cell>
          <cell r="IA572">
            <v>0</v>
          </cell>
          <cell r="IB572">
            <v>0</v>
          </cell>
          <cell r="IC572">
            <v>0</v>
          </cell>
          <cell r="ID572">
            <v>0</v>
          </cell>
          <cell r="IE572">
            <v>0</v>
          </cell>
          <cell r="IF572">
            <v>0</v>
          </cell>
          <cell r="IG572">
            <v>0</v>
          </cell>
          <cell r="IH572">
            <v>0</v>
          </cell>
          <cell r="II572">
            <v>0</v>
          </cell>
          <cell r="IJ572">
            <v>0</v>
          </cell>
          <cell r="IK572">
            <v>0</v>
          </cell>
          <cell r="IL572">
            <v>0</v>
          </cell>
          <cell r="IM572">
            <v>0</v>
          </cell>
          <cell r="IN572">
            <v>0</v>
          </cell>
          <cell r="IO572">
            <v>0</v>
          </cell>
          <cell r="IP572">
            <v>0</v>
          </cell>
          <cell r="IQ572">
            <v>0</v>
          </cell>
          <cell r="IR572">
            <v>0</v>
          </cell>
          <cell r="IS572">
            <v>0</v>
          </cell>
          <cell r="IT572">
            <v>0</v>
          </cell>
          <cell r="IU572">
            <v>0</v>
          </cell>
          <cell r="IV572">
            <v>0</v>
          </cell>
          <cell r="IW572">
            <v>0</v>
          </cell>
          <cell r="IX572">
            <v>0</v>
          </cell>
          <cell r="IY572">
            <v>0</v>
          </cell>
          <cell r="IZ572">
            <v>0</v>
          </cell>
          <cell r="JA572">
            <v>0</v>
          </cell>
          <cell r="JB572">
            <v>0</v>
          </cell>
          <cell r="JC572">
            <v>0</v>
          </cell>
          <cell r="JD572">
            <v>0</v>
          </cell>
          <cell r="JE572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0</v>
          </cell>
          <cell r="FF573">
            <v>0</v>
          </cell>
          <cell r="FG573">
            <v>0</v>
          </cell>
          <cell r="FH573">
            <v>0</v>
          </cell>
          <cell r="FI573">
            <v>0</v>
          </cell>
          <cell r="FJ573">
            <v>0</v>
          </cell>
          <cell r="FK573">
            <v>0</v>
          </cell>
          <cell r="FL573">
            <v>0</v>
          </cell>
          <cell r="FM573">
            <v>0</v>
          </cell>
          <cell r="FN573">
            <v>0</v>
          </cell>
          <cell r="FO573">
            <v>0</v>
          </cell>
          <cell r="FP573">
            <v>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>
            <v>0</v>
          </cell>
          <cell r="FW573">
            <v>0</v>
          </cell>
          <cell r="FX573">
            <v>0</v>
          </cell>
          <cell r="FY573">
            <v>0</v>
          </cell>
          <cell r="FZ573">
            <v>0</v>
          </cell>
          <cell r="GA573">
            <v>0</v>
          </cell>
          <cell r="GB573">
            <v>0</v>
          </cell>
          <cell r="GC573">
            <v>0</v>
          </cell>
          <cell r="GD573">
            <v>0</v>
          </cell>
          <cell r="GE573">
            <v>0</v>
          </cell>
          <cell r="GF573">
            <v>0</v>
          </cell>
          <cell r="GG573">
            <v>0</v>
          </cell>
          <cell r="GH573">
            <v>0</v>
          </cell>
          <cell r="GI573">
            <v>0</v>
          </cell>
          <cell r="GJ573">
            <v>0</v>
          </cell>
          <cell r="GK573">
            <v>0</v>
          </cell>
          <cell r="GL573">
            <v>0</v>
          </cell>
          <cell r="GM573">
            <v>0</v>
          </cell>
          <cell r="GN573">
            <v>0</v>
          </cell>
          <cell r="GO573">
            <v>0</v>
          </cell>
          <cell r="GP573">
            <v>0</v>
          </cell>
          <cell r="GQ573">
            <v>0</v>
          </cell>
          <cell r="GR573">
            <v>0</v>
          </cell>
          <cell r="GS573">
            <v>0</v>
          </cell>
          <cell r="GT573">
            <v>0</v>
          </cell>
          <cell r="GU573">
            <v>0</v>
          </cell>
          <cell r="GV573">
            <v>0</v>
          </cell>
          <cell r="GW573">
            <v>0</v>
          </cell>
          <cell r="GX573">
            <v>0</v>
          </cell>
          <cell r="GY573">
            <v>0</v>
          </cell>
          <cell r="GZ573">
            <v>0</v>
          </cell>
          <cell r="HA573">
            <v>0</v>
          </cell>
          <cell r="HB573">
            <v>0</v>
          </cell>
          <cell r="HC573">
            <v>0</v>
          </cell>
          <cell r="HD573">
            <v>0</v>
          </cell>
          <cell r="HE573">
            <v>0</v>
          </cell>
          <cell r="HF573">
            <v>0</v>
          </cell>
          <cell r="HG573">
            <v>0</v>
          </cell>
          <cell r="HH573">
            <v>0</v>
          </cell>
          <cell r="HI573">
            <v>0</v>
          </cell>
          <cell r="HJ573">
            <v>0</v>
          </cell>
          <cell r="HK573">
            <v>0</v>
          </cell>
          <cell r="HL573">
            <v>0</v>
          </cell>
          <cell r="HM573">
            <v>0</v>
          </cell>
          <cell r="HN573">
            <v>0</v>
          </cell>
          <cell r="HO573">
            <v>0</v>
          </cell>
          <cell r="HP573">
            <v>0</v>
          </cell>
          <cell r="HQ573">
            <v>0</v>
          </cell>
          <cell r="HR573">
            <v>0</v>
          </cell>
          <cell r="HS573">
            <v>0</v>
          </cell>
          <cell r="HT573">
            <v>0</v>
          </cell>
          <cell r="HU573">
            <v>0</v>
          </cell>
          <cell r="HV573">
            <v>0</v>
          </cell>
          <cell r="HW573">
            <v>0</v>
          </cell>
          <cell r="HX573">
            <v>0</v>
          </cell>
          <cell r="HY573">
            <v>0</v>
          </cell>
          <cell r="HZ573">
            <v>0</v>
          </cell>
          <cell r="IA573">
            <v>0</v>
          </cell>
          <cell r="IB573">
            <v>0</v>
          </cell>
          <cell r="IC573">
            <v>0</v>
          </cell>
          <cell r="ID573">
            <v>0</v>
          </cell>
          <cell r="IE573">
            <v>0</v>
          </cell>
          <cell r="IF573">
            <v>0</v>
          </cell>
          <cell r="IG573">
            <v>0</v>
          </cell>
          <cell r="IH573">
            <v>0</v>
          </cell>
          <cell r="II573">
            <v>0</v>
          </cell>
          <cell r="IJ573">
            <v>0</v>
          </cell>
          <cell r="IK573">
            <v>0</v>
          </cell>
          <cell r="IL573">
            <v>0</v>
          </cell>
          <cell r="IM573">
            <v>0</v>
          </cell>
          <cell r="IN573">
            <v>0</v>
          </cell>
          <cell r="IO573">
            <v>0</v>
          </cell>
          <cell r="IP573">
            <v>0</v>
          </cell>
          <cell r="IQ573">
            <v>0</v>
          </cell>
          <cell r="IR573">
            <v>0</v>
          </cell>
          <cell r="IS573">
            <v>0</v>
          </cell>
          <cell r="IT573">
            <v>0</v>
          </cell>
          <cell r="IU573">
            <v>0</v>
          </cell>
          <cell r="IV573">
            <v>0</v>
          </cell>
          <cell r="IW573">
            <v>0</v>
          </cell>
          <cell r="IX573">
            <v>0</v>
          </cell>
          <cell r="IY573">
            <v>0</v>
          </cell>
          <cell r="IZ573">
            <v>0</v>
          </cell>
          <cell r="JA573">
            <v>0</v>
          </cell>
          <cell r="JB573">
            <v>0</v>
          </cell>
          <cell r="JC573">
            <v>0</v>
          </cell>
          <cell r="JD573">
            <v>0</v>
          </cell>
          <cell r="JE573">
            <v>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  <cell r="EU574">
            <v>0</v>
          </cell>
          <cell r="EV574">
            <v>0</v>
          </cell>
          <cell r="EW574">
            <v>0</v>
          </cell>
          <cell r="EX574">
            <v>0</v>
          </cell>
          <cell r="EY574">
            <v>0</v>
          </cell>
          <cell r="EZ574">
            <v>0</v>
          </cell>
          <cell r="FA574">
            <v>0</v>
          </cell>
          <cell r="FB574">
            <v>0</v>
          </cell>
          <cell r="FC574">
            <v>0</v>
          </cell>
          <cell r="FD574">
            <v>0</v>
          </cell>
          <cell r="FE574">
            <v>0</v>
          </cell>
          <cell r="FF574">
            <v>0</v>
          </cell>
          <cell r="FG574">
            <v>0</v>
          </cell>
          <cell r="FH574">
            <v>0</v>
          </cell>
          <cell r="FI574">
            <v>0</v>
          </cell>
          <cell r="FJ574">
            <v>0</v>
          </cell>
          <cell r="FK574">
            <v>0</v>
          </cell>
          <cell r="FL574">
            <v>0</v>
          </cell>
          <cell r="FM574">
            <v>0</v>
          </cell>
          <cell r="FN574">
            <v>0</v>
          </cell>
          <cell r="FO574">
            <v>0</v>
          </cell>
          <cell r="FP574">
            <v>0</v>
          </cell>
          <cell r="FQ574">
            <v>0</v>
          </cell>
          <cell r="FR574">
            <v>0</v>
          </cell>
          <cell r="FS574">
            <v>0</v>
          </cell>
          <cell r="FT574">
            <v>0</v>
          </cell>
          <cell r="FU574">
            <v>0</v>
          </cell>
          <cell r="FV574">
            <v>0</v>
          </cell>
          <cell r="FW574">
            <v>0</v>
          </cell>
          <cell r="FX574">
            <v>0</v>
          </cell>
          <cell r="FY574">
            <v>0</v>
          </cell>
          <cell r="FZ574">
            <v>0</v>
          </cell>
          <cell r="GA574">
            <v>0</v>
          </cell>
          <cell r="GB574">
            <v>0</v>
          </cell>
          <cell r="GC574">
            <v>0</v>
          </cell>
          <cell r="GD574">
            <v>0</v>
          </cell>
          <cell r="GE574">
            <v>0</v>
          </cell>
          <cell r="GF574">
            <v>0</v>
          </cell>
          <cell r="GG574">
            <v>0</v>
          </cell>
          <cell r="GH574">
            <v>0</v>
          </cell>
          <cell r="GI574">
            <v>0</v>
          </cell>
          <cell r="GJ574">
            <v>0</v>
          </cell>
          <cell r="GK574">
            <v>0</v>
          </cell>
          <cell r="GL574">
            <v>0</v>
          </cell>
          <cell r="GM574">
            <v>0</v>
          </cell>
          <cell r="GN574">
            <v>0</v>
          </cell>
          <cell r="GO574">
            <v>0</v>
          </cell>
          <cell r="GP574">
            <v>0</v>
          </cell>
          <cell r="GQ574">
            <v>0</v>
          </cell>
          <cell r="GR574">
            <v>0</v>
          </cell>
          <cell r="GS574">
            <v>0</v>
          </cell>
          <cell r="GT574">
            <v>0</v>
          </cell>
          <cell r="GU574">
            <v>0</v>
          </cell>
          <cell r="GV574">
            <v>0</v>
          </cell>
          <cell r="GW574">
            <v>0</v>
          </cell>
          <cell r="GX574">
            <v>0</v>
          </cell>
          <cell r="GY574">
            <v>0</v>
          </cell>
          <cell r="GZ574">
            <v>0</v>
          </cell>
          <cell r="HA574">
            <v>0</v>
          </cell>
          <cell r="HB574">
            <v>0</v>
          </cell>
          <cell r="HC574">
            <v>0</v>
          </cell>
          <cell r="HD574">
            <v>0</v>
          </cell>
          <cell r="HE574">
            <v>0</v>
          </cell>
          <cell r="HF574">
            <v>0</v>
          </cell>
          <cell r="HG574">
            <v>0</v>
          </cell>
          <cell r="HH574">
            <v>0</v>
          </cell>
          <cell r="HI574">
            <v>0</v>
          </cell>
          <cell r="HJ574">
            <v>0</v>
          </cell>
          <cell r="HK574">
            <v>0</v>
          </cell>
          <cell r="HL574">
            <v>0</v>
          </cell>
          <cell r="HM574">
            <v>0</v>
          </cell>
          <cell r="HN574">
            <v>0</v>
          </cell>
          <cell r="HO574">
            <v>0</v>
          </cell>
          <cell r="HP574">
            <v>0</v>
          </cell>
          <cell r="HQ574">
            <v>0</v>
          </cell>
          <cell r="HR574">
            <v>0</v>
          </cell>
          <cell r="HS574">
            <v>0</v>
          </cell>
          <cell r="HT574">
            <v>0</v>
          </cell>
          <cell r="HU574">
            <v>0</v>
          </cell>
          <cell r="HV574">
            <v>0</v>
          </cell>
          <cell r="HW574">
            <v>0</v>
          </cell>
          <cell r="HX574">
            <v>0</v>
          </cell>
          <cell r="HY574">
            <v>0</v>
          </cell>
          <cell r="HZ574">
            <v>0</v>
          </cell>
          <cell r="IA574">
            <v>0</v>
          </cell>
          <cell r="IB574">
            <v>0</v>
          </cell>
          <cell r="IC574">
            <v>0</v>
          </cell>
          <cell r="ID574">
            <v>0</v>
          </cell>
          <cell r="IE574">
            <v>0</v>
          </cell>
          <cell r="IF574">
            <v>0</v>
          </cell>
          <cell r="IG574">
            <v>0</v>
          </cell>
          <cell r="IH574">
            <v>0</v>
          </cell>
          <cell r="II574">
            <v>0</v>
          </cell>
          <cell r="IJ574">
            <v>0</v>
          </cell>
          <cell r="IK574">
            <v>0</v>
          </cell>
          <cell r="IL574">
            <v>0</v>
          </cell>
          <cell r="IM574">
            <v>0</v>
          </cell>
          <cell r="IN574">
            <v>0</v>
          </cell>
          <cell r="IO574">
            <v>0</v>
          </cell>
          <cell r="IP574">
            <v>0</v>
          </cell>
          <cell r="IQ574">
            <v>0</v>
          </cell>
          <cell r="IR574">
            <v>0</v>
          </cell>
          <cell r="IS574">
            <v>0</v>
          </cell>
          <cell r="IT574">
            <v>0</v>
          </cell>
          <cell r="IU574">
            <v>0</v>
          </cell>
          <cell r="IV574">
            <v>0</v>
          </cell>
          <cell r="IW574">
            <v>0</v>
          </cell>
          <cell r="IX574">
            <v>0</v>
          </cell>
          <cell r="IY574">
            <v>0</v>
          </cell>
          <cell r="IZ574">
            <v>0</v>
          </cell>
          <cell r="JA574">
            <v>0</v>
          </cell>
          <cell r="JB574">
            <v>0</v>
          </cell>
          <cell r="JC574">
            <v>0</v>
          </cell>
          <cell r="JD574">
            <v>0</v>
          </cell>
          <cell r="JE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0</v>
          </cell>
          <cell r="FF575">
            <v>0</v>
          </cell>
          <cell r="FG575">
            <v>0</v>
          </cell>
          <cell r="FH575">
            <v>0</v>
          </cell>
          <cell r="FI575">
            <v>0</v>
          </cell>
          <cell r="FJ575">
            <v>0</v>
          </cell>
          <cell r="FK575">
            <v>0</v>
          </cell>
          <cell r="FL575">
            <v>0</v>
          </cell>
          <cell r="FM575">
            <v>0</v>
          </cell>
          <cell r="FN575">
            <v>0</v>
          </cell>
          <cell r="FO575">
            <v>0</v>
          </cell>
          <cell r="FP575">
            <v>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V575">
            <v>0</v>
          </cell>
          <cell r="FW575">
            <v>0</v>
          </cell>
          <cell r="FX575">
            <v>0</v>
          </cell>
          <cell r="FY575">
            <v>0</v>
          </cell>
          <cell r="FZ575">
            <v>0</v>
          </cell>
          <cell r="GA575">
            <v>0</v>
          </cell>
          <cell r="GB575">
            <v>0</v>
          </cell>
          <cell r="GC575">
            <v>0</v>
          </cell>
          <cell r="GD575">
            <v>0</v>
          </cell>
          <cell r="GE575">
            <v>0</v>
          </cell>
          <cell r="GF575">
            <v>0</v>
          </cell>
          <cell r="GG575">
            <v>0</v>
          </cell>
          <cell r="GH575">
            <v>0</v>
          </cell>
          <cell r="GI575">
            <v>0</v>
          </cell>
          <cell r="GJ575">
            <v>0</v>
          </cell>
          <cell r="GK575">
            <v>0</v>
          </cell>
          <cell r="GL575">
            <v>0</v>
          </cell>
          <cell r="GM575">
            <v>0</v>
          </cell>
          <cell r="GN575">
            <v>0</v>
          </cell>
          <cell r="GO575">
            <v>0</v>
          </cell>
          <cell r="GP575">
            <v>0</v>
          </cell>
          <cell r="GQ575">
            <v>0</v>
          </cell>
          <cell r="GR575">
            <v>0</v>
          </cell>
          <cell r="GS575">
            <v>0</v>
          </cell>
          <cell r="GT575">
            <v>0</v>
          </cell>
          <cell r="GU575">
            <v>0</v>
          </cell>
          <cell r="GV575">
            <v>0</v>
          </cell>
          <cell r="GW575">
            <v>0</v>
          </cell>
          <cell r="GX575">
            <v>0</v>
          </cell>
          <cell r="GY575">
            <v>0</v>
          </cell>
          <cell r="GZ575">
            <v>0</v>
          </cell>
          <cell r="HA575">
            <v>0</v>
          </cell>
          <cell r="HB575">
            <v>0</v>
          </cell>
          <cell r="HC575">
            <v>0</v>
          </cell>
          <cell r="HD575">
            <v>0</v>
          </cell>
          <cell r="HE575">
            <v>0</v>
          </cell>
          <cell r="HF575">
            <v>0</v>
          </cell>
          <cell r="HG575">
            <v>0</v>
          </cell>
          <cell r="HH575">
            <v>0</v>
          </cell>
          <cell r="HI575">
            <v>0</v>
          </cell>
          <cell r="HJ575">
            <v>0</v>
          </cell>
          <cell r="HK575">
            <v>0</v>
          </cell>
          <cell r="HL575">
            <v>0</v>
          </cell>
          <cell r="HM575">
            <v>0</v>
          </cell>
          <cell r="HN575">
            <v>0</v>
          </cell>
          <cell r="HO575">
            <v>0</v>
          </cell>
          <cell r="HP575">
            <v>0</v>
          </cell>
          <cell r="HQ575">
            <v>0</v>
          </cell>
          <cell r="HR575">
            <v>0</v>
          </cell>
          <cell r="HS575">
            <v>0</v>
          </cell>
          <cell r="HT575">
            <v>0</v>
          </cell>
          <cell r="HU575">
            <v>0</v>
          </cell>
          <cell r="HV575">
            <v>0</v>
          </cell>
          <cell r="HW575">
            <v>0</v>
          </cell>
          <cell r="HX575">
            <v>0</v>
          </cell>
          <cell r="HY575">
            <v>0</v>
          </cell>
          <cell r="HZ575">
            <v>0</v>
          </cell>
          <cell r="IA575">
            <v>0</v>
          </cell>
          <cell r="IB575">
            <v>0</v>
          </cell>
          <cell r="IC575">
            <v>0</v>
          </cell>
          <cell r="ID575">
            <v>0</v>
          </cell>
          <cell r="IE575">
            <v>0</v>
          </cell>
          <cell r="IF575">
            <v>0</v>
          </cell>
          <cell r="IG575">
            <v>0</v>
          </cell>
          <cell r="IH575">
            <v>0</v>
          </cell>
          <cell r="II575">
            <v>0</v>
          </cell>
          <cell r="IJ575">
            <v>0</v>
          </cell>
          <cell r="IK575">
            <v>0</v>
          </cell>
          <cell r="IL575">
            <v>0</v>
          </cell>
          <cell r="IM575">
            <v>0</v>
          </cell>
          <cell r="IN575">
            <v>0</v>
          </cell>
          <cell r="IO575">
            <v>0</v>
          </cell>
          <cell r="IP575">
            <v>0</v>
          </cell>
          <cell r="IQ575">
            <v>0</v>
          </cell>
          <cell r="IR575">
            <v>0</v>
          </cell>
          <cell r="IS575">
            <v>0</v>
          </cell>
          <cell r="IT575">
            <v>0</v>
          </cell>
          <cell r="IU575">
            <v>0</v>
          </cell>
          <cell r="IV575">
            <v>0</v>
          </cell>
          <cell r="IW575">
            <v>0</v>
          </cell>
          <cell r="IX575">
            <v>0</v>
          </cell>
          <cell r="IY575">
            <v>0</v>
          </cell>
          <cell r="IZ575">
            <v>0</v>
          </cell>
          <cell r="JA575">
            <v>0</v>
          </cell>
          <cell r="JB575">
            <v>0</v>
          </cell>
          <cell r="JC575">
            <v>0</v>
          </cell>
          <cell r="JD575">
            <v>0</v>
          </cell>
          <cell r="JE575">
            <v>0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  <cell r="ES576">
            <v>0</v>
          </cell>
          <cell r="ET576">
            <v>0</v>
          </cell>
          <cell r="EU576">
            <v>0</v>
          </cell>
          <cell r="EV576">
            <v>0</v>
          </cell>
          <cell r="EW576">
            <v>0</v>
          </cell>
          <cell r="EX576">
            <v>0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0</v>
          </cell>
          <cell r="FF576">
            <v>0</v>
          </cell>
          <cell r="FG576">
            <v>0</v>
          </cell>
          <cell r="FH576">
            <v>0</v>
          </cell>
          <cell r="FI576">
            <v>0</v>
          </cell>
          <cell r="FJ576">
            <v>0</v>
          </cell>
          <cell r="FK576">
            <v>0</v>
          </cell>
          <cell r="FL576">
            <v>0</v>
          </cell>
          <cell r="FM576">
            <v>0</v>
          </cell>
          <cell r="FN576">
            <v>0</v>
          </cell>
          <cell r="FO576">
            <v>0</v>
          </cell>
          <cell r="FP576">
            <v>0</v>
          </cell>
          <cell r="FQ576">
            <v>0</v>
          </cell>
          <cell r="FR576">
            <v>0</v>
          </cell>
          <cell r="FS576">
            <v>0</v>
          </cell>
          <cell r="FT576">
            <v>0</v>
          </cell>
          <cell r="FU576">
            <v>0</v>
          </cell>
          <cell r="FV576">
            <v>0</v>
          </cell>
          <cell r="FW576">
            <v>0</v>
          </cell>
          <cell r="FX576">
            <v>0</v>
          </cell>
          <cell r="FY576">
            <v>0</v>
          </cell>
          <cell r="FZ576">
            <v>0</v>
          </cell>
          <cell r="GA576">
            <v>0</v>
          </cell>
          <cell r="GB576">
            <v>0</v>
          </cell>
          <cell r="GC576">
            <v>0</v>
          </cell>
          <cell r="GD576">
            <v>0</v>
          </cell>
          <cell r="GE576">
            <v>0</v>
          </cell>
          <cell r="GF576">
            <v>0</v>
          </cell>
          <cell r="GG576">
            <v>0</v>
          </cell>
          <cell r="GH576">
            <v>0</v>
          </cell>
          <cell r="GI576">
            <v>0</v>
          </cell>
          <cell r="GJ576">
            <v>0</v>
          </cell>
          <cell r="GK576">
            <v>0</v>
          </cell>
          <cell r="GL576">
            <v>0</v>
          </cell>
          <cell r="GM576">
            <v>0</v>
          </cell>
          <cell r="GN576">
            <v>0</v>
          </cell>
          <cell r="GO576">
            <v>0</v>
          </cell>
          <cell r="GP576">
            <v>0</v>
          </cell>
          <cell r="GQ576">
            <v>0</v>
          </cell>
          <cell r="GR576">
            <v>0</v>
          </cell>
          <cell r="GS576">
            <v>0</v>
          </cell>
          <cell r="GT576">
            <v>0</v>
          </cell>
          <cell r="GU576">
            <v>0</v>
          </cell>
          <cell r="GV576">
            <v>0</v>
          </cell>
          <cell r="GW576">
            <v>0</v>
          </cell>
          <cell r="GX576">
            <v>0</v>
          </cell>
          <cell r="GY576">
            <v>0</v>
          </cell>
          <cell r="GZ576">
            <v>0</v>
          </cell>
          <cell r="HA576">
            <v>0</v>
          </cell>
          <cell r="HB576">
            <v>0</v>
          </cell>
          <cell r="HC576">
            <v>0</v>
          </cell>
          <cell r="HD576">
            <v>0</v>
          </cell>
          <cell r="HE576">
            <v>0</v>
          </cell>
          <cell r="HF576">
            <v>0</v>
          </cell>
          <cell r="HG576">
            <v>0</v>
          </cell>
          <cell r="HH576">
            <v>0</v>
          </cell>
          <cell r="HI576">
            <v>0</v>
          </cell>
          <cell r="HJ576">
            <v>0</v>
          </cell>
          <cell r="HK576">
            <v>0</v>
          </cell>
          <cell r="HL576">
            <v>0</v>
          </cell>
          <cell r="HM576">
            <v>0</v>
          </cell>
          <cell r="HN576">
            <v>0</v>
          </cell>
          <cell r="HO576">
            <v>0</v>
          </cell>
          <cell r="HP576">
            <v>0</v>
          </cell>
          <cell r="HQ576">
            <v>0</v>
          </cell>
          <cell r="HR576">
            <v>0</v>
          </cell>
          <cell r="HS576">
            <v>0</v>
          </cell>
          <cell r="HT576">
            <v>0</v>
          </cell>
          <cell r="HU576">
            <v>0</v>
          </cell>
          <cell r="HV576">
            <v>0</v>
          </cell>
          <cell r="HW576">
            <v>0</v>
          </cell>
          <cell r="HX576">
            <v>0</v>
          </cell>
          <cell r="HY576">
            <v>0</v>
          </cell>
          <cell r="HZ576">
            <v>0</v>
          </cell>
          <cell r="IA576">
            <v>0</v>
          </cell>
          <cell r="IB576">
            <v>0</v>
          </cell>
          <cell r="IC576">
            <v>0</v>
          </cell>
          <cell r="ID576">
            <v>0</v>
          </cell>
          <cell r="IE576">
            <v>0</v>
          </cell>
          <cell r="IF576">
            <v>0</v>
          </cell>
          <cell r="IG576">
            <v>0</v>
          </cell>
          <cell r="IH576">
            <v>0</v>
          </cell>
          <cell r="II576">
            <v>0</v>
          </cell>
          <cell r="IJ576">
            <v>0</v>
          </cell>
          <cell r="IK576">
            <v>0</v>
          </cell>
          <cell r="IL576">
            <v>0</v>
          </cell>
          <cell r="IM576">
            <v>0</v>
          </cell>
          <cell r="IN576">
            <v>0</v>
          </cell>
          <cell r="IO576">
            <v>0</v>
          </cell>
          <cell r="IP576">
            <v>0</v>
          </cell>
          <cell r="IQ576">
            <v>0</v>
          </cell>
          <cell r="IR576">
            <v>0</v>
          </cell>
          <cell r="IS576">
            <v>0</v>
          </cell>
          <cell r="IT576">
            <v>0</v>
          </cell>
          <cell r="IU576">
            <v>0</v>
          </cell>
          <cell r="IV576">
            <v>0</v>
          </cell>
          <cell r="IW576">
            <v>0</v>
          </cell>
          <cell r="IX576">
            <v>0</v>
          </cell>
          <cell r="IY576">
            <v>0</v>
          </cell>
          <cell r="IZ576">
            <v>0</v>
          </cell>
          <cell r="JA576">
            <v>0</v>
          </cell>
          <cell r="JB576">
            <v>0</v>
          </cell>
          <cell r="JC576">
            <v>0</v>
          </cell>
          <cell r="JD576">
            <v>0</v>
          </cell>
          <cell r="JE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>
            <v>0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0</v>
          </cell>
          <cell r="FF577">
            <v>0</v>
          </cell>
          <cell r="FG577">
            <v>0</v>
          </cell>
          <cell r="FH577">
            <v>0</v>
          </cell>
          <cell r="FI577">
            <v>0</v>
          </cell>
          <cell r="FJ577">
            <v>0</v>
          </cell>
          <cell r="FK577">
            <v>0</v>
          </cell>
          <cell r="FL577">
            <v>0</v>
          </cell>
          <cell r="FM577">
            <v>0</v>
          </cell>
          <cell r="FN577">
            <v>0</v>
          </cell>
          <cell r="FO577">
            <v>0</v>
          </cell>
          <cell r="FP577">
            <v>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V577">
            <v>0</v>
          </cell>
          <cell r="FW577">
            <v>0</v>
          </cell>
          <cell r="FX577">
            <v>0</v>
          </cell>
          <cell r="FY577">
            <v>0</v>
          </cell>
          <cell r="FZ577">
            <v>0</v>
          </cell>
          <cell r="GA577">
            <v>0</v>
          </cell>
          <cell r="GB577">
            <v>0</v>
          </cell>
          <cell r="GC577">
            <v>0</v>
          </cell>
          <cell r="GD577">
            <v>0</v>
          </cell>
          <cell r="GE577">
            <v>0</v>
          </cell>
          <cell r="GF577">
            <v>0</v>
          </cell>
          <cell r="GG577">
            <v>0</v>
          </cell>
          <cell r="GH577">
            <v>0</v>
          </cell>
          <cell r="GI577">
            <v>0</v>
          </cell>
          <cell r="GJ577">
            <v>0</v>
          </cell>
          <cell r="GK577">
            <v>0</v>
          </cell>
          <cell r="GL577">
            <v>0</v>
          </cell>
          <cell r="GM577">
            <v>0</v>
          </cell>
          <cell r="GN577">
            <v>0</v>
          </cell>
          <cell r="GO577">
            <v>0</v>
          </cell>
          <cell r="GP577">
            <v>0</v>
          </cell>
          <cell r="GQ577">
            <v>0</v>
          </cell>
          <cell r="GR577">
            <v>0</v>
          </cell>
          <cell r="GS577">
            <v>0</v>
          </cell>
          <cell r="GT577">
            <v>0</v>
          </cell>
          <cell r="GU577">
            <v>0</v>
          </cell>
          <cell r="GV577">
            <v>0</v>
          </cell>
          <cell r="GW577">
            <v>0</v>
          </cell>
          <cell r="GX577">
            <v>0</v>
          </cell>
          <cell r="GY577">
            <v>0</v>
          </cell>
          <cell r="GZ577">
            <v>0</v>
          </cell>
          <cell r="HA577">
            <v>0</v>
          </cell>
          <cell r="HB577">
            <v>0</v>
          </cell>
          <cell r="HC577">
            <v>0</v>
          </cell>
          <cell r="HD577">
            <v>0</v>
          </cell>
          <cell r="HE577">
            <v>0</v>
          </cell>
          <cell r="HF577">
            <v>0</v>
          </cell>
          <cell r="HG577">
            <v>0</v>
          </cell>
          <cell r="HH577">
            <v>0</v>
          </cell>
          <cell r="HI577">
            <v>0</v>
          </cell>
          <cell r="HJ577">
            <v>0</v>
          </cell>
          <cell r="HK577">
            <v>0</v>
          </cell>
          <cell r="HL577">
            <v>0</v>
          </cell>
          <cell r="HM577">
            <v>0</v>
          </cell>
          <cell r="HN577">
            <v>0</v>
          </cell>
          <cell r="HO577">
            <v>0</v>
          </cell>
          <cell r="HP577">
            <v>0</v>
          </cell>
          <cell r="HQ577">
            <v>0</v>
          </cell>
          <cell r="HR577">
            <v>0</v>
          </cell>
          <cell r="HS577">
            <v>0</v>
          </cell>
          <cell r="HT577">
            <v>0</v>
          </cell>
          <cell r="HU577">
            <v>0</v>
          </cell>
          <cell r="HV577">
            <v>0</v>
          </cell>
          <cell r="HW577">
            <v>0</v>
          </cell>
          <cell r="HX577">
            <v>0</v>
          </cell>
          <cell r="HY577">
            <v>0</v>
          </cell>
          <cell r="HZ577">
            <v>0</v>
          </cell>
          <cell r="IA577">
            <v>0</v>
          </cell>
          <cell r="IB577">
            <v>0</v>
          </cell>
          <cell r="IC577">
            <v>0</v>
          </cell>
          <cell r="ID577">
            <v>0</v>
          </cell>
          <cell r="IE577">
            <v>0</v>
          </cell>
          <cell r="IF577">
            <v>0</v>
          </cell>
          <cell r="IG577">
            <v>0</v>
          </cell>
          <cell r="IH577">
            <v>0</v>
          </cell>
          <cell r="II577">
            <v>0</v>
          </cell>
          <cell r="IJ577">
            <v>0</v>
          </cell>
          <cell r="IK577">
            <v>0</v>
          </cell>
          <cell r="IL577">
            <v>0</v>
          </cell>
          <cell r="IM577">
            <v>0</v>
          </cell>
          <cell r="IN577">
            <v>0</v>
          </cell>
          <cell r="IO577">
            <v>0</v>
          </cell>
          <cell r="IP577">
            <v>0</v>
          </cell>
          <cell r="IQ577">
            <v>0</v>
          </cell>
          <cell r="IR577">
            <v>0</v>
          </cell>
          <cell r="IS577">
            <v>0</v>
          </cell>
          <cell r="IT577">
            <v>0</v>
          </cell>
          <cell r="IU577">
            <v>0</v>
          </cell>
          <cell r="IV577">
            <v>0</v>
          </cell>
          <cell r="IW577">
            <v>0</v>
          </cell>
          <cell r="IX577">
            <v>0</v>
          </cell>
          <cell r="IY577">
            <v>0</v>
          </cell>
          <cell r="IZ577">
            <v>0</v>
          </cell>
          <cell r="JA577">
            <v>0</v>
          </cell>
          <cell r="JB577">
            <v>0</v>
          </cell>
          <cell r="JC577">
            <v>0</v>
          </cell>
          <cell r="JD577">
            <v>0</v>
          </cell>
          <cell r="JE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0</v>
          </cell>
          <cell r="FF578">
            <v>0</v>
          </cell>
          <cell r="FG578">
            <v>0</v>
          </cell>
          <cell r="FH578">
            <v>0</v>
          </cell>
          <cell r="FI578">
            <v>0</v>
          </cell>
          <cell r="FJ578">
            <v>0</v>
          </cell>
          <cell r="FK578">
            <v>0</v>
          </cell>
          <cell r="FL578">
            <v>0</v>
          </cell>
          <cell r="FM578">
            <v>0</v>
          </cell>
          <cell r="FN578">
            <v>0</v>
          </cell>
          <cell r="FO578">
            <v>0</v>
          </cell>
          <cell r="FP578">
            <v>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>
            <v>0</v>
          </cell>
          <cell r="FW578">
            <v>0</v>
          </cell>
          <cell r="FX578">
            <v>0</v>
          </cell>
          <cell r="FY578">
            <v>0</v>
          </cell>
          <cell r="FZ578">
            <v>0</v>
          </cell>
          <cell r="GA578">
            <v>0</v>
          </cell>
          <cell r="GB578">
            <v>0</v>
          </cell>
          <cell r="GC578">
            <v>0</v>
          </cell>
          <cell r="GD578">
            <v>0</v>
          </cell>
          <cell r="GE578">
            <v>0</v>
          </cell>
          <cell r="GF578">
            <v>0</v>
          </cell>
          <cell r="GG578">
            <v>0</v>
          </cell>
          <cell r="GH578">
            <v>0</v>
          </cell>
          <cell r="GI578">
            <v>0</v>
          </cell>
          <cell r="GJ578">
            <v>0</v>
          </cell>
          <cell r="GK578">
            <v>0</v>
          </cell>
          <cell r="GL578">
            <v>0</v>
          </cell>
          <cell r="GM578">
            <v>0</v>
          </cell>
          <cell r="GN578">
            <v>0</v>
          </cell>
          <cell r="GO578">
            <v>0</v>
          </cell>
          <cell r="GP578">
            <v>0</v>
          </cell>
          <cell r="GQ578">
            <v>0</v>
          </cell>
          <cell r="GR578">
            <v>0</v>
          </cell>
          <cell r="GS578">
            <v>0</v>
          </cell>
          <cell r="GT578">
            <v>0</v>
          </cell>
          <cell r="GU578">
            <v>0</v>
          </cell>
          <cell r="GV578">
            <v>0</v>
          </cell>
          <cell r="GW578">
            <v>0</v>
          </cell>
          <cell r="GX578">
            <v>0</v>
          </cell>
          <cell r="GY578">
            <v>0</v>
          </cell>
          <cell r="GZ578">
            <v>0</v>
          </cell>
          <cell r="HA578">
            <v>0</v>
          </cell>
          <cell r="HB578">
            <v>0</v>
          </cell>
          <cell r="HC578">
            <v>0</v>
          </cell>
          <cell r="HD578">
            <v>0</v>
          </cell>
          <cell r="HE578">
            <v>0</v>
          </cell>
          <cell r="HF578">
            <v>0</v>
          </cell>
          <cell r="HG578">
            <v>0</v>
          </cell>
          <cell r="HH578">
            <v>0</v>
          </cell>
          <cell r="HI578">
            <v>0</v>
          </cell>
          <cell r="HJ578">
            <v>0</v>
          </cell>
          <cell r="HK578">
            <v>0</v>
          </cell>
          <cell r="HL578">
            <v>0</v>
          </cell>
          <cell r="HM578">
            <v>0</v>
          </cell>
          <cell r="HN578">
            <v>0</v>
          </cell>
          <cell r="HO578">
            <v>0</v>
          </cell>
          <cell r="HP578">
            <v>0</v>
          </cell>
          <cell r="HQ578">
            <v>0</v>
          </cell>
          <cell r="HR578">
            <v>0</v>
          </cell>
          <cell r="HS578">
            <v>0</v>
          </cell>
          <cell r="HT578">
            <v>0</v>
          </cell>
          <cell r="HU578">
            <v>0</v>
          </cell>
          <cell r="HV578">
            <v>0</v>
          </cell>
          <cell r="HW578">
            <v>0</v>
          </cell>
          <cell r="HX578">
            <v>0</v>
          </cell>
          <cell r="HY578">
            <v>0</v>
          </cell>
          <cell r="HZ578">
            <v>0</v>
          </cell>
          <cell r="IA578">
            <v>0</v>
          </cell>
          <cell r="IB578">
            <v>0</v>
          </cell>
          <cell r="IC578">
            <v>0</v>
          </cell>
          <cell r="ID578">
            <v>0</v>
          </cell>
          <cell r="IE578">
            <v>0</v>
          </cell>
          <cell r="IF578">
            <v>0</v>
          </cell>
          <cell r="IG578">
            <v>0</v>
          </cell>
          <cell r="IH578">
            <v>0</v>
          </cell>
          <cell r="II578">
            <v>0</v>
          </cell>
          <cell r="IJ578">
            <v>0</v>
          </cell>
          <cell r="IK578">
            <v>0</v>
          </cell>
          <cell r="IL578">
            <v>0</v>
          </cell>
          <cell r="IM578">
            <v>0</v>
          </cell>
          <cell r="IN578">
            <v>0</v>
          </cell>
          <cell r="IO578">
            <v>0</v>
          </cell>
          <cell r="IP578">
            <v>0</v>
          </cell>
          <cell r="IQ578">
            <v>0</v>
          </cell>
          <cell r="IR578">
            <v>0</v>
          </cell>
          <cell r="IS578">
            <v>0</v>
          </cell>
          <cell r="IT578">
            <v>0</v>
          </cell>
          <cell r="IU578">
            <v>0</v>
          </cell>
          <cell r="IV578">
            <v>0</v>
          </cell>
          <cell r="IW578">
            <v>0</v>
          </cell>
          <cell r="IX578">
            <v>0</v>
          </cell>
          <cell r="IY578">
            <v>0</v>
          </cell>
          <cell r="IZ578">
            <v>0</v>
          </cell>
          <cell r="JA578">
            <v>0</v>
          </cell>
          <cell r="JB578">
            <v>0</v>
          </cell>
          <cell r="JC578">
            <v>0</v>
          </cell>
          <cell r="JD578">
            <v>0</v>
          </cell>
          <cell r="JE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0</v>
          </cell>
          <cell r="FI579">
            <v>0</v>
          </cell>
          <cell r="FJ579">
            <v>0</v>
          </cell>
          <cell r="FK579">
            <v>0</v>
          </cell>
          <cell r="FL579">
            <v>0</v>
          </cell>
          <cell r="FM579">
            <v>0</v>
          </cell>
          <cell r="FN579">
            <v>0</v>
          </cell>
          <cell r="FO579">
            <v>0</v>
          </cell>
          <cell r="FP579">
            <v>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>
            <v>0</v>
          </cell>
          <cell r="FW579">
            <v>0</v>
          </cell>
          <cell r="FX579">
            <v>0</v>
          </cell>
          <cell r="FY579">
            <v>0</v>
          </cell>
          <cell r="FZ579">
            <v>0</v>
          </cell>
          <cell r="GA579">
            <v>0</v>
          </cell>
          <cell r="GB579">
            <v>0</v>
          </cell>
          <cell r="GC579">
            <v>0</v>
          </cell>
          <cell r="GD579">
            <v>0</v>
          </cell>
          <cell r="GE579">
            <v>0</v>
          </cell>
          <cell r="GF579">
            <v>0</v>
          </cell>
          <cell r="GG579">
            <v>0</v>
          </cell>
          <cell r="GH579">
            <v>0</v>
          </cell>
          <cell r="GI579">
            <v>0</v>
          </cell>
          <cell r="GJ579">
            <v>0</v>
          </cell>
          <cell r="GK579">
            <v>0</v>
          </cell>
          <cell r="GL579">
            <v>0</v>
          </cell>
          <cell r="GM579">
            <v>0</v>
          </cell>
          <cell r="GN579">
            <v>0</v>
          </cell>
          <cell r="GO579">
            <v>0</v>
          </cell>
          <cell r="GP579">
            <v>0</v>
          </cell>
          <cell r="GQ579">
            <v>0</v>
          </cell>
          <cell r="GR579">
            <v>0</v>
          </cell>
          <cell r="GS579">
            <v>0</v>
          </cell>
          <cell r="GT579">
            <v>0</v>
          </cell>
          <cell r="GU579">
            <v>0</v>
          </cell>
          <cell r="GV579">
            <v>0</v>
          </cell>
          <cell r="GW579">
            <v>0</v>
          </cell>
          <cell r="GX579">
            <v>0</v>
          </cell>
          <cell r="GY579">
            <v>0</v>
          </cell>
          <cell r="GZ579">
            <v>0</v>
          </cell>
          <cell r="HA579">
            <v>0</v>
          </cell>
          <cell r="HB579">
            <v>0</v>
          </cell>
          <cell r="HC579">
            <v>0</v>
          </cell>
          <cell r="HD579">
            <v>0</v>
          </cell>
          <cell r="HE579">
            <v>0</v>
          </cell>
          <cell r="HF579">
            <v>0</v>
          </cell>
          <cell r="HG579">
            <v>0</v>
          </cell>
          <cell r="HH579">
            <v>0</v>
          </cell>
          <cell r="HI579">
            <v>0</v>
          </cell>
          <cell r="HJ579">
            <v>0</v>
          </cell>
          <cell r="HK579">
            <v>0</v>
          </cell>
          <cell r="HL579">
            <v>0</v>
          </cell>
          <cell r="HM579">
            <v>0</v>
          </cell>
          <cell r="HN579">
            <v>0</v>
          </cell>
          <cell r="HO579">
            <v>0</v>
          </cell>
          <cell r="HP579">
            <v>0</v>
          </cell>
          <cell r="HQ579">
            <v>0</v>
          </cell>
          <cell r="HR579">
            <v>0</v>
          </cell>
          <cell r="HS579">
            <v>0</v>
          </cell>
          <cell r="HT579">
            <v>0</v>
          </cell>
          <cell r="HU579">
            <v>0</v>
          </cell>
          <cell r="HV579">
            <v>0</v>
          </cell>
          <cell r="HW579">
            <v>0</v>
          </cell>
          <cell r="HX579">
            <v>0</v>
          </cell>
          <cell r="HY579">
            <v>0</v>
          </cell>
          <cell r="HZ579">
            <v>0</v>
          </cell>
          <cell r="IA579">
            <v>0</v>
          </cell>
          <cell r="IB579">
            <v>0</v>
          </cell>
          <cell r="IC579">
            <v>0</v>
          </cell>
          <cell r="ID579">
            <v>0</v>
          </cell>
          <cell r="IE579">
            <v>0</v>
          </cell>
          <cell r="IF579">
            <v>0</v>
          </cell>
          <cell r="IG579">
            <v>0</v>
          </cell>
          <cell r="IH579">
            <v>0</v>
          </cell>
          <cell r="II579">
            <v>0</v>
          </cell>
          <cell r="IJ579">
            <v>0</v>
          </cell>
          <cell r="IK579">
            <v>0</v>
          </cell>
          <cell r="IL579">
            <v>0</v>
          </cell>
          <cell r="IM579">
            <v>0</v>
          </cell>
          <cell r="IN579">
            <v>0</v>
          </cell>
          <cell r="IO579">
            <v>0</v>
          </cell>
          <cell r="IP579">
            <v>0</v>
          </cell>
          <cell r="IQ579">
            <v>0</v>
          </cell>
          <cell r="IR579">
            <v>0</v>
          </cell>
          <cell r="IS579">
            <v>0</v>
          </cell>
          <cell r="IT579">
            <v>0</v>
          </cell>
          <cell r="IU579">
            <v>0</v>
          </cell>
          <cell r="IV579">
            <v>0</v>
          </cell>
          <cell r="IW579">
            <v>0</v>
          </cell>
          <cell r="IX579">
            <v>0</v>
          </cell>
          <cell r="IY579">
            <v>0</v>
          </cell>
          <cell r="IZ579">
            <v>0</v>
          </cell>
          <cell r="JA579">
            <v>0</v>
          </cell>
          <cell r="JB579">
            <v>0</v>
          </cell>
          <cell r="JC579">
            <v>0</v>
          </cell>
          <cell r="JD579">
            <v>0</v>
          </cell>
          <cell r="JE579">
            <v>0</v>
          </cell>
        </row>
        <row r="580"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0</v>
          </cell>
          <cell r="EW580">
            <v>0</v>
          </cell>
          <cell r="EX580">
            <v>0</v>
          </cell>
          <cell r="EY580">
            <v>0</v>
          </cell>
          <cell r="EZ580">
            <v>0</v>
          </cell>
          <cell r="FA580">
            <v>0</v>
          </cell>
          <cell r="FB580">
            <v>0</v>
          </cell>
          <cell r="FC580">
            <v>0</v>
          </cell>
          <cell r="FD580">
            <v>0</v>
          </cell>
          <cell r="FE580">
            <v>0</v>
          </cell>
          <cell r="FF580">
            <v>0</v>
          </cell>
          <cell r="FG580">
            <v>0</v>
          </cell>
          <cell r="FH580">
            <v>0</v>
          </cell>
          <cell r="FI580">
            <v>0</v>
          </cell>
          <cell r="FJ580">
            <v>0</v>
          </cell>
          <cell r="FK580">
            <v>0</v>
          </cell>
          <cell r="FL580">
            <v>0</v>
          </cell>
          <cell r="FM580">
            <v>0</v>
          </cell>
          <cell r="FN580">
            <v>0</v>
          </cell>
          <cell r="FO580">
            <v>0</v>
          </cell>
          <cell r="FP580">
            <v>0</v>
          </cell>
          <cell r="FQ580">
            <v>0</v>
          </cell>
          <cell r="FR580">
            <v>0</v>
          </cell>
          <cell r="FS580">
            <v>0</v>
          </cell>
          <cell r="FT580">
            <v>0</v>
          </cell>
          <cell r="FU580">
            <v>0</v>
          </cell>
          <cell r="FV580">
            <v>0</v>
          </cell>
          <cell r="FW580">
            <v>0</v>
          </cell>
          <cell r="FX580">
            <v>0</v>
          </cell>
          <cell r="FY580">
            <v>0</v>
          </cell>
          <cell r="FZ580">
            <v>0</v>
          </cell>
          <cell r="GA580">
            <v>0</v>
          </cell>
          <cell r="GB580">
            <v>0</v>
          </cell>
          <cell r="GC580">
            <v>0</v>
          </cell>
          <cell r="GD580">
            <v>0</v>
          </cell>
          <cell r="GE580">
            <v>0</v>
          </cell>
          <cell r="GF580">
            <v>0</v>
          </cell>
          <cell r="GG580">
            <v>0</v>
          </cell>
          <cell r="GH580">
            <v>0</v>
          </cell>
          <cell r="GI580">
            <v>0</v>
          </cell>
          <cell r="GJ580">
            <v>0</v>
          </cell>
          <cell r="GK580">
            <v>0</v>
          </cell>
          <cell r="GL580">
            <v>0</v>
          </cell>
          <cell r="GM580">
            <v>0</v>
          </cell>
          <cell r="GN580">
            <v>0</v>
          </cell>
          <cell r="GO580">
            <v>0</v>
          </cell>
          <cell r="GP580">
            <v>0</v>
          </cell>
          <cell r="GQ580">
            <v>0</v>
          </cell>
          <cell r="GR580">
            <v>0</v>
          </cell>
          <cell r="GS580">
            <v>0</v>
          </cell>
          <cell r="GT580">
            <v>0</v>
          </cell>
          <cell r="GU580">
            <v>0</v>
          </cell>
          <cell r="GV580">
            <v>0</v>
          </cell>
          <cell r="GW580">
            <v>0</v>
          </cell>
          <cell r="GX580">
            <v>0</v>
          </cell>
          <cell r="GY580">
            <v>0</v>
          </cell>
          <cell r="GZ580">
            <v>0</v>
          </cell>
          <cell r="HA580">
            <v>0</v>
          </cell>
          <cell r="HB580">
            <v>0</v>
          </cell>
          <cell r="HC580">
            <v>0</v>
          </cell>
          <cell r="HD580">
            <v>0</v>
          </cell>
          <cell r="HE580">
            <v>0</v>
          </cell>
          <cell r="HF580">
            <v>0</v>
          </cell>
          <cell r="HG580">
            <v>0</v>
          </cell>
          <cell r="HH580">
            <v>0</v>
          </cell>
          <cell r="HI580">
            <v>0</v>
          </cell>
          <cell r="HJ580">
            <v>0</v>
          </cell>
          <cell r="HK580">
            <v>0</v>
          </cell>
          <cell r="HL580">
            <v>0</v>
          </cell>
          <cell r="HM580">
            <v>0</v>
          </cell>
          <cell r="HN580">
            <v>0</v>
          </cell>
          <cell r="HO580">
            <v>0</v>
          </cell>
          <cell r="HP580">
            <v>0</v>
          </cell>
          <cell r="HQ580">
            <v>0</v>
          </cell>
          <cell r="HR580">
            <v>0</v>
          </cell>
          <cell r="HS580">
            <v>0</v>
          </cell>
          <cell r="HT580">
            <v>0</v>
          </cell>
          <cell r="HU580">
            <v>0</v>
          </cell>
          <cell r="HV580">
            <v>0</v>
          </cell>
          <cell r="HW580">
            <v>0</v>
          </cell>
          <cell r="HX580">
            <v>0</v>
          </cell>
          <cell r="HY580">
            <v>0</v>
          </cell>
          <cell r="HZ580">
            <v>0</v>
          </cell>
          <cell r="IA580">
            <v>0</v>
          </cell>
          <cell r="IB580">
            <v>0</v>
          </cell>
          <cell r="IC580">
            <v>0</v>
          </cell>
          <cell r="ID580">
            <v>0</v>
          </cell>
          <cell r="IE580">
            <v>0</v>
          </cell>
          <cell r="IF580">
            <v>0</v>
          </cell>
          <cell r="IG580">
            <v>0</v>
          </cell>
          <cell r="IH580">
            <v>0</v>
          </cell>
          <cell r="II580">
            <v>0</v>
          </cell>
          <cell r="IJ580">
            <v>0</v>
          </cell>
          <cell r="IK580">
            <v>0</v>
          </cell>
          <cell r="IL580">
            <v>0</v>
          </cell>
          <cell r="IM580">
            <v>0</v>
          </cell>
          <cell r="IN580">
            <v>0</v>
          </cell>
          <cell r="IO580">
            <v>0</v>
          </cell>
          <cell r="IP580">
            <v>0</v>
          </cell>
          <cell r="IQ580">
            <v>0</v>
          </cell>
          <cell r="IR580">
            <v>0</v>
          </cell>
          <cell r="IS580">
            <v>0</v>
          </cell>
          <cell r="IT580">
            <v>0</v>
          </cell>
          <cell r="IU580">
            <v>0</v>
          </cell>
          <cell r="IV580">
            <v>0</v>
          </cell>
          <cell r="IW580">
            <v>0</v>
          </cell>
          <cell r="IX580">
            <v>0</v>
          </cell>
          <cell r="IY580">
            <v>0</v>
          </cell>
          <cell r="IZ580">
            <v>0</v>
          </cell>
          <cell r="JA580">
            <v>0</v>
          </cell>
          <cell r="JB580">
            <v>0</v>
          </cell>
          <cell r="JC580">
            <v>0</v>
          </cell>
          <cell r="JD580">
            <v>0</v>
          </cell>
          <cell r="JE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  <cell r="EU581">
            <v>0</v>
          </cell>
          <cell r="EV581">
            <v>0</v>
          </cell>
          <cell r="EW581">
            <v>0</v>
          </cell>
          <cell r="EX581">
            <v>0</v>
          </cell>
          <cell r="EY581">
            <v>0</v>
          </cell>
          <cell r="EZ581">
            <v>0</v>
          </cell>
          <cell r="FA581">
            <v>0</v>
          </cell>
          <cell r="FB581">
            <v>0</v>
          </cell>
          <cell r="FC581">
            <v>0</v>
          </cell>
          <cell r="FD581">
            <v>0</v>
          </cell>
          <cell r="FE581">
            <v>0</v>
          </cell>
          <cell r="FF581">
            <v>0</v>
          </cell>
          <cell r="FG581">
            <v>0</v>
          </cell>
          <cell r="FH581">
            <v>0</v>
          </cell>
          <cell r="FI581">
            <v>0</v>
          </cell>
          <cell r="FJ581">
            <v>0</v>
          </cell>
          <cell r="FK581">
            <v>0</v>
          </cell>
          <cell r="FL581">
            <v>0</v>
          </cell>
          <cell r="FM581">
            <v>0</v>
          </cell>
          <cell r="FN581">
            <v>0</v>
          </cell>
          <cell r="FO581">
            <v>0</v>
          </cell>
          <cell r="FP581">
            <v>0</v>
          </cell>
          <cell r="FQ581">
            <v>0</v>
          </cell>
          <cell r="FR581">
            <v>0</v>
          </cell>
          <cell r="FS581">
            <v>0</v>
          </cell>
          <cell r="FT581">
            <v>0</v>
          </cell>
          <cell r="FU581">
            <v>0</v>
          </cell>
          <cell r="FV581">
            <v>0</v>
          </cell>
          <cell r="FW581">
            <v>0</v>
          </cell>
          <cell r="FX581">
            <v>0</v>
          </cell>
          <cell r="FY581">
            <v>0</v>
          </cell>
          <cell r="FZ581">
            <v>0</v>
          </cell>
          <cell r="GA581">
            <v>0</v>
          </cell>
          <cell r="GB581">
            <v>0</v>
          </cell>
          <cell r="GC581">
            <v>0</v>
          </cell>
          <cell r="GD581">
            <v>0</v>
          </cell>
          <cell r="GE581">
            <v>0</v>
          </cell>
          <cell r="GF581">
            <v>0</v>
          </cell>
          <cell r="GG581">
            <v>0</v>
          </cell>
          <cell r="GH581">
            <v>0</v>
          </cell>
          <cell r="GI581">
            <v>0</v>
          </cell>
          <cell r="GJ581">
            <v>0</v>
          </cell>
          <cell r="GK581">
            <v>0</v>
          </cell>
          <cell r="GL581">
            <v>0</v>
          </cell>
          <cell r="GM581">
            <v>0</v>
          </cell>
          <cell r="GN581">
            <v>0</v>
          </cell>
          <cell r="GO581">
            <v>0</v>
          </cell>
          <cell r="GP581">
            <v>0</v>
          </cell>
          <cell r="GQ581">
            <v>0</v>
          </cell>
          <cell r="GR581">
            <v>0</v>
          </cell>
          <cell r="GS581">
            <v>0</v>
          </cell>
          <cell r="GT581">
            <v>0</v>
          </cell>
          <cell r="GU581">
            <v>0</v>
          </cell>
          <cell r="GV581">
            <v>0</v>
          </cell>
          <cell r="GW581">
            <v>0</v>
          </cell>
          <cell r="GX581">
            <v>0</v>
          </cell>
          <cell r="GY581">
            <v>0</v>
          </cell>
          <cell r="GZ581">
            <v>0</v>
          </cell>
          <cell r="HA581">
            <v>0</v>
          </cell>
          <cell r="HB581">
            <v>0</v>
          </cell>
          <cell r="HC581">
            <v>0</v>
          </cell>
          <cell r="HD581">
            <v>0</v>
          </cell>
          <cell r="HE581">
            <v>0</v>
          </cell>
          <cell r="HF581">
            <v>0</v>
          </cell>
          <cell r="HG581">
            <v>0</v>
          </cell>
          <cell r="HH581">
            <v>0</v>
          </cell>
          <cell r="HI581">
            <v>0</v>
          </cell>
          <cell r="HJ581">
            <v>0</v>
          </cell>
          <cell r="HK581">
            <v>0</v>
          </cell>
          <cell r="HL581">
            <v>0</v>
          </cell>
          <cell r="HM581">
            <v>0</v>
          </cell>
          <cell r="HN581">
            <v>0</v>
          </cell>
          <cell r="HO581">
            <v>0</v>
          </cell>
          <cell r="HP581">
            <v>0</v>
          </cell>
          <cell r="HQ581">
            <v>0</v>
          </cell>
          <cell r="HR581">
            <v>0</v>
          </cell>
          <cell r="HS581">
            <v>0</v>
          </cell>
          <cell r="HT581">
            <v>0</v>
          </cell>
          <cell r="HU581">
            <v>0</v>
          </cell>
          <cell r="HV581">
            <v>0</v>
          </cell>
          <cell r="HW581">
            <v>0</v>
          </cell>
          <cell r="HX581">
            <v>0</v>
          </cell>
          <cell r="HY581">
            <v>0</v>
          </cell>
          <cell r="HZ581">
            <v>0</v>
          </cell>
          <cell r="IA581">
            <v>0</v>
          </cell>
          <cell r="IB581">
            <v>0</v>
          </cell>
          <cell r="IC581">
            <v>0</v>
          </cell>
          <cell r="ID581">
            <v>0</v>
          </cell>
          <cell r="IE581">
            <v>0</v>
          </cell>
          <cell r="IF581">
            <v>0</v>
          </cell>
          <cell r="IG581">
            <v>0</v>
          </cell>
          <cell r="IH581">
            <v>0</v>
          </cell>
          <cell r="II581">
            <v>0</v>
          </cell>
          <cell r="IJ581">
            <v>0</v>
          </cell>
          <cell r="IK581">
            <v>0</v>
          </cell>
          <cell r="IL581">
            <v>0</v>
          </cell>
          <cell r="IM581">
            <v>0</v>
          </cell>
          <cell r="IN581">
            <v>0</v>
          </cell>
          <cell r="IO581">
            <v>0</v>
          </cell>
          <cell r="IP581">
            <v>0</v>
          </cell>
          <cell r="IQ581">
            <v>0</v>
          </cell>
          <cell r="IR581">
            <v>0</v>
          </cell>
          <cell r="IS581">
            <v>0</v>
          </cell>
          <cell r="IT581">
            <v>0</v>
          </cell>
          <cell r="IU581">
            <v>0</v>
          </cell>
          <cell r="IV581">
            <v>0</v>
          </cell>
          <cell r="IW581">
            <v>0</v>
          </cell>
          <cell r="IX581">
            <v>0</v>
          </cell>
          <cell r="IY581">
            <v>0</v>
          </cell>
          <cell r="IZ581">
            <v>0</v>
          </cell>
          <cell r="JA581">
            <v>0</v>
          </cell>
          <cell r="JB581">
            <v>0</v>
          </cell>
          <cell r="JC581">
            <v>0</v>
          </cell>
          <cell r="JD581">
            <v>0</v>
          </cell>
          <cell r="JE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0</v>
          </cell>
          <cell r="EW582">
            <v>0</v>
          </cell>
          <cell r="EX582">
            <v>0</v>
          </cell>
          <cell r="EY582">
            <v>0</v>
          </cell>
          <cell r="EZ582">
            <v>0</v>
          </cell>
          <cell r="FA582">
            <v>0</v>
          </cell>
          <cell r="FB582">
            <v>0</v>
          </cell>
          <cell r="FC582">
            <v>0</v>
          </cell>
          <cell r="FD582">
            <v>0</v>
          </cell>
          <cell r="FE582">
            <v>0</v>
          </cell>
          <cell r="FF582">
            <v>0</v>
          </cell>
          <cell r="FG582">
            <v>0</v>
          </cell>
          <cell r="FH582">
            <v>0</v>
          </cell>
          <cell r="FI582">
            <v>0</v>
          </cell>
          <cell r="FJ582">
            <v>0</v>
          </cell>
          <cell r="FK582">
            <v>0</v>
          </cell>
          <cell r="FL582">
            <v>0</v>
          </cell>
          <cell r="FM582">
            <v>0</v>
          </cell>
          <cell r="FN582">
            <v>0</v>
          </cell>
          <cell r="FO582">
            <v>0</v>
          </cell>
          <cell r="FP582">
            <v>0</v>
          </cell>
          <cell r="FQ582">
            <v>0</v>
          </cell>
          <cell r="FR582">
            <v>0</v>
          </cell>
          <cell r="FS582">
            <v>0</v>
          </cell>
          <cell r="FT582">
            <v>0</v>
          </cell>
          <cell r="FU582">
            <v>0</v>
          </cell>
          <cell r="FV582">
            <v>0</v>
          </cell>
          <cell r="FW582">
            <v>0</v>
          </cell>
          <cell r="FX582">
            <v>0</v>
          </cell>
          <cell r="FY582">
            <v>0</v>
          </cell>
          <cell r="FZ582">
            <v>0</v>
          </cell>
          <cell r="GA582">
            <v>0</v>
          </cell>
          <cell r="GB582">
            <v>0</v>
          </cell>
          <cell r="GC582">
            <v>0</v>
          </cell>
          <cell r="GD582">
            <v>0</v>
          </cell>
          <cell r="GE582">
            <v>0</v>
          </cell>
          <cell r="GF582">
            <v>0</v>
          </cell>
          <cell r="GG582">
            <v>0</v>
          </cell>
          <cell r="GH582">
            <v>0</v>
          </cell>
          <cell r="GI582">
            <v>0</v>
          </cell>
          <cell r="GJ582">
            <v>0</v>
          </cell>
          <cell r="GK582">
            <v>0</v>
          </cell>
          <cell r="GL582">
            <v>0</v>
          </cell>
          <cell r="GM582">
            <v>0</v>
          </cell>
          <cell r="GN582">
            <v>0</v>
          </cell>
          <cell r="GO582">
            <v>0</v>
          </cell>
          <cell r="GP582">
            <v>0</v>
          </cell>
          <cell r="GQ582">
            <v>0</v>
          </cell>
          <cell r="GR582">
            <v>0</v>
          </cell>
          <cell r="GS582">
            <v>0</v>
          </cell>
          <cell r="GT582">
            <v>0</v>
          </cell>
          <cell r="GU582">
            <v>0</v>
          </cell>
          <cell r="GV582">
            <v>0</v>
          </cell>
          <cell r="GW582">
            <v>0</v>
          </cell>
          <cell r="GX582">
            <v>0</v>
          </cell>
          <cell r="GY582">
            <v>0</v>
          </cell>
          <cell r="GZ582">
            <v>0</v>
          </cell>
          <cell r="HA582">
            <v>0</v>
          </cell>
          <cell r="HB582">
            <v>0</v>
          </cell>
          <cell r="HC582">
            <v>0</v>
          </cell>
          <cell r="HD582">
            <v>0</v>
          </cell>
          <cell r="HE582">
            <v>0</v>
          </cell>
          <cell r="HF582">
            <v>0</v>
          </cell>
          <cell r="HG582">
            <v>0</v>
          </cell>
          <cell r="HH582">
            <v>0</v>
          </cell>
          <cell r="HI582">
            <v>0</v>
          </cell>
          <cell r="HJ582">
            <v>0</v>
          </cell>
          <cell r="HK582">
            <v>0</v>
          </cell>
          <cell r="HL582">
            <v>0</v>
          </cell>
          <cell r="HM582">
            <v>0</v>
          </cell>
          <cell r="HN582">
            <v>0</v>
          </cell>
          <cell r="HO582">
            <v>0</v>
          </cell>
          <cell r="HP582">
            <v>0</v>
          </cell>
          <cell r="HQ582">
            <v>0</v>
          </cell>
          <cell r="HR582">
            <v>0</v>
          </cell>
          <cell r="HS582">
            <v>0</v>
          </cell>
          <cell r="HT582">
            <v>0</v>
          </cell>
          <cell r="HU582">
            <v>0</v>
          </cell>
          <cell r="HV582">
            <v>0</v>
          </cell>
          <cell r="HW582">
            <v>0</v>
          </cell>
          <cell r="HX582">
            <v>0</v>
          </cell>
          <cell r="HY582">
            <v>0</v>
          </cell>
          <cell r="HZ582">
            <v>0</v>
          </cell>
          <cell r="IA582">
            <v>0</v>
          </cell>
          <cell r="IB582">
            <v>0</v>
          </cell>
          <cell r="IC582">
            <v>0</v>
          </cell>
          <cell r="ID582">
            <v>0</v>
          </cell>
          <cell r="IE582">
            <v>0</v>
          </cell>
          <cell r="IF582">
            <v>0</v>
          </cell>
          <cell r="IG582">
            <v>0</v>
          </cell>
          <cell r="IH582">
            <v>0</v>
          </cell>
          <cell r="II582">
            <v>0</v>
          </cell>
          <cell r="IJ582">
            <v>0</v>
          </cell>
          <cell r="IK582">
            <v>0</v>
          </cell>
          <cell r="IL582">
            <v>0</v>
          </cell>
          <cell r="IM582">
            <v>0</v>
          </cell>
          <cell r="IN582">
            <v>0</v>
          </cell>
          <cell r="IO582">
            <v>0</v>
          </cell>
          <cell r="IP582">
            <v>0</v>
          </cell>
          <cell r="IQ582">
            <v>0</v>
          </cell>
          <cell r="IR582">
            <v>0</v>
          </cell>
          <cell r="IS582">
            <v>0</v>
          </cell>
          <cell r="IT582">
            <v>0</v>
          </cell>
          <cell r="IU582">
            <v>0</v>
          </cell>
          <cell r="IV582">
            <v>0</v>
          </cell>
          <cell r="IW582">
            <v>0</v>
          </cell>
          <cell r="IX582">
            <v>0</v>
          </cell>
          <cell r="IY582">
            <v>0</v>
          </cell>
          <cell r="IZ582">
            <v>0</v>
          </cell>
          <cell r="JA582">
            <v>0</v>
          </cell>
          <cell r="JB582">
            <v>0</v>
          </cell>
          <cell r="JC582">
            <v>0</v>
          </cell>
          <cell r="JD582">
            <v>0</v>
          </cell>
          <cell r="JE582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0</v>
          </cell>
          <cell r="FF583">
            <v>0</v>
          </cell>
          <cell r="FG583">
            <v>0</v>
          </cell>
          <cell r="FH583">
            <v>0</v>
          </cell>
          <cell r="FI583">
            <v>0</v>
          </cell>
          <cell r="FJ583">
            <v>0</v>
          </cell>
          <cell r="FK583">
            <v>0</v>
          </cell>
          <cell r="FL583">
            <v>0</v>
          </cell>
          <cell r="FM583">
            <v>0</v>
          </cell>
          <cell r="FN583">
            <v>0</v>
          </cell>
          <cell r="FO583">
            <v>0</v>
          </cell>
          <cell r="FP583">
            <v>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>
            <v>0</v>
          </cell>
          <cell r="FW583">
            <v>0</v>
          </cell>
          <cell r="FX583">
            <v>0</v>
          </cell>
          <cell r="FY583">
            <v>0</v>
          </cell>
          <cell r="FZ583">
            <v>0</v>
          </cell>
          <cell r="GA583">
            <v>0</v>
          </cell>
          <cell r="GB583">
            <v>0</v>
          </cell>
          <cell r="GC583">
            <v>0</v>
          </cell>
          <cell r="GD583">
            <v>0</v>
          </cell>
          <cell r="GE583">
            <v>0</v>
          </cell>
          <cell r="GF583">
            <v>0</v>
          </cell>
          <cell r="GG583">
            <v>0</v>
          </cell>
          <cell r="GH583">
            <v>0</v>
          </cell>
          <cell r="GI583">
            <v>0</v>
          </cell>
          <cell r="GJ583">
            <v>0</v>
          </cell>
          <cell r="GK583">
            <v>0</v>
          </cell>
          <cell r="GL583">
            <v>0</v>
          </cell>
          <cell r="GM583">
            <v>0</v>
          </cell>
          <cell r="GN583">
            <v>0</v>
          </cell>
          <cell r="GO583">
            <v>0</v>
          </cell>
          <cell r="GP583">
            <v>0</v>
          </cell>
          <cell r="GQ583">
            <v>0</v>
          </cell>
          <cell r="GR583">
            <v>0</v>
          </cell>
          <cell r="GS583">
            <v>0</v>
          </cell>
          <cell r="GT583">
            <v>0</v>
          </cell>
          <cell r="GU583">
            <v>0</v>
          </cell>
          <cell r="GV583">
            <v>0</v>
          </cell>
          <cell r="GW583">
            <v>0</v>
          </cell>
          <cell r="GX583">
            <v>0</v>
          </cell>
          <cell r="GY583">
            <v>0</v>
          </cell>
          <cell r="GZ583">
            <v>0</v>
          </cell>
          <cell r="HA583">
            <v>0</v>
          </cell>
          <cell r="HB583">
            <v>0</v>
          </cell>
          <cell r="HC583">
            <v>0</v>
          </cell>
          <cell r="HD583">
            <v>0</v>
          </cell>
          <cell r="HE583">
            <v>0</v>
          </cell>
          <cell r="HF583">
            <v>0</v>
          </cell>
          <cell r="HG583">
            <v>0</v>
          </cell>
          <cell r="HH583">
            <v>0</v>
          </cell>
          <cell r="HI583">
            <v>0</v>
          </cell>
          <cell r="HJ583">
            <v>0</v>
          </cell>
          <cell r="HK583">
            <v>0</v>
          </cell>
          <cell r="HL583">
            <v>0</v>
          </cell>
          <cell r="HM583">
            <v>0</v>
          </cell>
          <cell r="HN583">
            <v>0</v>
          </cell>
          <cell r="HO583">
            <v>0</v>
          </cell>
          <cell r="HP583">
            <v>0</v>
          </cell>
          <cell r="HQ583">
            <v>0</v>
          </cell>
          <cell r="HR583">
            <v>0</v>
          </cell>
          <cell r="HS583">
            <v>0</v>
          </cell>
          <cell r="HT583">
            <v>0</v>
          </cell>
          <cell r="HU583">
            <v>0</v>
          </cell>
          <cell r="HV583">
            <v>0</v>
          </cell>
          <cell r="HW583">
            <v>0</v>
          </cell>
          <cell r="HX583">
            <v>0</v>
          </cell>
          <cell r="HY583">
            <v>0</v>
          </cell>
          <cell r="HZ583">
            <v>0</v>
          </cell>
          <cell r="IA583">
            <v>0</v>
          </cell>
          <cell r="IB583">
            <v>0</v>
          </cell>
          <cell r="IC583">
            <v>0</v>
          </cell>
          <cell r="ID583">
            <v>0</v>
          </cell>
          <cell r="IE583">
            <v>0</v>
          </cell>
          <cell r="IF583">
            <v>0</v>
          </cell>
          <cell r="IG583">
            <v>0</v>
          </cell>
          <cell r="IH583">
            <v>0</v>
          </cell>
          <cell r="II583">
            <v>0</v>
          </cell>
          <cell r="IJ583">
            <v>0</v>
          </cell>
          <cell r="IK583">
            <v>0</v>
          </cell>
          <cell r="IL583">
            <v>0</v>
          </cell>
          <cell r="IM583">
            <v>0</v>
          </cell>
          <cell r="IN583">
            <v>0</v>
          </cell>
          <cell r="IO583">
            <v>0</v>
          </cell>
          <cell r="IP583">
            <v>0</v>
          </cell>
          <cell r="IQ583">
            <v>0</v>
          </cell>
          <cell r="IR583">
            <v>0</v>
          </cell>
          <cell r="IS583">
            <v>0</v>
          </cell>
          <cell r="IT583">
            <v>0</v>
          </cell>
          <cell r="IU583">
            <v>0</v>
          </cell>
          <cell r="IV583">
            <v>0</v>
          </cell>
          <cell r="IW583">
            <v>0</v>
          </cell>
          <cell r="IX583">
            <v>0</v>
          </cell>
          <cell r="IY583">
            <v>0</v>
          </cell>
          <cell r="IZ583">
            <v>0</v>
          </cell>
          <cell r="JA583">
            <v>0</v>
          </cell>
          <cell r="JB583">
            <v>0</v>
          </cell>
          <cell r="JC583">
            <v>0</v>
          </cell>
          <cell r="JD583">
            <v>0</v>
          </cell>
          <cell r="JE583">
            <v>0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0</v>
          </cell>
          <cell r="FF584">
            <v>0</v>
          </cell>
          <cell r="FG584">
            <v>0</v>
          </cell>
          <cell r="FH584">
            <v>0</v>
          </cell>
          <cell r="FI584">
            <v>0</v>
          </cell>
          <cell r="FJ584">
            <v>0</v>
          </cell>
          <cell r="FK584">
            <v>0</v>
          </cell>
          <cell r="FL584">
            <v>0</v>
          </cell>
          <cell r="FM584">
            <v>0</v>
          </cell>
          <cell r="FN584">
            <v>0</v>
          </cell>
          <cell r="FO584">
            <v>0</v>
          </cell>
          <cell r="FP584">
            <v>0</v>
          </cell>
          <cell r="FQ584">
            <v>0</v>
          </cell>
          <cell r="FR584">
            <v>0</v>
          </cell>
          <cell r="FS584">
            <v>0</v>
          </cell>
          <cell r="FT584">
            <v>0</v>
          </cell>
          <cell r="FU584">
            <v>0</v>
          </cell>
          <cell r="FV584">
            <v>0</v>
          </cell>
          <cell r="FW584">
            <v>0</v>
          </cell>
          <cell r="FX584">
            <v>0</v>
          </cell>
          <cell r="FY584">
            <v>0</v>
          </cell>
          <cell r="FZ584">
            <v>0</v>
          </cell>
          <cell r="GA584">
            <v>0</v>
          </cell>
          <cell r="GB584">
            <v>0</v>
          </cell>
          <cell r="GC584">
            <v>0</v>
          </cell>
          <cell r="GD584">
            <v>0</v>
          </cell>
          <cell r="GE584">
            <v>0</v>
          </cell>
          <cell r="GF584">
            <v>0</v>
          </cell>
          <cell r="GG584">
            <v>0</v>
          </cell>
          <cell r="GH584">
            <v>0</v>
          </cell>
          <cell r="GI584">
            <v>0</v>
          </cell>
          <cell r="GJ584">
            <v>0</v>
          </cell>
          <cell r="GK584">
            <v>0</v>
          </cell>
          <cell r="GL584">
            <v>0</v>
          </cell>
          <cell r="GM584">
            <v>0</v>
          </cell>
          <cell r="GN584">
            <v>0</v>
          </cell>
          <cell r="GO584">
            <v>0</v>
          </cell>
          <cell r="GP584">
            <v>0</v>
          </cell>
          <cell r="GQ584">
            <v>0</v>
          </cell>
          <cell r="GR584">
            <v>0</v>
          </cell>
          <cell r="GS584">
            <v>0</v>
          </cell>
          <cell r="GT584">
            <v>0</v>
          </cell>
          <cell r="GU584">
            <v>0</v>
          </cell>
          <cell r="GV584">
            <v>0</v>
          </cell>
          <cell r="GW584">
            <v>0</v>
          </cell>
          <cell r="GX584">
            <v>0</v>
          </cell>
          <cell r="GY584">
            <v>0</v>
          </cell>
          <cell r="GZ584">
            <v>0</v>
          </cell>
          <cell r="HA584">
            <v>0</v>
          </cell>
          <cell r="HB584">
            <v>0</v>
          </cell>
          <cell r="HC584">
            <v>0</v>
          </cell>
          <cell r="HD584">
            <v>0</v>
          </cell>
          <cell r="HE584">
            <v>0</v>
          </cell>
          <cell r="HF584">
            <v>0</v>
          </cell>
          <cell r="HG584">
            <v>0</v>
          </cell>
          <cell r="HH584">
            <v>0</v>
          </cell>
          <cell r="HI584">
            <v>0</v>
          </cell>
          <cell r="HJ584">
            <v>0</v>
          </cell>
          <cell r="HK584">
            <v>0</v>
          </cell>
          <cell r="HL584">
            <v>0</v>
          </cell>
          <cell r="HM584">
            <v>0</v>
          </cell>
          <cell r="HN584">
            <v>0</v>
          </cell>
          <cell r="HO584">
            <v>0</v>
          </cell>
          <cell r="HP584">
            <v>0</v>
          </cell>
          <cell r="HQ584">
            <v>0</v>
          </cell>
          <cell r="HR584">
            <v>0</v>
          </cell>
          <cell r="HS584">
            <v>0</v>
          </cell>
          <cell r="HT584">
            <v>0</v>
          </cell>
          <cell r="HU584">
            <v>0</v>
          </cell>
          <cell r="HV584">
            <v>0</v>
          </cell>
          <cell r="HW584">
            <v>0</v>
          </cell>
          <cell r="HX584">
            <v>0</v>
          </cell>
          <cell r="HY584">
            <v>0</v>
          </cell>
          <cell r="HZ584">
            <v>0</v>
          </cell>
          <cell r="IA584">
            <v>0</v>
          </cell>
          <cell r="IB584">
            <v>0</v>
          </cell>
          <cell r="IC584">
            <v>0</v>
          </cell>
          <cell r="ID584">
            <v>0</v>
          </cell>
          <cell r="IE584">
            <v>0</v>
          </cell>
          <cell r="IF584">
            <v>0</v>
          </cell>
          <cell r="IG584">
            <v>0</v>
          </cell>
          <cell r="IH584">
            <v>0</v>
          </cell>
          <cell r="II584">
            <v>0</v>
          </cell>
          <cell r="IJ584">
            <v>0</v>
          </cell>
          <cell r="IK584">
            <v>0</v>
          </cell>
          <cell r="IL584">
            <v>0</v>
          </cell>
          <cell r="IM584">
            <v>0</v>
          </cell>
          <cell r="IN584">
            <v>0</v>
          </cell>
          <cell r="IO584">
            <v>0</v>
          </cell>
          <cell r="IP584">
            <v>0</v>
          </cell>
          <cell r="IQ584">
            <v>0</v>
          </cell>
          <cell r="IR584">
            <v>0</v>
          </cell>
          <cell r="IS584">
            <v>0</v>
          </cell>
          <cell r="IT584">
            <v>0</v>
          </cell>
          <cell r="IU584">
            <v>0</v>
          </cell>
          <cell r="IV584">
            <v>0</v>
          </cell>
          <cell r="IW584">
            <v>0</v>
          </cell>
          <cell r="IX584">
            <v>0</v>
          </cell>
          <cell r="IY584">
            <v>0</v>
          </cell>
          <cell r="IZ584">
            <v>0</v>
          </cell>
          <cell r="JA584">
            <v>0</v>
          </cell>
          <cell r="JB584">
            <v>0</v>
          </cell>
          <cell r="JC584">
            <v>0</v>
          </cell>
          <cell r="JD584">
            <v>0</v>
          </cell>
          <cell r="JE584">
            <v>0</v>
          </cell>
        </row>
        <row r="585"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0</v>
          </cell>
          <cell r="FF585">
            <v>0</v>
          </cell>
          <cell r="FG585">
            <v>0</v>
          </cell>
          <cell r="FH585">
            <v>0</v>
          </cell>
          <cell r="FI585">
            <v>0</v>
          </cell>
          <cell r="FJ585">
            <v>0</v>
          </cell>
          <cell r="FK585">
            <v>0</v>
          </cell>
          <cell r="FL585">
            <v>0</v>
          </cell>
          <cell r="FM585">
            <v>0</v>
          </cell>
          <cell r="FN585">
            <v>0</v>
          </cell>
          <cell r="FO585">
            <v>0</v>
          </cell>
          <cell r="FP585">
            <v>0</v>
          </cell>
          <cell r="FQ585">
            <v>0</v>
          </cell>
          <cell r="FR585">
            <v>0</v>
          </cell>
          <cell r="FS585">
            <v>0</v>
          </cell>
          <cell r="FT585">
            <v>0</v>
          </cell>
          <cell r="FU585">
            <v>0</v>
          </cell>
          <cell r="FV585">
            <v>0</v>
          </cell>
          <cell r="FW585">
            <v>0</v>
          </cell>
          <cell r="FX585">
            <v>0</v>
          </cell>
          <cell r="FY585">
            <v>0</v>
          </cell>
          <cell r="FZ585">
            <v>0</v>
          </cell>
          <cell r="GA585">
            <v>0</v>
          </cell>
          <cell r="GB585">
            <v>0</v>
          </cell>
          <cell r="GC585">
            <v>0</v>
          </cell>
          <cell r="GD585">
            <v>0</v>
          </cell>
          <cell r="GE585">
            <v>0</v>
          </cell>
          <cell r="GF585">
            <v>0</v>
          </cell>
          <cell r="GG585">
            <v>0</v>
          </cell>
          <cell r="GH585">
            <v>0</v>
          </cell>
          <cell r="GI585">
            <v>0</v>
          </cell>
          <cell r="GJ585">
            <v>0</v>
          </cell>
          <cell r="GK585">
            <v>0</v>
          </cell>
          <cell r="GL585">
            <v>0</v>
          </cell>
          <cell r="GM585">
            <v>0</v>
          </cell>
          <cell r="GN585">
            <v>0</v>
          </cell>
          <cell r="GO585">
            <v>0</v>
          </cell>
          <cell r="GP585">
            <v>0</v>
          </cell>
          <cell r="GQ585">
            <v>0</v>
          </cell>
          <cell r="GR585">
            <v>0</v>
          </cell>
          <cell r="GS585">
            <v>0</v>
          </cell>
          <cell r="GT585">
            <v>0</v>
          </cell>
          <cell r="GU585">
            <v>0</v>
          </cell>
          <cell r="GV585">
            <v>0</v>
          </cell>
          <cell r="GW585">
            <v>0</v>
          </cell>
          <cell r="GX585">
            <v>0</v>
          </cell>
          <cell r="GY585">
            <v>0</v>
          </cell>
          <cell r="GZ585">
            <v>0</v>
          </cell>
          <cell r="HA585">
            <v>0</v>
          </cell>
          <cell r="HB585">
            <v>0</v>
          </cell>
          <cell r="HC585">
            <v>0</v>
          </cell>
          <cell r="HD585">
            <v>0</v>
          </cell>
          <cell r="HE585">
            <v>0</v>
          </cell>
          <cell r="HF585">
            <v>0</v>
          </cell>
          <cell r="HG585">
            <v>0</v>
          </cell>
          <cell r="HH585">
            <v>0</v>
          </cell>
          <cell r="HI585">
            <v>0</v>
          </cell>
          <cell r="HJ585">
            <v>0</v>
          </cell>
          <cell r="HK585">
            <v>0</v>
          </cell>
          <cell r="HL585">
            <v>0</v>
          </cell>
          <cell r="HM585">
            <v>0</v>
          </cell>
          <cell r="HN585">
            <v>0</v>
          </cell>
          <cell r="HO585">
            <v>0</v>
          </cell>
          <cell r="HP585">
            <v>0</v>
          </cell>
          <cell r="HQ585">
            <v>0</v>
          </cell>
          <cell r="HR585">
            <v>0</v>
          </cell>
          <cell r="HS585">
            <v>0</v>
          </cell>
          <cell r="HT585">
            <v>0</v>
          </cell>
          <cell r="HU585">
            <v>0</v>
          </cell>
          <cell r="HV585">
            <v>0</v>
          </cell>
          <cell r="HW585">
            <v>0</v>
          </cell>
          <cell r="HX585">
            <v>0</v>
          </cell>
          <cell r="HY585">
            <v>0</v>
          </cell>
          <cell r="HZ585">
            <v>0</v>
          </cell>
          <cell r="IA585">
            <v>0</v>
          </cell>
          <cell r="IB585">
            <v>0</v>
          </cell>
          <cell r="IC585">
            <v>0</v>
          </cell>
          <cell r="ID585">
            <v>0</v>
          </cell>
          <cell r="IE585">
            <v>0</v>
          </cell>
          <cell r="IF585">
            <v>0</v>
          </cell>
          <cell r="IG585">
            <v>0</v>
          </cell>
          <cell r="IH585">
            <v>0</v>
          </cell>
          <cell r="II585">
            <v>0</v>
          </cell>
          <cell r="IJ585">
            <v>0</v>
          </cell>
          <cell r="IK585">
            <v>0</v>
          </cell>
          <cell r="IL585">
            <v>0</v>
          </cell>
          <cell r="IM585">
            <v>0</v>
          </cell>
          <cell r="IN585">
            <v>0</v>
          </cell>
          <cell r="IO585">
            <v>0</v>
          </cell>
          <cell r="IP585">
            <v>0</v>
          </cell>
          <cell r="IQ585">
            <v>0</v>
          </cell>
          <cell r="IR585">
            <v>0</v>
          </cell>
          <cell r="IS585">
            <v>0</v>
          </cell>
          <cell r="IT585">
            <v>0</v>
          </cell>
          <cell r="IU585">
            <v>0</v>
          </cell>
          <cell r="IV585">
            <v>0</v>
          </cell>
          <cell r="IW585">
            <v>0</v>
          </cell>
          <cell r="IX585">
            <v>0</v>
          </cell>
          <cell r="IY585">
            <v>0</v>
          </cell>
          <cell r="IZ585">
            <v>0</v>
          </cell>
          <cell r="JA585">
            <v>0</v>
          </cell>
          <cell r="JB585">
            <v>0</v>
          </cell>
          <cell r="JC585">
            <v>0</v>
          </cell>
          <cell r="JD585">
            <v>0</v>
          </cell>
          <cell r="JE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0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0</v>
          </cell>
          <cell r="EW586">
            <v>0</v>
          </cell>
          <cell r="EX586">
            <v>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0</v>
          </cell>
          <cell r="FF586">
            <v>0</v>
          </cell>
          <cell r="FG586">
            <v>0</v>
          </cell>
          <cell r="FH586">
            <v>0</v>
          </cell>
          <cell r="FI586">
            <v>0</v>
          </cell>
          <cell r="FJ586">
            <v>0</v>
          </cell>
          <cell r="FK586">
            <v>0</v>
          </cell>
          <cell r="FL586">
            <v>0</v>
          </cell>
          <cell r="FM586">
            <v>0</v>
          </cell>
          <cell r="FN586">
            <v>0</v>
          </cell>
          <cell r="FO586">
            <v>0</v>
          </cell>
          <cell r="FP586">
            <v>0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V586">
            <v>0</v>
          </cell>
          <cell r="FW586">
            <v>0</v>
          </cell>
          <cell r="FX586">
            <v>0</v>
          </cell>
          <cell r="FY586">
            <v>0</v>
          </cell>
          <cell r="FZ586">
            <v>0</v>
          </cell>
          <cell r="GA586">
            <v>0</v>
          </cell>
          <cell r="GB586">
            <v>0</v>
          </cell>
          <cell r="GC586">
            <v>0</v>
          </cell>
          <cell r="GD586">
            <v>0</v>
          </cell>
          <cell r="GE586">
            <v>0</v>
          </cell>
          <cell r="GF586">
            <v>0</v>
          </cell>
          <cell r="GG586">
            <v>0</v>
          </cell>
          <cell r="GH586">
            <v>0</v>
          </cell>
          <cell r="GI586">
            <v>0</v>
          </cell>
          <cell r="GJ586">
            <v>0</v>
          </cell>
          <cell r="GK586">
            <v>0</v>
          </cell>
          <cell r="GL586">
            <v>0</v>
          </cell>
          <cell r="GM586">
            <v>0</v>
          </cell>
          <cell r="GN586">
            <v>0</v>
          </cell>
          <cell r="GO586">
            <v>0</v>
          </cell>
          <cell r="GP586">
            <v>0</v>
          </cell>
          <cell r="GQ586">
            <v>0</v>
          </cell>
          <cell r="GR586">
            <v>0</v>
          </cell>
          <cell r="GS586">
            <v>0</v>
          </cell>
          <cell r="GT586">
            <v>0</v>
          </cell>
          <cell r="GU586">
            <v>0</v>
          </cell>
          <cell r="GV586">
            <v>0</v>
          </cell>
          <cell r="GW586">
            <v>0</v>
          </cell>
          <cell r="GX586">
            <v>0</v>
          </cell>
          <cell r="GY586">
            <v>0</v>
          </cell>
          <cell r="GZ586">
            <v>0</v>
          </cell>
          <cell r="HA586">
            <v>0</v>
          </cell>
          <cell r="HB586">
            <v>0</v>
          </cell>
          <cell r="HC586">
            <v>0</v>
          </cell>
          <cell r="HD586">
            <v>0</v>
          </cell>
          <cell r="HE586">
            <v>0</v>
          </cell>
          <cell r="HF586">
            <v>0</v>
          </cell>
          <cell r="HG586">
            <v>0</v>
          </cell>
          <cell r="HH586">
            <v>0</v>
          </cell>
          <cell r="HI586">
            <v>0</v>
          </cell>
          <cell r="HJ586">
            <v>0</v>
          </cell>
          <cell r="HK586">
            <v>0</v>
          </cell>
          <cell r="HL586">
            <v>0</v>
          </cell>
          <cell r="HM586">
            <v>0</v>
          </cell>
          <cell r="HN586">
            <v>0</v>
          </cell>
          <cell r="HO586">
            <v>0</v>
          </cell>
          <cell r="HP586">
            <v>0</v>
          </cell>
          <cell r="HQ586">
            <v>0</v>
          </cell>
          <cell r="HR586">
            <v>0</v>
          </cell>
          <cell r="HS586">
            <v>0</v>
          </cell>
          <cell r="HT586">
            <v>0</v>
          </cell>
          <cell r="HU586">
            <v>0</v>
          </cell>
          <cell r="HV586">
            <v>0</v>
          </cell>
          <cell r="HW586">
            <v>0</v>
          </cell>
          <cell r="HX586">
            <v>0</v>
          </cell>
          <cell r="HY586">
            <v>0</v>
          </cell>
          <cell r="HZ586">
            <v>0</v>
          </cell>
          <cell r="IA586">
            <v>0</v>
          </cell>
          <cell r="IB586">
            <v>0</v>
          </cell>
          <cell r="IC586">
            <v>0</v>
          </cell>
          <cell r="ID586">
            <v>0</v>
          </cell>
          <cell r="IE586">
            <v>0</v>
          </cell>
          <cell r="IF586">
            <v>0</v>
          </cell>
          <cell r="IG586">
            <v>0</v>
          </cell>
          <cell r="IH586">
            <v>0</v>
          </cell>
          <cell r="II586">
            <v>0</v>
          </cell>
          <cell r="IJ586">
            <v>0</v>
          </cell>
          <cell r="IK586">
            <v>0</v>
          </cell>
          <cell r="IL586">
            <v>0</v>
          </cell>
          <cell r="IM586">
            <v>0</v>
          </cell>
          <cell r="IN586">
            <v>0</v>
          </cell>
          <cell r="IO586">
            <v>0</v>
          </cell>
          <cell r="IP586">
            <v>0</v>
          </cell>
          <cell r="IQ586">
            <v>0</v>
          </cell>
          <cell r="IR586">
            <v>0</v>
          </cell>
          <cell r="IS586">
            <v>0</v>
          </cell>
          <cell r="IT586">
            <v>0</v>
          </cell>
          <cell r="IU586">
            <v>0</v>
          </cell>
          <cell r="IV586">
            <v>0</v>
          </cell>
          <cell r="IW586">
            <v>0</v>
          </cell>
          <cell r="IX586">
            <v>0</v>
          </cell>
          <cell r="IY586">
            <v>0</v>
          </cell>
          <cell r="IZ586">
            <v>0</v>
          </cell>
          <cell r="JA586">
            <v>0</v>
          </cell>
          <cell r="JB586">
            <v>0</v>
          </cell>
          <cell r="JC586">
            <v>0</v>
          </cell>
          <cell r="JD586">
            <v>0</v>
          </cell>
          <cell r="JE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>
            <v>0</v>
          </cell>
          <cell r="FA587">
            <v>0</v>
          </cell>
          <cell r="FB587">
            <v>0</v>
          </cell>
          <cell r="FC587">
            <v>0</v>
          </cell>
          <cell r="FD587">
            <v>0</v>
          </cell>
          <cell r="FE587">
            <v>0</v>
          </cell>
          <cell r="FF587">
            <v>0</v>
          </cell>
          <cell r="FG587">
            <v>0</v>
          </cell>
          <cell r="FH587">
            <v>0</v>
          </cell>
          <cell r="FI587">
            <v>0</v>
          </cell>
          <cell r="FJ587">
            <v>0</v>
          </cell>
          <cell r="FK587">
            <v>0</v>
          </cell>
          <cell r="FL587">
            <v>0</v>
          </cell>
          <cell r="FM587">
            <v>0</v>
          </cell>
          <cell r="FN587">
            <v>0</v>
          </cell>
          <cell r="FO587">
            <v>0</v>
          </cell>
          <cell r="FP587">
            <v>0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V587">
            <v>0</v>
          </cell>
          <cell r="FW587">
            <v>0</v>
          </cell>
          <cell r="FX587">
            <v>0</v>
          </cell>
          <cell r="FY587">
            <v>0</v>
          </cell>
          <cell r="FZ587">
            <v>0</v>
          </cell>
          <cell r="GA587">
            <v>0</v>
          </cell>
          <cell r="GB587">
            <v>0</v>
          </cell>
          <cell r="GC587">
            <v>0</v>
          </cell>
          <cell r="GD587">
            <v>0</v>
          </cell>
          <cell r="GE587">
            <v>0</v>
          </cell>
          <cell r="GF587">
            <v>0</v>
          </cell>
          <cell r="GG587">
            <v>0</v>
          </cell>
          <cell r="GH587">
            <v>0</v>
          </cell>
          <cell r="GI587">
            <v>0</v>
          </cell>
          <cell r="GJ587">
            <v>0</v>
          </cell>
          <cell r="GK587">
            <v>0</v>
          </cell>
          <cell r="GL587">
            <v>0</v>
          </cell>
          <cell r="GM587">
            <v>0</v>
          </cell>
          <cell r="GN587">
            <v>0</v>
          </cell>
          <cell r="GO587">
            <v>0</v>
          </cell>
          <cell r="GP587">
            <v>0</v>
          </cell>
          <cell r="GQ587">
            <v>0</v>
          </cell>
          <cell r="GR587">
            <v>0</v>
          </cell>
          <cell r="GS587">
            <v>0</v>
          </cell>
          <cell r="GT587">
            <v>0</v>
          </cell>
          <cell r="GU587">
            <v>0</v>
          </cell>
          <cell r="GV587">
            <v>0</v>
          </cell>
          <cell r="GW587">
            <v>0</v>
          </cell>
          <cell r="GX587">
            <v>0</v>
          </cell>
          <cell r="GY587">
            <v>0</v>
          </cell>
          <cell r="GZ587">
            <v>0</v>
          </cell>
          <cell r="HA587">
            <v>0</v>
          </cell>
          <cell r="HB587">
            <v>0</v>
          </cell>
          <cell r="HC587">
            <v>0</v>
          </cell>
          <cell r="HD587">
            <v>0</v>
          </cell>
          <cell r="HE587">
            <v>0</v>
          </cell>
          <cell r="HF587">
            <v>0</v>
          </cell>
          <cell r="HG587">
            <v>0</v>
          </cell>
          <cell r="HH587">
            <v>0</v>
          </cell>
          <cell r="HI587">
            <v>0</v>
          </cell>
          <cell r="HJ587">
            <v>0</v>
          </cell>
          <cell r="HK587">
            <v>0</v>
          </cell>
          <cell r="HL587">
            <v>0</v>
          </cell>
          <cell r="HM587">
            <v>0</v>
          </cell>
          <cell r="HN587">
            <v>0</v>
          </cell>
          <cell r="HO587">
            <v>0</v>
          </cell>
          <cell r="HP587">
            <v>0</v>
          </cell>
          <cell r="HQ587">
            <v>0</v>
          </cell>
          <cell r="HR587">
            <v>0</v>
          </cell>
          <cell r="HS587">
            <v>0</v>
          </cell>
          <cell r="HT587">
            <v>0</v>
          </cell>
          <cell r="HU587">
            <v>0</v>
          </cell>
          <cell r="HV587">
            <v>0</v>
          </cell>
          <cell r="HW587">
            <v>0</v>
          </cell>
          <cell r="HX587">
            <v>0</v>
          </cell>
          <cell r="HY587">
            <v>0</v>
          </cell>
          <cell r="HZ587">
            <v>0</v>
          </cell>
          <cell r="IA587">
            <v>0</v>
          </cell>
          <cell r="IB587">
            <v>0</v>
          </cell>
          <cell r="IC587">
            <v>0</v>
          </cell>
          <cell r="ID587">
            <v>0</v>
          </cell>
          <cell r="IE587">
            <v>0</v>
          </cell>
          <cell r="IF587">
            <v>0</v>
          </cell>
          <cell r="IG587">
            <v>0</v>
          </cell>
          <cell r="IH587">
            <v>0</v>
          </cell>
          <cell r="II587">
            <v>0</v>
          </cell>
          <cell r="IJ587">
            <v>0</v>
          </cell>
          <cell r="IK587">
            <v>0</v>
          </cell>
          <cell r="IL587">
            <v>0</v>
          </cell>
          <cell r="IM587">
            <v>0</v>
          </cell>
          <cell r="IN587">
            <v>0</v>
          </cell>
          <cell r="IO587">
            <v>0</v>
          </cell>
          <cell r="IP587">
            <v>0</v>
          </cell>
          <cell r="IQ587">
            <v>0</v>
          </cell>
          <cell r="IR587">
            <v>0</v>
          </cell>
          <cell r="IS587">
            <v>0</v>
          </cell>
          <cell r="IT587">
            <v>0</v>
          </cell>
          <cell r="IU587">
            <v>0</v>
          </cell>
          <cell r="IV587">
            <v>0</v>
          </cell>
          <cell r="IW587">
            <v>0</v>
          </cell>
          <cell r="IX587">
            <v>0</v>
          </cell>
          <cell r="IY587">
            <v>0</v>
          </cell>
          <cell r="IZ587">
            <v>0</v>
          </cell>
          <cell r="JA587">
            <v>0</v>
          </cell>
          <cell r="JB587">
            <v>0</v>
          </cell>
          <cell r="JC587">
            <v>0</v>
          </cell>
          <cell r="JD587">
            <v>0</v>
          </cell>
          <cell r="JE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0</v>
          </cell>
          <cell r="FF588">
            <v>0</v>
          </cell>
          <cell r="FG588">
            <v>0</v>
          </cell>
          <cell r="FH588">
            <v>0</v>
          </cell>
          <cell r="FI588">
            <v>0</v>
          </cell>
          <cell r="FJ588">
            <v>0</v>
          </cell>
          <cell r="FK588">
            <v>0</v>
          </cell>
          <cell r="FL588">
            <v>0</v>
          </cell>
          <cell r="FM588">
            <v>0</v>
          </cell>
          <cell r="FN588">
            <v>0</v>
          </cell>
          <cell r="FO588">
            <v>0</v>
          </cell>
          <cell r="FP588">
            <v>0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V588">
            <v>0</v>
          </cell>
          <cell r="FW588">
            <v>0</v>
          </cell>
          <cell r="FX588">
            <v>0</v>
          </cell>
          <cell r="FY588">
            <v>0</v>
          </cell>
          <cell r="FZ588">
            <v>0</v>
          </cell>
          <cell r="GA588">
            <v>0</v>
          </cell>
          <cell r="GB588">
            <v>0</v>
          </cell>
          <cell r="GC588">
            <v>0</v>
          </cell>
          <cell r="GD588">
            <v>0</v>
          </cell>
          <cell r="GE588">
            <v>0</v>
          </cell>
          <cell r="GF588">
            <v>0</v>
          </cell>
          <cell r="GG588">
            <v>0</v>
          </cell>
          <cell r="GH588">
            <v>0</v>
          </cell>
          <cell r="GI588">
            <v>0</v>
          </cell>
          <cell r="GJ588">
            <v>0</v>
          </cell>
          <cell r="GK588">
            <v>0</v>
          </cell>
          <cell r="GL588">
            <v>0</v>
          </cell>
          <cell r="GM588">
            <v>0</v>
          </cell>
          <cell r="GN588">
            <v>0</v>
          </cell>
          <cell r="GO588">
            <v>0</v>
          </cell>
          <cell r="GP588">
            <v>0</v>
          </cell>
          <cell r="GQ588">
            <v>0</v>
          </cell>
          <cell r="GR588">
            <v>0</v>
          </cell>
          <cell r="GS588">
            <v>0</v>
          </cell>
          <cell r="GT588">
            <v>0</v>
          </cell>
          <cell r="GU588">
            <v>0</v>
          </cell>
          <cell r="GV588">
            <v>0</v>
          </cell>
          <cell r="GW588">
            <v>0</v>
          </cell>
          <cell r="GX588">
            <v>0</v>
          </cell>
          <cell r="GY588">
            <v>0</v>
          </cell>
          <cell r="GZ588">
            <v>0</v>
          </cell>
          <cell r="HA588">
            <v>0</v>
          </cell>
          <cell r="HB588">
            <v>0</v>
          </cell>
          <cell r="HC588">
            <v>0</v>
          </cell>
          <cell r="HD588">
            <v>0</v>
          </cell>
          <cell r="HE588">
            <v>0</v>
          </cell>
          <cell r="HF588">
            <v>0</v>
          </cell>
          <cell r="HG588">
            <v>0</v>
          </cell>
          <cell r="HH588">
            <v>0</v>
          </cell>
          <cell r="HI588">
            <v>0</v>
          </cell>
          <cell r="HJ588">
            <v>0</v>
          </cell>
          <cell r="HK588">
            <v>0</v>
          </cell>
          <cell r="HL588">
            <v>0</v>
          </cell>
          <cell r="HM588">
            <v>0</v>
          </cell>
          <cell r="HN588">
            <v>0</v>
          </cell>
          <cell r="HO588">
            <v>0</v>
          </cell>
          <cell r="HP588">
            <v>0</v>
          </cell>
          <cell r="HQ588">
            <v>0</v>
          </cell>
          <cell r="HR588">
            <v>0</v>
          </cell>
          <cell r="HS588">
            <v>0</v>
          </cell>
          <cell r="HT588">
            <v>0</v>
          </cell>
          <cell r="HU588">
            <v>0</v>
          </cell>
          <cell r="HV588">
            <v>0</v>
          </cell>
          <cell r="HW588">
            <v>0</v>
          </cell>
          <cell r="HX588">
            <v>0</v>
          </cell>
          <cell r="HY588">
            <v>0</v>
          </cell>
          <cell r="HZ588">
            <v>0</v>
          </cell>
          <cell r="IA588">
            <v>0</v>
          </cell>
          <cell r="IB588">
            <v>0</v>
          </cell>
          <cell r="IC588">
            <v>0</v>
          </cell>
          <cell r="ID588">
            <v>0</v>
          </cell>
          <cell r="IE588">
            <v>0</v>
          </cell>
          <cell r="IF588">
            <v>0</v>
          </cell>
          <cell r="IG588">
            <v>0</v>
          </cell>
          <cell r="IH588">
            <v>0</v>
          </cell>
          <cell r="II588">
            <v>0</v>
          </cell>
          <cell r="IJ588">
            <v>0</v>
          </cell>
          <cell r="IK588">
            <v>0</v>
          </cell>
          <cell r="IL588">
            <v>0</v>
          </cell>
          <cell r="IM588">
            <v>0</v>
          </cell>
          <cell r="IN588">
            <v>0</v>
          </cell>
          <cell r="IO588">
            <v>0</v>
          </cell>
          <cell r="IP588">
            <v>0</v>
          </cell>
          <cell r="IQ588">
            <v>0</v>
          </cell>
          <cell r="IR588">
            <v>0</v>
          </cell>
          <cell r="IS588">
            <v>0</v>
          </cell>
          <cell r="IT588">
            <v>0</v>
          </cell>
          <cell r="IU588">
            <v>0</v>
          </cell>
          <cell r="IV588">
            <v>0</v>
          </cell>
          <cell r="IW588">
            <v>0</v>
          </cell>
          <cell r="IX588">
            <v>0</v>
          </cell>
          <cell r="IY588">
            <v>0</v>
          </cell>
          <cell r="IZ588">
            <v>0</v>
          </cell>
          <cell r="JA588">
            <v>0</v>
          </cell>
          <cell r="JB588">
            <v>0</v>
          </cell>
          <cell r="JC588">
            <v>0</v>
          </cell>
          <cell r="JD588">
            <v>0</v>
          </cell>
          <cell r="JE588">
            <v>0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0</v>
          </cell>
          <cell r="FF589">
            <v>0</v>
          </cell>
          <cell r="FG589">
            <v>0</v>
          </cell>
          <cell r="FH589">
            <v>0</v>
          </cell>
          <cell r="FI589">
            <v>0</v>
          </cell>
          <cell r="FJ589">
            <v>0</v>
          </cell>
          <cell r="FK589">
            <v>0</v>
          </cell>
          <cell r="FL589">
            <v>0</v>
          </cell>
          <cell r="FM589">
            <v>0</v>
          </cell>
          <cell r="FN589">
            <v>0</v>
          </cell>
          <cell r="FO589">
            <v>0</v>
          </cell>
          <cell r="FP589">
            <v>0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V589">
            <v>0</v>
          </cell>
          <cell r="FW589">
            <v>0</v>
          </cell>
          <cell r="FX589">
            <v>0</v>
          </cell>
          <cell r="FY589">
            <v>0</v>
          </cell>
          <cell r="FZ589">
            <v>0</v>
          </cell>
          <cell r="GA589">
            <v>0</v>
          </cell>
          <cell r="GB589">
            <v>0</v>
          </cell>
          <cell r="GC589">
            <v>0</v>
          </cell>
          <cell r="GD589">
            <v>0</v>
          </cell>
          <cell r="GE589">
            <v>0</v>
          </cell>
          <cell r="GF589">
            <v>0</v>
          </cell>
          <cell r="GG589">
            <v>0</v>
          </cell>
          <cell r="GH589">
            <v>0</v>
          </cell>
          <cell r="GI589">
            <v>0</v>
          </cell>
          <cell r="GJ589">
            <v>0</v>
          </cell>
          <cell r="GK589">
            <v>0</v>
          </cell>
          <cell r="GL589">
            <v>0</v>
          </cell>
          <cell r="GM589">
            <v>0</v>
          </cell>
          <cell r="GN589">
            <v>0</v>
          </cell>
          <cell r="GO589">
            <v>0</v>
          </cell>
          <cell r="GP589">
            <v>0</v>
          </cell>
          <cell r="GQ589">
            <v>0</v>
          </cell>
          <cell r="GR589">
            <v>0</v>
          </cell>
          <cell r="GS589">
            <v>0</v>
          </cell>
          <cell r="GT589">
            <v>0</v>
          </cell>
          <cell r="GU589">
            <v>0</v>
          </cell>
          <cell r="GV589">
            <v>0</v>
          </cell>
          <cell r="GW589">
            <v>0</v>
          </cell>
          <cell r="GX589">
            <v>0</v>
          </cell>
          <cell r="GY589">
            <v>0</v>
          </cell>
          <cell r="GZ589">
            <v>0</v>
          </cell>
          <cell r="HA589">
            <v>0</v>
          </cell>
          <cell r="HB589">
            <v>0</v>
          </cell>
          <cell r="HC589">
            <v>0</v>
          </cell>
          <cell r="HD589">
            <v>0</v>
          </cell>
          <cell r="HE589">
            <v>0</v>
          </cell>
          <cell r="HF589">
            <v>0</v>
          </cell>
          <cell r="HG589">
            <v>0</v>
          </cell>
          <cell r="HH589">
            <v>0</v>
          </cell>
          <cell r="HI589">
            <v>0</v>
          </cell>
          <cell r="HJ589">
            <v>0</v>
          </cell>
          <cell r="HK589">
            <v>0</v>
          </cell>
          <cell r="HL589">
            <v>0</v>
          </cell>
          <cell r="HM589">
            <v>0</v>
          </cell>
          <cell r="HN589">
            <v>0</v>
          </cell>
          <cell r="HO589">
            <v>0</v>
          </cell>
          <cell r="HP589">
            <v>0</v>
          </cell>
          <cell r="HQ589">
            <v>0</v>
          </cell>
          <cell r="HR589">
            <v>0</v>
          </cell>
          <cell r="HS589">
            <v>0</v>
          </cell>
          <cell r="HT589">
            <v>0</v>
          </cell>
          <cell r="HU589">
            <v>0</v>
          </cell>
          <cell r="HV589">
            <v>0</v>
          </cell>
          <cell r="HW589">
            <v>0</v>
          </cell>
          <cell r="HX589">
            <v>0</v>
          </cell>
          <cell r="HY589">
            <v>0</v>
          </cell>
          <cell r="HZ589">
            <v>0</v>
          </cell>
          <cell r="IA589">
            <v>0</v>
          </cell>
          <cell r="IB589">
            <v>0</v>
          </cell>
          <cell r="IC589">
            <v>0</v>
          </cell>
          <cell r="ID589">
            <v>0</v>
          </cell>
          <cell r="IE589">
            <v>0</v>
          </cell>
          <cell r="IF589">
            <v>0</v>
          </cell>
          <cell r="IG589">
            <v>0</v>
          </cell>
          <cell r="IH589">
            <v>0</v>
          </cell>
          <cell r="II589">
            <v>0</v>
          </cell>
          <cell r="IJ589">
            <v>0</v>
          </cell>
          <cell r="IK589">
            <v>0</v>
          </cell>
          <cell r="IL589">
            <v>0</v>
          </cell>
          <cell r="IM589">
            <v>0</v>
          </cell>
          <cell r="IN589">
            <v>0</v>
          </cell>
          <cell r="IO589">
            <v>0</v>
          </cell>
          <cell r="IP589">
            <v>0</v>
          </cell>
          <cell r="IQ589">
            <v>0</v>
          </cell>
          <cell r="IR589">
            <v>0</v>
          </cell>
          <cell r="IS589">
            <v>0</v>
          </cell>
          <cell r="IT589">
            <v>0</v>
          </cell>
          <cell r="IU589">
            <v>0</v>
          </cell>
          <cell r="IV589">
            <v>0</v>
          </cell>
          <cell r="IW589">
            <v>0</v>
          </cell>
          <cell r="IX589">
            <v>0</v>
          </cell>
          <cell r="IY589">
            <v>0</v>
          </cell>
          <cell r="IZ589">
            <v>0</v>
          </cell>
          <cell r="JA589">
            <v>0</v>
          </cell>
          <cell r="JB589">
            <v>0</v>
          </cell>
          <cell r="JC589">
            <v>0</v>
          </cell>
          <cell r="JD589">
            <v>0</v>
          </cell>
          <cell r="JE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0</v>
          </cell>
          <cell r="EW590">
            <v>0</v>
          </cell>
          <cell r="EX590">
            <v>0</v>
          </cell>
          <cell r="EY590">
            <v>0</v>
          </cell>
          <cell r="EZ590">
            <v>0</v>
          </cell>
          <cell r="FA590">
            <v>0</v>
          </cell>
          <cell r="FB590">
            <v>0</v>
          </cell>
          <cell r="FC590">
            <v>0</v>
          </cell>
          <cell r="FD590">
            <v>0</v>
          </cell>
          <cell r="FE590">
            <v>0</v>
          </cell>
          <cell r="FF590">
            <v>0</v>
          </cell>
          <cell r="FG590">
            <v>0</v>
          </cell>
          <cell r="FH590">
            <v>0</v>
          </cell>
          <cell r="FI590">
            <v>0</v>
          </cell>
          <cell r="FJ590">
            <v>0</v>
          </cell>
          <cell r="FK590">
            <v>0</v>
          </cell>
          <cell r="FL590">
            <v>0</v>
          </cell>
          <cell r="FM590">
            <v>0</v>
          </cell>
          <cell r="FN590">
            <v>0</v>
          </cell>
          <cell r="FO590">
            <v>0</v>
          </cell>
          <cell r="FP590">
            <v>0</v>
          </cell>
          <cell r="FQ590">
            <v>0</v>
          </cell>
          <cell r="FR590">
            <v>0</v>
          </cell>
          <cell r="FS590">
            <v>0</v>
          </cell>
          <cell r="FT590">
            <v>0</v>
          </cell>
          <cell r="FU590">
            <v>0</v>
          </cell>
          <cell r="FV590">
            <v>0</v>
          </cell>
          <cell r="FW590">
            <v>0</v>
          </cell>
          <cell r="FX590">
            <v>0</v>
          </cell>
          <cell r="FY590">
            <v>0</v>
          </cell>
          <cell r="FZ590">
            <v>0</v>
          </cell>
          <cell r="GA590">
            <v>0</v>
          </cell>
          <cell r="GB590">
            <v>0</v>
          </cell>
          <cell r="GC590">
            <v>0</v>
          </cell>
          <cell r="GD590">
            <v>0</v>
          </cell>
          <cell r="GE590">
            <v>0</v>
          </cell>
          <cell r="GF590">
            <v>0</v>
          </cell>
          <cell r="GG590">
            <v>0</v>
          </cell>
          <cell r="GH590">
            <v>0</v>
          </cell>
          <cell r="GI590">
            <v>0</v>
          </cell>
          <cell r="GJ590">
            <v>0</v>
          </cell>
          <cell r="GK590">
            <v>0</v>
          </cell>
          <cell r="GL590">
            <v>0</v>
          </cell>
          <cell r="GM590">
            <v>0</v>
          </cell>
          <cell r="GN590">
            <v>0</v>
          </cell>
          <cell r="GO590">
            <v>0</v>
          </cell>
          <cell r="GP590">
            <v>0</v>
          </cell>
          <cell r="GQ590">
            <v>0</v>
          </cell>
          <cell r="GR590">
            <v>0</v>
          </cell>
          <cell r="GS590">
            <v>0</v>
          </cell>
          <cell r="GT590">
            <v>0</v>
          </cell>
          <cell r="GU590">
            <v>0</v>
          </cell>
          <cell r="GV590">
            <v>0</v>
          </cell>
          <cell r="GW590">
            <v>0</v>
          </cell>
          <cell r="GX590">
            <v>0</v>
          </cell>
          <cell r="GY590">
            <v>0</v>
          </cell>
          <cell r="GZ590">
            <v>0</v>
          </cell>
          <cell r="HA590">
            <v>0</v>
          </cell>
          <cell r="HB590">
            <v>0</v>
          </cell>
          <cell r="HC590">
            <v>0</v>
          </cell>
          <cell r="HD590">
            <v>0</v>
          </cell>
          <cell r="HE590">
            <v>0</v>
          </cell>
          <cell r="HF590">
            <v>0</v>
          </cell>
          <cell r="HG590">
            <v>0</v>
          </cell>
          <cell r="HH590">
            <v>0</v>
          </cell>
          <cell r="HI590">
            <v>0</v>
          </cell>
          <cell r="HJ590">
            <v>0</v>
          </cell>
          <cell r="HK590">
            <v>0</v>
          </cell>
          <cell r="HL590">
            <v>0</v>
          </cell>
          <cell r="HM590">
            <v>0</v>
          </cell>
          <cell r="HN590">
            <v>0</v>
          </cell>
          <cell r="HO590">
            <v>0</v>
          </cell>
          <cell r="HP590">
            <v>0</v>
          </cell>
          <cell r="HQ590">
            <v>0</v>
          </cell>
          <cell r="HR590">
            <v>0</v>
          </cell>
          <cell r="HS590">
            <v>0</v>
          </cell>
          <cell r="HT590">
            <v>0</v>
          </cell>
          <cell r="HU590">
            <v>0</v>
          </cell>
          <cell r="HV590">
            <v>0</v>
          </cell>
          <cell r="HW590">
            <v>0</v>
          </cell>
          <cell r="HX590">
            <v>0</v>
          </cell>
          <cell r="HY590">
            <v>0</v>
          </cell>
          <cell r="HZ590">
            <v>0</v>
          </cell>
          <cell r="IA590">
            <v>0</v>
          </cell>
          <cell r="IB590">
            <v>0</v>
          </cell>
          <cell r="IC590">
            <v>0</v>
          </cell>
          <cell r="ID590">
            <v>0</v>
          </cell>
          <cell r="IE590">
            <v>0</v>
          </cell>
          <cell r="IF590">
            <v>0</v>
          </cell>
          <cell r="IG590">
            <v>0</v>
          </cell>
          <cell r="IH590">
            <v>0</v>
          </cell>
          <cell r="II590">
            <v>0</v>
          </cell>
          <cell r="IJ590">
            <v>0</v>
          </cell>
          <cell r="IK590">
            <v>0</v>
          </cell>
          <cell r="IL590">
            <v>0</v>
          </cell>
          <cell r="IM590">
            <v>0</v>
          </cell>
          <cell r="IN590">
            <v>0</v>
          </cell>
          <cell r="IO590">
            <v>0</v>
          </cell>
          <cell r="IP590">
            <v>0</v>
          </cell>
          <cell r="IQ590">
            <v>0</v>
          </cell>
          <cell r="IR590">
            <v>0</v>
          </cell>
          <cell r="IS590">
            <v>0</v>
          </cell>
          <cell r="IT590">
            <v>0</v>
          </cell>
          <cell r="IU590">
            <v>0</v>
          </cell>
          <cell r="IV590">
            <v>0</v>
          </cell>
          <cell r="IW590">
            <v>0</v>
          </cell>
          <cell r="IX590">
            <v>0</v>
          </cell>
          <cell r="IY590">
            <v>0</v>
          </cell>
          <cell r="IZ590">
            <v>0</v>
          </cell>
          <cell r="JA590">
            <v>0</v>
          </cell>
          <cell r="JB590">
            <v>0</v>
          </cell>
          <cell r="JC590">
            <v>0</v>
          </cell>
          <cell r="JD590">
            <v>0</v>
          </cell>
          <cell r="JE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  <cell r="EU591">
            <v>0</v>
          </cell>
          <cell r="EV591">
            <v>0</v>
          </cell>
          <cell r="EW591">
            <v>0</v>
          </cell>
          <cell r="EX591">
            <v>0</v>
          </cell>
          <cell r="EY591">
            <v>0</v>
          </cell>
          <cell r="EZ591">
            <v>0</v>
          </cell>
          <cell r="FA591">
            <v>0</v>
          </cell>
          <cell r="FB591">
            <v>0</v>
          </cell>
          <cell r="FC591">
            <v>0</v>
          </cell>
          <cell r="FD591">
            <v>0</v>
          </cell>
          <cell r="FE591">
            <v>0</v>
          </cell>
          <cell r="FF591">
            <v>0</v>
          </cell>
          <cell r="FG591">
            <v>0</v>
          </cell>
          <cell r="FH591">
            <v>0</v>
          </cell>
          <cell r="FI591">
            <v>0</v>
          </cell>
          <cell r="FJ591">
            <v>0</v>
          </cell>
          <cell r="FK591">
            <v>0</v>
          </cell>
          <cell r="FL591">
            <v>0</v>
          </cell>
          <cell r="FM591">
            <v>0</v>
          </cell>
          <cell r="FN591">
            <v>0</v>
          </cell>
          <cell r="FO591">
            <v>0</v>
          </cell>
          <cell r="FP591">
            <v>0</v>
          </cell>
          <cell r="FQ591">
            <v>0</v>
          </cell>
          <cell r="FR591">
            <v>0</v>
          </cell>
          <cell r="FS591">
            <v>0</v>
          </cell>
          <cell r="FT591">
            <v>0</v>
          </cell>
          <cell r="FU591">
            <v>0</v>
          </cell>
          <cell r="FV591">
            <v>0</v>
          </cell>
          <cell r="FW591">
            <v>0</v>
          </cell>
          <cell r="FX591">
            <v>0</v>
          </cell>
          <cell r="FY591">
            <v>0</v>
          </cell>
          <cell r="FZ591">
            <v>0</v>
          </cell>
          <cell r="GA591">
            <v>0</v>
          </cell>
          <cell r="GB591">
            <v>0</v>
          </cell>
          <cell r="GC591">
            <v>0</v>
          </cell>
          <cell r="GD591">
            <v>0</v>
          </cell>
          <cell r="GE591">
            <v>0</v>
          </cell>
          <cell r="GF591">
            <v>0</v>
          </cell>
          <cell r="GG591">
            <v>0</v>
          </cell>
          <cell r="GH591">
            <v>0</v>
          </cell>
          <cell r="GI591">
            <v>0</v>
          </cell>
          <cell r="GJ591">
            <v>0</v>
          </cell>
          <cell r="GK591">
            <v>0</v>
          </cell>
          <cell r="GL591">
            <v>0</v>
          </cell>
          <cell r="GM591">
            <v>0</v>
          </cell>
          <cell r="GN591">
            <v>0</v>
          </cell>
          <cell r="GO591">
            <v>0</v>
          </cell>
          <cell r="GP591">
            <v>0</v>
          </cell>
          <cell r="GQ591">
            <v>0</v>
          </cell>
          <cell r="GR591">
            <v>0</v>
          </cell>
          <cell r="GS591">
            <v>0</v>
          </cell>
          <cell r="GT591">
            <v>0</v>
          </cell>
          <cell r="GU591">
            <v>0</v>
          </cell>
          <cell r="GV591">
            <v>0</v>
          </cell>
          <cell r="GW591">
            <v>0</v>
          </cell>
          <cell r="GX591">
            <v>0</v>
          </cell>
          <cell r="GY591">
            <v>0</v>
          </cell>
          <cell r="GZ591">
            <v>0</v>
          </cell>
          <cell r="HA591">
            <v>0</v>
          </cell>
          <cell r="HB591">
            <v>0</v>
          </cell>
          <cell r="HC591">
            <v>0</v>
          </cell>
          <cell r="HD591">
            <v>0</v>
          </cell>
          <cell r="HE591">
            <v>0</v>
          </cell>
          <cell r="HF591">
            <v>0</v>
          </cell>
          <cell r="HG591">
            <v>0</v>
          </cell>
          <cell r="HH591">
            <v>0</v>
          </cell>
          <cell r="HI591">
            <v>0</v>
          </cell>
          <cell r="HJ591">
            <v>0</v>
          </cell>
          <cell r="HK591">
            <v>0</v>
          </cell>
          <cell r="HL591">
            <v>0</v>
          </cell>
          <cell r="HM591">
            <v>0</v>
          </cell>
          <cell r="HN591">
            <v>0</v>
          </cell>
          <cell r="HO591">
            <v>0</v>
          </cell>
          <cell r="HP591">
            <v>0</v>
          </cell>
          <cell r="HQ591">
            <v>0</v>
          </cell>
          <cell r="HR591">
            <v>0</v>
          </cell>
          <cell r="HS591">
            <v>0</v>
          </cell>
          <cell r="HT591">
            <v>0</v>
          </cell>
          <cell r="HU591">
            <v>0</v>
          </cell>
          <cell r="HV591">
            <v>0</v>
          </cell>
          <cell r="HW591">
            <v>0</v>
          </cell>
          <cell r="HX591">
            <v>0</v>
          </cell>
          <cell r="HY591">
            <v>0</v>
          </cell>
          <cell r="HZ591">
            <v>0</v>
          </cell>
          <cell r="IA591">
            <v>0</v>
          </cell>
          <cell r="IB591">
            <v>0</v>
          </cell>
          <cell r="IC591">
            <v>0</v>
          </cell>
          <cell r="ID591">
            <v>0</v>
          </cell>
          <cell r="IE591">
            <v>0</v>
          </cell>
          <cell r="IF591">
            <v>0</v>
          </cell>
          <cell r="IG591">
            <v>0</v>
          </cell>
          <cell r="IH591">
            <v>0</v>
          </cell>
          <cell r="II591">
            <v>0</v>
          </cell>
          <cell r="IJ591">
            <v>0</v>
          </cell>
          <cell r="IK591">
            <v>0</v>
          </cell>
          <cell r="IL591">
            <v>0</v>
          </cell>
          <cell r="IM591">
            <v>0</v>
          </cell>
          <cell r="IN591">
            <v>0</v>
          </cell>
          <cell r="IO591">
            <v>0</v>
          </cell>
          <cell r="IP591">
            <v>0</v>
          </cell>
          <cell r="IQ591">
            <v>0</v>
          </cell>
          <cell r="IR591">
            <v>0</v>
          </cell>
          <cell r="IS591">
            <v>0</v>
          </cell>
          <cell r="IT591">
            <v>0</v>
          </cell>
          <cell r="IU591">
            <v>0</v>
          </cell>
          <cell r="IV591">
            <v>0</v>
          </cell>
          <cell r="IW591">
            <v>0</v>
          </cell>
          <cell r="IX591">
            <v>0</v>
          </cell>
          <cell r="IY591">
            <v>0</v>
          </cell>
          <cell r="IZ591">
            <v>0</v>
          </cell>
          <cell r="JA591">
            <v>0</v>
          </cell>
          <cell r="JB591">
            <v>0</v>
          </cell>
          <cell r="JC591">
            <v>0</v>
          </cell>
          <cell r="JD591">
            <v>0</v>
          </cell>
          <cell r="JE591">
            <v>0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0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0</v>
          </cell>
          <cell r="FE592">
            <v>0</v>
          </cell>
          <cell r="FF592">
            <v>0</v>
          </cell>
          <cell r="FG592">
            <v>0</v>
          </cell>
          <cell r="FH592">
            <v>0</v>
          </cell>
          <cell r="FI592">
            <v>0</v>
          </cell>
          <cell r="FJ592">
            <v>0</v>
          </cell>
          <cell r="FK592">
            <v>0</v>
          </cell>
          <cell r="FL592">
            <v>0</v>
          </cell>
          <cell r="FM592">
            <v>0</v>
          </cell>
          <cell r="FN592">
            <v>0</v>
          </cell>
          <cell r="FO592">
            <v>0</v>
          </cell>
          <cell r="FP592">
            <v>0</v>
          </cell>
          <cell r="FQ592">
            <v>0</v>
          </cell>
          <cell r="FR592">
            <v>0</v>
          </cell>
          <cell r="FS592">
            <v>0</v>
          </cell>
          <cell r="FT592">
            <v>0</v>
          </cell>
          <cell r="FU592">
            <v>0</v>
          </cell>
          <cell r="FV592">
            <v>0</v>
          </cell>
          <cell r="FW592">
            <v>0</v>
          </cell>
          <cell r="FX592">
            <v>0</v>
          </cell>
          <cell r="FY592">
            <v>0</v>
          </cell>
          <cell r="FZ592">
            <v>0</v>
          </cell>
          <cell r="GA592">
            <v>0</v>
          </cell>
          <cell r="GB592">
            <v>0</v>
          </cell>
          <cell r="GC592">
            <v>0</v>
          </cell>
          <cell r="GD592">
            <v>0</v>
          </cell>
          <cell r="GE592">
            <v>0</v>
          </cell>
          <cell r="GF592">
            <v>0</v>
          </cell>
          <cell r="GG592">
            <v>0</v>
          </cell>
          <cell r="GH592">
            <v>0</v>
          </cell>
          <cell r="GI592">
            <v>0</v>
          </cell>
          <cell r="GJ592">
            <v>0</v>
          </cell>
          <cell r="GK592">
            <v>0</v>
          </cell>
          <cell r="GL592">
            <v>0</v>
          </cell>
          <cell r="GM592">
            <v>0</v>
          </cell>
          <cell r="GN592">
            <v>0</v>
          </cell>
          <cell r="GO592">
            <v>0</v>
          </cell>
          <cell r="GP592">
            <v>0</v>
          </cell>
          <cell r="GQ592">
            <v>0</v>
          </cell>
          <cell r="GR592">
            <v>0</v>
          </cell>
          <cell r="GS592">
            <v>0</v>
          </cell>
          <cell r="GT592">
            <v>0</v>
          </cell>
          <cell r="GU592">
            <v>0</v>
          </cell>
          <cell r="GV592">
            <v>0</v>
          </cell>
          <cell r="GW592">
            <v>0</v>
          </cell>
          <cell r="GX592">
            <v>0</v>
          </cell>
          <cell r="GY592">
            <v>0</v>
          </cell>
          <cell r="GZ592">
            <v>0</v>
          </cell>
          <cell r="HA592">
            <v>0</v>
          </cell>
          <cell r="HB592">
            <v>0</v>
          </cell>
          <cell r="HC592">
            <v>0</v>
          </cell>
          <cell r="HD592">
            <v>0</v>
          </cell>
          <cell r="HE592">
            <v>0</v>
          </cell>
          <cell r="HF592">
            <v>0</v>
          </cell>
          <cell r="HG592">
            <v>0</v>
          </cell>
          <cell r="HH592">
            <v>0</v>
          </cell>
          <cell r="HI592">
            <v>0</v>
          </cell>
          <cell r="HJ592">
            <v>0</v>
          </cell>
          <cell r="HK592">
            <v>0</v>
          </cell>
          <cell r="HL592">
            <v>0</v>
          </cell>
          <cell r="HM592">
            <v>0</v>
          </cell>
          <cell r="HN592">
            <v>0</v>
          </cell>
          <cell r="HO592">
            <v>0</v>
          </cell>
          <cell r="HP592">
            <v>0</v>
          </cell>
          <cell r="HQ592">
            <v>0</v>
          </cell>
          <cell r="HR592">
            <v>0</v>
          </cell>
          <cell r="HS592">
            <v>0</v>
          </cell>
          <cell r="HT592">
            <v>0</v>
          </cell>
          <cell r="HU592">
            <v>0</v>
          </cell>
          <cell r="HV592">
            <v>0</v>
          </cell>
          <cell r="HW592">
            <v>0</v>
          </cell>
          <cell r="HX592">
            <v>0</v>
          </cell>
          <cell r="HY592">
            <v>0</v>
          </cell>
          <cell r="HZ592">
            <v>0</v>
          </cell>
          <cell r="IA592">
            <v>0</v>
          </cell>
          <cell r="IB592">
            <v>0</v>
          </cell>
          <cell r="IC592">
            <v>0</v>
          </cell>
          <cell r="ID592">
            <v>0</v>
          </cell>
          <cell r="IE592">
            <v>0</v>
          </cell>
          <cell r="IF592">
            <v>0</v>
          </cell>
          <cell r="IG592">
            <v>0</v>
          </cell>
          <cell r="IH592">
            <v>0</v>
          </cell>
          <cell r="II592">
            <v>0</v>
          </cell>
          <cell r="IJ592">
            <v>0</v>
          </cell>
          <cell r="IK592">
            <v>0</v>
          </cell>
          <cell r="IL592">
            <v>0</v>
          </cell>
          <cell r="IM592">
            <v>0</v>
          </cell>
          <cell r="IN592">
            <v>0</v>
          </cell>
          <cell r="IO592">
            <v>0</v>
          </cell>
          <cell r="IP592">
            <v>0</v>
          </cell>
          <cell r="IQ592">
            <v>0</v>
          </cell>
          <cell r="IR592">
            <v>0</v>
          </cell>
          <cell r="IS592">
            <v>0</v>
          </cell>
          <cell r="IT592">
            <v>0</v>
          </cell>
          <cell r="IU592">
            <v>0</v>
          </cell>
          <cell r="IV592">
            <v>0</v>
          </cell>
          <cell r="IW592">
            <v>0</v>
          </cell>
          <cell r="IX592">
            <v>0</v>
          </cell>
          <cell r="IY592">
            <v>0</v>
          </cell>
          <cell r="IZ592">
            <v>0</v>
          </cell>
          <cell r="JA592">
            <v>0</v>
          </cell>
          <cell r="JB592">
            <v>0</v>
          </cell>
          <cell r="JC592">
            <v>0</v>
          </cell>
          <cell r="JD592">
            <v>0</v>
          </cell>
          <cell r="JE592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0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0</v>
          </cell>
          <cell r="FL593">
            <v>0</v>
          </cell>
          <cell r="FM593">
            <v>0</v>
          </cell>
          <cell r="FN593">
            <v>0</v>
          </cell>
          <cell r="FO593">
            <v>0</v>
          </cell>
          <cell r="FP593">
            <v>0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V593">
            <v>0</v>
          </cell>
          <cell r="FW593">
            <v>0</v>
          </cell>
          <cell r="FX593">
            <v>0</v>
          </cell>
          <cell r="FY593">
            <v>0</v>
          </cell>
          <cell r="FZ593">
            <v>0</v>
          </cell>
          <cell r="GA593">
            <v>0</v>
          </cell>
          <cell r="GB593">
            <v>0</v>
          </cell>
          <cell r="GC593">
            <v>0</v>
          </cell>
          <cell r="GD593">
            <v>0</v>
          </cell>
          <cell r="GE593">
            <v>0</v>
          </cell>
          <cell r="GF593">
            <v>0</v>
          </cell>
          <cell r="GG593">
            <v>0</v>
          </cell>
          <cell r="GH593">
            <v>0</v>
          </cell>
          <cell r="GI593">
            <v>0</v>
          </cell>
          <cell r="GJ593">
            <v>0</v>
          </cell>
          <cell r="GK593">
            <v>0</v>
          </cell>
          <cell r="GL593">
            <v>0</v>
          </cell>
          <cell r="GM593">
            <v>0</v>
          </cell>
          <cell r="GN593">
            <v>0</v>
          </cell>
          <cell r="GO593">
            <v>0</v>
          </cell>
          <cell r="GP593">
            <v>0</v>
          </cell>
          <cell r="GQ593">
            <v>0</v>
          </cell>
          <cell r="GR593">
            <v>0</v>
          </cell>
          <cell r="GS593">
            <v>0</v>
          </cell>
          <cell r="GT593">
            <v>0</v>
          </cell>
          <cell r="GU593">
            <v>0</v>
          </cell>
          <cell r="GV593">
            <v>0</v>
          </cell>
          <cell r="GW593">
            <v>0</v>
          </cell>
          <cell r="GX593">
            <v>0</v>
          </cell>
          <cell r="GY593">
            <v>0</v>
          </cell>
          <cell r="GZ593">
            <v>0</v>
          </cell>
          <cell r="HA593">
            <v>0</v>
          </cell>
          <cell r="HB593">
            <v>0</v>
          </cell>
          <cell r="HC593">
            <v>0</v>
          </cell>
          <cell r="HD593">
            <v>0</v>
          </cell>
          <cell r="HE593">
            <v>0</v>
          </cell>
          <cell r="HF593">
            <v>0</v>
          </cell>
          <cell r="HG593">
            <v>0</v>
          </cell>
          <cell r="HH593">
            <v>0</v>
          </cell>
          <cell r="HI593">
            <v>0</v>
          </cell>
          <cell r="HJ593">
            <v>0</v>
          </cell>
          <cell r="HK593">
            <v>0</v>
          </cell>
          <cell r="HL593">
            <v>0</v>
          </cell>
          <cell r="HM593">
            <v>0</v>
          </cell>
          <cell r="HN593">
            <v>0</v>
          </cell>
          <cell r="HO593">
            <v>0</v>
          </cell>
          <cell r="HP593">
            <v>0</v>
          </cell>
          <cell r="HQ593">
            <v>0</v>
          </cell>
          <cell r="HR593">
            <v>0</v>
          </cell>
          <cell r="HS593">
            <v>0</v>
          </cell>
          <cell r="HT593">
            <v>0</v>
          </cell>
          <cell r="HU593">
            <v>0</v>
          </cell>
          <cell r="HV593">
            <v>0</v>
          </cell>
          <cell r="HW593">
            <v>0</v>
          </cell>
          <cell r="HX593">
            <v>0</v>
          </cell>
          <cell r="HY593">
            <v>0</v>
          </cell>
          <cell r="HZ593">
            <v>0</v>
          </cell>
          <cell r="IA593">
            <v>0</v>
          </cell>
          <cell r="IB593">
            <v>0</v>
          </cell>
          <cell r="IC593">
            <v>0</v>
          </cell>
          <cell r="ID593">
            <v>0</v>
          </cell>
          <cell r="IE593">
            <v>0</v>
          </cell>
          <cell r="IF593">
            <v>0</v>
          </cell>
          <cell r="IG593">
            <v>0</v>
          </cell>
          <cell r="IH593">
            <v>0</v>
          </cell>
          <cell r="II593">
            <v>0</v>
          </cell>
          <cell r="IJ593">
            <v>0</v>
          </cell>
          <cell r="IK593">
            <v>0</v>
          </cell>
          <cell r="IL593">
            <v>0</v>
          </cell>
          <cell r="IM593">
            <v>0</v>
          </cell>
          <cell r="IN593">
            <v>0</v>
          </cell>
          <cell r="IO593">
            <v>0</v>
          </cell>
          <cell r="IP593">
            <v>0</v>
          </cell>
          <cell r="IQ593">
            <v>0</v>
          </cell>
          <cell r="IR593">
            <v>0</v>
          </cell>
          <cell r="IS593">
            <v>0</v>
          </cell>
          <cell r="IT593">
            <v>0</v>
          </cell>
          <cell r="IU593">
            <v>0</v>
          </cell>
          <cell r="IV593">
            <v>0</v>
          </cell>
          <cell r="IW593">
            <v>0</v>
          </cell>
          <cell r="IX593">
            <v>0</v>
          </cell>
          <cell r="IY593">
            <v>0</v>
          </cell>
          <cell r="IZ593">
            <v>0</v>
          </cell>
          <cell r="JA593">
            <v>0</v>
          </cell>
          <cell r="JB593">
            <v>0</v>
          </cell>
          <cell r="JC593">
            <v>0</v>
          </cell>
          <cell r="JD593">
            <v>0</v>
          </cell>
          <cell r="JE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0</v>
          </cell>
          <cell r="FL594">
            <v>0</v>
          </cell>
          <cell r="FM594">
            <v>0</v>
          </cell>
          <cell r="FN594">
            <v>0</v>
          </cell>
          <cell r="FO594">
            <v>0</v>
          </cell>
          <cell r="FP594">
            <v>0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>
            <v>0</v>
          </cell>
          <cell r="FW594">
            <v>0</v>
          </cell>
          <cell r="FX594">
            <v>0</v>
          </cell>
          <cell r="FY594">
            <v>0</v>
          </cell>
          <cell r="FZ594">
            <v>0</v>
          </cell>
          <cell r="GA594">
            <v>0</v>
          </cell>
          <cell r="GB594">
            <v>0</v>
          </cell>
          <cell r="GC594">
            <v>0</v>
          </cell>
          <cell r="GD594">
            <v>0</v>
          </cell>
          <cell r="GE594">
            <v>0</v>
          </cell>
          <cell r="GF594">
            <v>0</v>
          </cell>
          <cell r="GG594">
            <v>0</v>
          </cell>
          <cell r="GH594">
            <v>0</v>
          </cell>
          <cell r="GI594">
            <v>0</v>
          </cell>
          <cell r="GJ594">
            <v>0</v>
          </cell>
          <cell r="GK594">
            <v>0</v>
          </cell>
          <cell r="GL594">
            <v>0</v>
          </cell>
          <cell r="GM594">
            <v>0</v>
          </cell>
          <cell r="GN594">
            <v>0</v>
          </cell>
          <cell r="GO594">
            <v>0</v>
          </cell>
          <cell r="GP594">
            <v>0</v>
          </cell>
          <cell r="GQ594">
            <v>0</v>
          </cell>
          <cell r="GR594">
            <v>0</v>
          </cell>
          <cell r="GS594">
            <v>0</v>
          </cell>
          <cell r="GT594">
            <v>0</v>
          </cell>
          <cell r="GU594">
            <v>0</v>
          </cell>
          <cell r="GV594">
            <v>0</v>
          </cell>
          <cell r="GW594">
            <v>0</v>
          </cell>
          <cell r="GX594">
            <v>0</v>
          </cell>
          <cell r="GY594">
            <v>0</v>
          </cell>
          <cell r="GZ594">
            <v>0</v>
          </cell>
          <cell r="HA594">
            <v>0</v>
          </cell>
          <cell r="HB594">
            <v>0</v>
          </cell>
          <cell r="HC594">
            <v>0</v>
          </cell>
          <cell r="HD594">
            <v>0</v>
          </cell>
          <cell r="HE594">
            <v>0</v>
          </cell>
          <cell r="HF594">
            <v>0</v>
          </cell>
          <cell r="HG594">
            <v>0</v>
          </cell>
          <cell r="HH594">
            <v>0</v>
          </cell>
          <cell r="HI594">
            <v>0</v>
          </cell>
          <cell r="HJ594">
            <v>0</v>
          </cell>
          <cell r="HK594">
            <v>0</v>
          </cell>
          <cell r="HL594">
            <v>0</v>
          </cell>
          <cell r="HM594">
            <v>0</v>
          </cell>
          <cell r="HN594">
            <v>0</v>
          </cell>
          <cell r="HO594">
            <v>0</v>
          </cell>
          <cell r="HP594">
            <v>0</v>
          </cell>
          <cell r="HQ594">
            <v>0</v>
          </cell>
          <cell r="HR594">
            <v>0</v>
          </cell>
          <cell r="HS594">
            <v>0</v>
          </cell>
          <cell r="HT594">
            <v>0</v>
          </cell>
          <cell r="HU594">
            <v>0</v>
          </cell>
          <cell r="HV594">
            <v>0</v>
          </cell>
          <cell r="HW594">
            <v>0</v>
          </cell>
          <cell r="HX594">
            <v>0</v>
          </cell>
          <cell r="HY594">
            <v>0</v>
          </cell>
          <cell r="HZ594">
            <v>0</v>
          </cell>
          <cell r="IA594">
            <v>0</v>
          </cell>
          <cell r="IB594">
            <v>0</v>
          </cell>
          <cell r="IC594">
            <v>0</v>
          </cell>
          <cell r="ID594">
            <v>0</v>
          </cell>
          <cell r="IE594">
            <v>0</v>
          </cell>
          <cell r="IF594">
            <v>0</v>
          </cell>
          <cell r="IG594">
            <v>0</v>
          </cell>
          <cell r="IH594">
            <v>0</v>
          </cell>
          <cell r="II594">
            <v>0</v>
          </cell>
          <cell r="IJ594">
            <v>0</v>
          </cell>
          <cell r="IK594">
            <v>0</v>
          </cell>
          <cell r="IL594">
            <v>0</v>
          </cell>
          <cell r="IM594">
            <v>0</v>
          </cell>
          <cell r="IN594">
            <v>0</v>
          </cell>
          <cell r="IO594">
            <v>0</v>
          </cell>
          <cell r="IP594">
            <v>0</v>
          </cell>
          <cell r="IQ594">
            <v>0</v>
          </cell>
          <cell r="IR594">
            <v>0</v>
          </cell>
          <cell r="IS594">
            <v>0</v>
          </cell>
          <cell r="IT594">
            <v>0</v>
          </cell>
          <cell r="IU594">
            <v>0</v>
          </cell>
          <cell r="IV594">
            <v>0</v>
          </cell>
          <cell r="IW594">
            <v>0</v>
          </cell>
          <cell r="IX594">
            <v>0</v>
          </cell>
          <cell r="IY594">
            <v>0</v>
          </cell>
          <cell r="IZ594">
            <v>0</v>
          </cell>
          <cell r="JA594">
            <v>0</v>
          </cell>
          <cell r="JB594">
            <v>0</v>
          </cell>
          <cell r="JC594">
            <v>0</v>
          </cell>
          <cell r="JD594">
            <v>0</v>
          </cell>
          <cell r="JE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0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0</v>
          </cell>
          <cell r="FM595">
            <v>0</v>
          </cell>
          <cell r="FN595">
            <v>0</v>
          </cell>
          <cell r="FO595">
            <v>0</v>
          </cell>
          <cell r="FP595">
            <v>0</v>
          </cell>
          <cell r="FQ595">
            <v>0</v>
          </cell>
          <cell r="FR595">
            <v>0</v>
          </cell>
          <cell r="FS595">
            <v>0</v>
          </cell>
          <cell r="FT595">
            <v>0</v>
          </cell>
          <cell r="FU595">
            <v>0</v>
          </cell>
          <cell r="FV595">
            <v>0</v>
          </cell>
          <cell r="FW595">
            <v>0</v>
          </cell>
          <cell r="FX595">
            <v>0</v>
          </cell>
          <cell r="FY595">
            <v>0</v>
          </cell>
          <cell r="FZ595">
            <v>0</v>
          </cell>
          <cell r="GA595">
            <v>0</v>
          </cell>
          <cell r="GB595">
            <v>0</v>
          </cell>
          <cell r="GC595">
            <v>0</v>
          </cell>
          <cell r="GD595">
            <v>0</v>
          </cell>
          <cell r="GE595">
            <v>0</v>
          </cell>
          <cell r="GF595">
            <v>0</v>
          </cell>
          <cell r="GG595">
            <v>0</v>
          </cell>
          <cell r="GH595">
            <v>0</v>
          </cell>
          <cell r="GI595">
            <v>0</v>
          </cell>
          <cell r="GJ595">
            <v>0</v>
          </cell>
          <cell r="GK595">
            <v>0</v>
          </cell>
          <cell r="GL595">
            <v>0</v>
          </cell>
          <cell r="GM595">
            <v>0</v>
          </cell>
          <cell r="GN595">
            <v>0</v>
          </cell>
          <cell r="GO595">
            <v>0</v>
          </cell>
          <cell r="GP595">
            <v>0</v>
          </cell>
          <cell r="GQ595">
            <v>0</v>
          </cell>
          <cell r="GR595">
            <v>0</v>
          </cell>
          <cell r="GS595">
            <v>0</v>
          </cell>
          <cell r="GT595">
            <v>0</v>
          </cell>
          <cell r="GU595">
            <v>0</v>
          </cell>
          <cell r="GV595">
            <v>0</v>
          </cell>
          <cell r="GW595">
            <v>0</v>
          </cell>
          <cell r="GX595">
            <v>0</v>
          </cell>
          <cell r="GY595">
            <v>0</v>
          </cell>
          <cell r="GZ595">
            <v>0</v>
          </cell>
          <cell r="HA595">
            <v>0</v>
          </cell>
          <cell r="HB595">
            <v>0</v>
          </cell>
          <cell r="HC595">
            <v>0</v>
          </cell>
          <cell r="HD595">
            <v>0</v>
          </cell>
          <cell r="HE595">
            <v>0</v>
          </cell>
          <cell r="HF595">
            <v>0</v>
          </cell>
          <cell r="HG595">
            <v>0</v>
          </cell>
          <cell r="HH595">
            <v>0</v>
          </cell>
          <cell r="HI595">
            <v>0</v>
          </cell>
          <cell r="HJ595">
            <v>0</v>
          </cell>
          <cell r="HK595">
            <v>0</v>
          </cell>
          <cell r="HL595">
            <v>0</v>
          </cell>
          <cell r="HM595">
            <v>0</v>
          </cell>
          <cell r="HN595">
            <v>0</v>
          </cell>
          <cell r="HO595">
            <v>0</v>
          </cell>
          <cell r="HP595">
            <v>0</v>
          </cell>
          <cell r="HQ595">
            <v>0</v>
          </cell>
          <cell r="HR595">
            <v>0</v>
          </cell>
          <cell r="HS595">
            <v>0</v>
          </cell>
          <cell r="HT595">
            <v>0</v>
          </cell>
          <cell r="HU595">
            <v>0</v>
          </cell>
          <cell r="HV595">
            <v>0</v>
          </cell>
          <cell r="HW595">
            <v>0</v>
          </cell>
          <cell r="HX595">
            <v>0</v>
          </cell>
          <cell r="HY595">
            <v>0</v>
          </cell>
          <cell r="HZ595">
            <v>0</v>
          </cell>
          <cell r="IA595">
            <v>0</v>
          </cell>
          <cell r="IB595">
            <v>0</v>
          </cell>
          <cell r="IC595">
            <v>0</v>
          </cell>
          <cell r="ID595">
            <v>0</v>
          </cell>
          <cell r="IE595">
            <v>0</v>
          </cell>
          <cell r="IF595">
            <v>0</v>
          </cell>
          <cell r="IG595">
            <v>0</v>
          </cell>
          <cell r="IH595">
            <v>0</v>
          </cell>
          <cell r="II595">
            <v>0</v>
          </cell>
          <cell r="IJ595">
            <v>0</v>
          </cell>
          <cell r="IK595">
            <v>0</v>
          </cell>
          <cell r="IL595">
            <v>0</v>
          </cell>
          <cell r="IM595">
            <v>0</v>
          </cell>
          <cell r="IN595">
            <v>0</v>
          </cell>
          <cell r="IO595">
            <v>0</v>
          </cell>
          <cell r="IP595">
            <v>0</v>
          </cell>
          <cell r="IQ595">
            <v>0</v>
          </cell>
          <cell r="IR595">
            <v>0</v>
          </cell>
          <cell r="IS595">
            <v>0</v>
          </cell>
          <cell r="IT595">
            <v>0</v>
          </cell>
          <cell r="IU595">
            <v>0</v>
          </cell>
          <cell r="IV595">
            <v>0</v>
          </cell>
          <cell r="IW595">
            <v>0</v>
          </cell>
          <cell r="IX595">
            <v>0</v>
          </cell>
          <cell r="IY595">
            <v>0</v>
          </cell>
          <cell r="IZ595">
            <v>0</v>
          </cell>
          <cell r="JA595">
            <v>0</v>
          </cell>
          <cell r="JB595">
            <v>0</v>
          </cell>
          <cell r="JC595">
            <v>0</v>
          </cell>
          <cell r="JD595">
            <v>0</v>
          </cell>
          <cell r="JE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>
            <v>0</v>
          </cell>
          <cell r="FD596">
            <v>0</v>
          </cell>
          <cell r="FE596">
            <v>0</v>
          </cell>
          <cell r="FF596">
            <v>0</v>
          </cell>
          <cell r="FG596">
            <v>0</v>
          </cell>
          <cell r="FH596">
            <v>0</v>
          </cell>
          <cell r="FI596">
            <v>0</v>
          </cell>
          <cell r="FJ596">
            <v>0</v>
          </cell>
          <cell r="FK596">
            <v>0</v>
          </cell>
          <cell r="FL596">
            <v>0</v>
          </cell>
          <cell r="FM596">
            <v>0</v>
          </cell>
          <cell r="FN596">
            <v>0</v>
          </cell>
          <cell r="FO596">
            <v>0</v>
          </cell>
          <cell r="FP596">
            <v>0</v>
          </cell>
          <cell r="FQ596">
            <v>0</v>
          </cell>
          <cell r="FR596">
            <v>0</v>
          </cell>
          <cell r="FS596">
            <v>0</v>
          </cell>
          <cell r="FT596">
            <v>0</v>
          </cell>
          <cell r="FU596">
            <v>0</v>
          </cell>
          <cell r="FV596">
            <v>0</v>
          </cell>
          <cell r="FW596">
            <v>0</v>
          </cell>
          <cell r="FX596">
            <v>0</v>
          </cell>
          <cell r="FY596">
            <v>0</v>
          </cell>
          <cell r="FZ596">
            <v>0</v>
          </cell>
          <cell r="GA596">
            <v>0</v>
          </cell>
          <cell r="GB596">
            <v>0</v>
          </cell>
          <cell r="GC596">
            <v>0</v>
          </cell>
          <cell r="GD596">
            <v>0</v>
          </cell>
          <cell r="GE596">
            <v>0</v>
          </cell>
          <cell r="GF596">
            <v>0</v>
          </cell>
          <cell r="GG596">
            <v>0</v>
          </cell>
          <cell r="GH596">
            <v>0</v>
          </cell>
          <cell r="GI596">
            <v>0</v>
          </cell>
          <cell r="GJ596">
            <v>0</v>
          </cell>
          <cell r="GK596">
            <v>0</v>
          </cell>
          <cell r="GL596">
            <v>0</v>
          </cell>
          <cell r="GM596">
            <v>0</v>
          </cell>
          <cell r="GN596">
            <v>0</v>
          </cell>
          <cell r="GO596">
            <v>0</v>
          </cell>
          <cell r="GP596">
            <v>0</v>
          </cell>
          <cell r="GQ596">
            <v>0</v>
          </cell>
          <cell r="GR596">
            <v>0</v>
          </cell>
          <cell r="GS596">
            <v>0</v>
          </cell>
          <cell r="GT596">
            <v>0</v>
          </cell>
          <cell r="GU596">
            <v>0</v>
          </cell>
          <cell r="GV596">
            <v>0</v>
          </cell>
          <cell r="GW596">
            <v>0</v>
          </cell>
          <cell r="GX596">
            <v>0</v>
          </cell>
          <cell r="GY596">
            <v>0</v>
          </cell>
          <cell r="GZ596">
            <v>0</v>
          </cell>
          <cell r="HA596">
            <v>0</v>
          </cell>
          <cell r="HB596">
            <v>0</v>
          </cell>
          <cell r="HC596">
            <v>0</v>
          </cell>
          <cell r="HD596">
            <v>0</v>
          </cell>
          <cell r="HE596">
            <v>0</v>
          </cell>
          <cell r="HF596">
            <v>0</v>
          </cell>
          <cell r="HG596">
            <v>0</v>
          </cell>
          <cell r="HH596">
            <v>0</v>
          </cell>
          <cell r="HI596">
            <v>0</v>
          </cell>
          <cell r="HJ596">
            <v>0</v>
          </cell>
          <cell r="HK596">
            <v>0</v>
          </cell>
          <cell r="HL596">
            <v>0</v>
          </cell>
          <cell r="HM596">
            <v>0</v>
          </cell>
          <cell r="HN596">
            <v>0</v>
          </cell>
          <cell r="HO596">
            <v>0</v>
          </cell>
          <cell r="HP596">
            <v>0</v>
          </cell>
          <cell r="HQ596">
            <v>0</v>
          </cell>
          <cell r="HR596">
            <v>0</v>
          </cell>
          <cell r="HS596">
            <v>0</v>
          </cell>
          <cell r="HT596">
            <v>0</v>
          </cell>
          <cell r="HU596">
            <v>0</v>
          </cell>
          <cell r="HV596">
            <v>0</v>
          </cell>
          <cell r="HW596">
            <v>0</v>
          </cell>
          <cell r="HX596">
            <v>0</v>
          </cell>
          <cell r="HY596">
            <v>0</v>
          </cell>
          <cell r="HZ596">
            <v>0</v>
          </cell>
          <cell r="IA596">
            <v>0</v>
          </cell>
          <cell r="IB596">
            <v>0</v>
          </cell>
          <cell r="IC596">
            <v>0</v>
          </cell>
          <cell r="ID596">
            <v>0</v>
          </cell>
          <cell r="IE596">
            <v>0</v>
          </cell>
          <cell r="IF596">
            <v>0</v>
          </cell>
          <cell r="IG596">
            <v>0</v>
          </cell>
          <cell r="IH596">
            <v>0</v>
          </cell>
          <cell r="II596">
            <v>0</v>
          </cell>
          <cell r="IJ596">
            <v>0</v>
          </cell>
          <cell r="IK596">
            <v>0</v>
          </cell>
          <cell r="IL596">
            <v>0</v>
          </cell>
          <cell r="IM596">
            <v>0</v>
          </cell>
          <cell r="IN596">
            <v>0</v>
          </cell>
          <cell r="IO596">
            <v>0</v>
          </cell>
          <cell r="IP596">
            <v>0</v>
          </cell>
          <cell r="IQ596">
            <v>0</v>
          </cell>
          <cell r="IR596">
            <v>0</v>
          </cell>
          <cell r="IS596">
            <v>0</v>
          </cell>
          <cell r="IT596">
            <v>0</v>
          </cell>
          <cell r="IU596">
            <v>0</v>
          </cell>
          <cell r="IV596">
            <v>0</v>
          </cell>
          <cell r="IW596">
            <v>0</v>
          </cell>
          <cell r="IX596">
            <v>0</v>
          </cell>
          <cell r="IY596">
            <v>0</v>
          </cell>
          <cell r="IZ596">
            <v>0</v>
          </cell>
          <cell r="JA596">
            <v>0</v>
          </cell>
          <cell r="JB596">
            <v>0</v>
          </cell>
          <cell r="JC596">
            <v>0</v>
          </cell>
          <cell r="JD596">
            <v>0</v>
          </cell>
          <cell r="JE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0</v>
          </cell>
          <cell r="FF597">
            <v>0</v>
          </cell>
          <cell r="FG597">
            <v>0</v>
          </cell>
          <cell r="FH597">
            <v>0</v>
          </cell>
          <cell r="FI597">
            <v>0</v>
          </cell>
          <cell r="FJ597">
            <v>0</v>
          </cell>
          <cell r="FK597">
            <v>0</v>
          </cell>
          <cell r="FL597">
            <v>0</v>
          </cell>
          <cell r="FM597">
            <v>0</v>
          </cell>
          <cell r="FN597">
            <v>0</v>
          </cell>
          <cell r="FO597">
            <v>0</v>
          </cell>
          <cell r="FP597">
            <v>0</v>
          </cell>
          <cell r="FQ597">
            <v>0</v>
          </cell>
          <cell r="FR597">
            <v>0</v>
          </cell>
          <cell r="FS597">
            <v>0</v>
          </cell>
          <cell r="FT597">
            <v>0</v>
          </cell>
          <cell r="FU597">
            <v>0</v>
          </cell>
          <cell r="FV597">
            <v>0</v>
          </cell>
          <cell r="FW597">
            <v>0</v>
          </cell>
          <cell r="FX597">
            <v>0</v>
          </cell>
          <cell r="FY597">
            <v>0</v>
          </cell>
          <cell r="FZ597">
            <v>0</v>
          </cell>
          <cell r="GA597">
            <v>0</v>
          </cell>
          <cell r="GB597">
            <v>0</v>
          </cell>
          <cell r="GC597">
            <v>0</v>
          </cell>
          <cell r="GD597">
            <v>0</v>
          </cell>
          <cell r="GE597">
            <v>0</v>
          </cell>
          <cell r="GF597">
            <v>0</v>
          </cell>
          <cell r="GG597">
            <v>0</v>
          </cell>
          <cell r="GH597">
            <v>0</v>
          </cell>
          <cell r="GI597">
            <v>0</v>
          </cell>
          <cell r="GJ597">
            <v>0</v>
          </cell>
          <cell r="GK597">
            <v>0</v>
          </cell>
          <cell r="GL597">
            <v>0</v>
          </cell>
          <cell r="GM597">
            <v>0</v>
          </cell>
          <cell r="GN597">
            <v>0</v>
          </cell>
          <cell r="GO597">
            <v>0</v>
          </cell>
          <cell r="GP597">
            <v>0</v>
          </cell>
          <cell r="GQ597">
            <v>0</v>
          </cell>
          <cell r="GR597">
            <v>0</v>
          </cell>
          <cell r="GS597">
            <v>0</v>
          </cell>
          <cell r="GT597">
            <v>0</v>
          </cell>
          <cell r="GU597">
            <v>0</v>
          </cell>
          <cell r="GV597">
            <v>0</v>
          </cell>
          <cell r="GW597">
            <v>0</v>
          </cell>
          <cell r="GX597">
            <v>0</v>
          </cell>
          <cell r="GY597">
            <v>0</v>
          </cell>
          <cell r="GZ597">
            <v>0</v>
          </cell>
          <cell r="HA597">
            <v>0</v>
          </cell>
          <cell r="HB597">
            <v>0</v>
          </cell>
          <cell r="HC597">
            <v>0</v>
          </cell>
          <cell r="HD597">
            <v>0</v>
          </cell>
          <cell r="HE597">
            <v>0</v>
          </cell>
          <cell r="HF597">
            <v>0</v>
          </cell>
          <cell r="HG597">
            <v>0</v>
          </cell>
          <cell r="HH597">
            <v>0</v>
          </cell>
          <cell r="HI597">
            <v>0</v>
          </cell>
          <cell r="HJ597">
            <v>0</v>
          </cell>
          <cell r="HK597">
            <v>0</v>
          </cell>
          <cell r="HL597">
            <v>0</v>
          </cell>
          <cell r="HM597">
            <v>0</v>
          </cell>
          <cell r="HN597">
            <v>0</v>
          </cell>
          <cell r="HO597">
            <v>0</v>
          </cell>
          <cell r="HP597">
            <v>0</v>
          </cell>
          <cell r="HQ597">
            <v>0</v>
          </cell>
          <cell r="HR597">
            <v>0</v>
          </cell>
          <cell r="HS597">
            <v>0</v>
          </cell>
          <cell r="HT597">
            <v>0</v>
          </cell>
          <cell r="HU597">
            <v>0</v>
          </cell>
          <cell r="HV597">
            <v>0</v>
          </cell>
          <cell r="HW597">
            <v>0</v>
          </cell>
          <cell r="HX597">
            <v>0</v>
          </cell>
          <cell r="HY597">
            <v>0</v>
          </cell>
          <cell r="HZ597">
            <v>0</v>
          </cell>
          <cell r="IA597">
            <v>0</v>
          </cell>
          <cell r="IB597">
            <v>0</v>
          </cell>
          <cell r="IC597">
            <v>0</v>
          </cell>
          <cell r="ID597">
            <v>0</v>
          </cell>
          <cell r="IE597">
            <v>0</v>
          </cell>
          <cell r="IF597">
            <v>0</v>
          </cell>
          <cell r="IG597">
            <v>0</v>
          </cell>
          <cell r="IH597">
            <v>0</v>
          </cell>
          <cell r="II597">
            <v>0</v>
          </cell>
          <cell r="IJ597">
            <v>0</v>
          </cell>
          <cell r="IK597">
            <v>0</v>
          </cell>
          <cell r="IL597">
            <v>0</v>
          </cell>
          <cell r="IM597">
            <v>0</v>
          </cell>
          <cell r="IN597">
            <v>0</v>
          </cell>
          <cell r="IO597">
            <v>0</v>
          </cell>
          <cell r="IP597">
            <v>0</v>
          </cell>
          <cell r="IQ597">
            <v>0</v>
          </cell>
          <cell r="IR597">
            <v>0</v>
          </cell>
          <cell r="IS597">
            <v>0</v>
          </cell>
          <cell r="IT597">
            <v>0</v>
          </cell>
          <cell r="IU597">
            <v>0</v>
          </cell>
          <cell r="IV597">
            <v>0</v>
          </cell>
          <cell r="IW597">
            <v>0</v>
          </cell>
          <cell r="IX597">
            <v>0</v>
          </cell>
          <cell r="IY597">
            <v>0</v>
          </cell>
          <cell r="IZ597">
            <v>0</v>
          </cell>
          <cell r="JA597">
            <v>0</v>
          </cell>
          <cell r="JB597">
            <v>0</v>
          </cell>
          <cell r="JC597">
            <v>0</v>
          </cell>
          <cell r="JD597">
            <v>0</v>
          </cell>
          <cell r="JE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0</v>
          </cell>
          <cell r="FF598">
            <v>0</v>
          </cell>
          <cell r="FG598">
            <v>0</v>
          </cell>
          <cell r="FH598">
            <v>0</v>
          </cell>
          <cell r="FI598">
            <v>0</v>
          </cell>
          <cell r="FJ598">
            <v>0</v>
          </cell>
          <cell r="FK598">
            <v>0</v>
          </cell>
          <cell r="FL598">
            <v>0</v>
          </cell>
          <cell r="FM598">
            <v>0</v>
          </cell>
          <cell r="FN598">
            <v>0</v>
          </cell>
          <cell r="FO598">
            <v>0</v>
          </cell>
          <cell r="FP598">
            <v>0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>
            <v>0</v>
          </cell>
          <cell r="FW598">
            <v>0</v>
          </cell>
          <cell r="FX598">
            <v>0</v>
          </cell>
          <cell r="FY598">
            <v>0</v>
          </cell>
          <cell r="FZ598">
            <v>0</v>
          </cell>
          <cell r="GA598">
            <v>0</v>
          </cell>
          <cell r="GB598">
            <v>0</v>
          </cell>
          <cell r="GC598">
            <v>0</v>
          </cell>
          <cell r="GD598">
            <v>0</v>
          </cell>
          <cell r="GE598">
            <v>0</v>
          </cell>
          <cell r="GF598">
            <v>0</v>
          </cell>
          <cell r="GG598">
            <v>0</v>
          </cell>
          <cell r="GH598">
            <v>0</v>
          </cell>
          <cell r="GI598">
            <v>0</v>
          </cell>
          <cell r="GJ598">
            <v>0</v>
          </cell>
          <cell r="GK598">
            <v>0</v>
          </cell>
          <cell r="GL598">
            <v>0</v>
          </cell>
          <cell r="GM598">
            <v>0</v>
          </cell>
          <cell r="GN598">
            <v>0</v>
          </cell>
          <cell r="GO598">
            <v>0</v>
          </cell>
          <cell r="GP598">
            <v>0</v>
          </cell>
          <cell r="GQ598">
            <v>0</v>
          </cell>
          <cell r="GR598">
            <v>0</v>
          </cell>
          <cell r="GS598">
            <v>0</v>
          </cell>
          <cell r="GT598">
            <v>0</v>
          </cell>
          <cell r="GU598">
            <v>0</v>
          </cell>
          <cell r="GV598">
            <v>0</v>
          </cell>
          <cell r="GW598">
            <v>0</v>
          </cell>
          <cell r="GX598">
            <v>0</v>
          </cell>
          <cell r="GY598">
            <v>0</v>
          </cell>
          <cell r="GZ598">
            <v>0</v>
          </cell>
          <cell r="HA598">
            <v>0</v>
          </cell>
          <cell r="HB598">
            <v>0</v>
          </cell>
          <cell r="HC598">
            <v>0</v>
          </cell>
          <cell r="HD598">
            <v>0</v>
          </cell>
          <cell r="HE598">
            <v>0</v>
          </cell>
          <cell r="HF598">
            <v>0</v>
          </cell>
          <cell r="HG598">
            <v>0</v>
          </cell>
          <cell r="HH598">
            <v>0</v>
          </cell>
          <cell r="HI598">
            <v>0</v>
          </cell>
          <cell r="HJ598">
            <v>0</v>
          </cell>
          <cell r="HK598">
            <v>0</v>
          </cell>
          <cell r="HL598">
            <v>0</v>
          </cell>
          <cell r="HM598">
            <v>0</v>
          </cell>
          <cell r="HN598">
            <v>0</v>
          </cell>
          <cell r="HO598">
            <v>0</v>
          </cell>
          <cell r="HP598">
            <v>0</v>
          </cell>
          <cell r="HQ598">
            <v>0</v>
          </cell>
          <cell r="HR598">
            <v>0</v>
          </cell>
          <cell r="HS598">
            <v>0</v>
          </cell>
          <cell r="HT598">
            <v>0</v>
          </cell>
          <cell r="HU598">
            <v>0</v>
          </cell>
          <cell r="HV598">
            <v>0</v>
          </cell>
          <cell r="HW598">
            <v>0</v>
          </cell>
          <cell r="HX598">
            <v>0</v>
          </cell>
          <cell r="HY598">
            <v>0</v>
          </cell>
          <cell r="HZ598">
            <v>0</v>
          </cell>
          <cell r="IA598">
            <v>0</v>
          </cell>
          <cell r="IB598">
            <v>0</v>
          </cell>
          <cell r="IC598">
            <v>0</v>
          </cell>
          <cell r="ID598">
            <v>0</v>
          </cell>
          <cell r="IE598">
            <v>0</v>
          </cell>
          <cell r="IF598">
            <v>0</v>
          </cell>
          <cell r="IG598">
            <v>0</v>
          </cell>
          <cell r="IH598">
            <v>0</v>
          </cell>
          <cell r="II598">
            <v>0</v>
          </cell>
          <cell r="IJ598">
            <v>0</v>
          </cell>
          <cell r="IK598">
            <v>0</v>
          </cell>
          <cell r="IL598">
            <v>0</v>
          </cell>
          <cell r="IM598">
            <v>0</v>
          </cell>
          <cell r="IN598">
            <v>0</v>
          </cell>
          <cell r="IO598">
            <v>0</v>
          </cell>
          <cell r="IP598">
            <v>0</v>
          </cell>
          <cell r="IQ598">
            <v>0</v>
          </cell>
          <cell r="IR598">
            <v>0</v>
          </cell>
          <cell r="IS598">
            <v>0</v>
          </cell>
          <cell r="IT598">
            <v>0</v>
          </cell>
          <cell r="IU598">
            <v>0</v>
          </cell>
          <cell r="IV598">
            <v>0</v>
          </cell>
          <cell r="IW598">
            <v>0</v>
          </cell>
          <cell r="IX598">
            <v>0</v>
          </cell>
          <cell r="IY598">
            <v>0</v>
          </cell>
          <cell r="IZ598">
            <v>0</v>
          </cell>
          <cell r="JA598">
            <v>0</v>
          </cell>
          <cell r="JB598">
            <v>0</v>
          </cell>
          <cell r="JC598">
            <v>0</v>
          </cell>
          <cell r="JD598">
            <v>0</v>
          </cell>
          <cell r="JE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0</v>
          </cell>
          <cell r="FF599">
            <v>0</v>
          </cell>
          <cell r="FG599">
            <v>0</v>
          </cell>
          <cell r="FH599">
            <v>0</v>
          </cell>
          <cell r="FI599">
            <v>0</v>
          </cell>
          <cell r="FJ599">
            <v>0</v>
          </cell>
          <cell r="FK599">
            <v>0</v>
          </cell>
          <cell r="FL599">
            <v>0</v>
          </cell>
          <cell r="FM599">
            <v>0</v>
          </cell>
          <cell r="FN599">
            <v>0</v>
          </cell>
          <cell r="FO599">
            <v>0</v>
          </cell>
          <cell r="FP599">
            <v>0</v>
          </cell>
          <cell r="FQ599">
            <v>0</v>
          </cell>
          <cell r="FR599">
            <v>0</v>
          </cell>
          <cell r="FS599">
            <v>0</v>
          </cell>
          <cell r="FT599">
            <v>0</v>
          </cell>
          <cell r="FU599">
            <v>0</v>
          </cell>
          <cell r="FV599">
            <v>0</v>
          </cell>
          <cell r="FW599">
            <v>0</v>
          </cell>
          <cell r="FX599">
            <v>0</v>
          </cell>
          <cell r="FY599">
            <v>0</v>
          </cell>
          <cell r="FZ599">
            <v>0</v>
          </cell>
          <cell r="GA599">
            <v>0</v>
          </cell>
          <cell r="GB599">
            <v>0</v>
          </cell>
          <cell r="GC599">
            <v>0</v>
          </cell>
          <cell r="GD599">
            <v>0</v>
          </cell>
          <cell r="GE599">
            <v>0</v>
          </cell>
          <cell r="GF599">
            <v>0</v>
          </cell>
          <cell r="GG599">
            <v>0</v>
          </cell>
          <cell r="GH599">
            <v>0</v>
          </cell>
          <cell r="GI599">
            <v>0</v>
          </cell>
          <cell r="GJ599">
            <v>0</v>
          </cell>
          <cell r="GK599">
            <v>0</v>
          </cell>
          <cell r="GL599">
            <v>0</v>
          </cell>
          <cell r="GM599">
            <v>0</v>
          </cell>
          <cell r="GN599">
            <v>0</v>
          </cell>
          <cell r="GO599">
            <v>0</v>
          </cell>
          <cell r="GP599">
            <v>0</v>
          </cell>
          <cell r="GQ599">
            <v>0</v>
          </cell>
          <cell r="GR599">
            <v>0</v>
          </cell>
          <cell r="GS599">
            <v>0</v>
          </cell>
          <cell r="GT599">
            <v>0</v>
          </cell>
          <cell r="GU599">
            <v>0</v>
          </cell>
          <cell r="GV599">
            <v>0</v>
          </cell>
          <cell r="GW599">
            <v>0</v>
          </cell>
          <cell r="GX599">
            <v>0</v>
          </cell>
          <cell r="GY599">
            <v>0</v>
          </cell>
          <cell r="GZ599">
            <v>0</v>
          </cell>
          <cell r="HA599">
            <v>0</v>
          </cell>
          <cell r="HB599">
            <v>0</v>
          </cell>
          <cell r="HC599">
            <v>0</v>
          </cell>
          <cell r="HD599">
            <v>0</v>
          </cell>
          <cell r="HE599">
            <v>0</v>
          </cell>
          <cell r="HF599">
            <v>0</v>
          </cell>
          <cell r="HG599">
            <v>0</v>
          </cell>
          <cell r="HH599">
            <v>0</v>
          </cell>
          <cell r="HI599">
            <v>0</v>
          </cell>
          <cell r="HJ599">
            <v>0</v>
          </cell>
          <cell r="HK599">
            <v>0</v>
          </cell>
          <cell r="HL599">
            <v>0</v>
          </cell>
          <cell r="HM599">
            <v>0</v>
          </cell>
          <cell r="HN599">
            <v>0</v>
          </cell>
          <cell r="HO599">
            <v>0</v>
          </cell>
          <cell r="HP599">
            <v>0</v>
          </cell>
          <cell r="HQ599">
            <v>0</v>
          </cell>
          <cell r="HR599">
            <v>0</v>
          </cell>
          <cell r="HS599">
            <v>0</v>
          </cell>
          <cell r="HT599">
            <v>0</v>
          </cell>
          <cell r="HU599">
            <v>0</v>
          </cell>
          <cell r="HV599">
            <v>0</v>
          </cell>
          <cell r="HW599">
            <v>0</v>
          </cell>
          <cell r="HX599">
            <v>0</v>
          </cell>
          <cell r="HY599">
            <v>0</v>
          </cell>
          <cell r="HZ599">
            <v>0</v>
          </cell>
          <cell r="IA599">
            <v>0</v>
          </cell>
          <cell r="IB599">
            <v>0</v>
          </cell>
          <cell r="IC599">
            <v>0</v>
          </cell>
          <cell r="ID599">
            <v>0</v>
          </cell>
          <cell r="IE599">
            <v>0</v>
          </cell>
          <cell r="IF599">
            <v>0</v>
          </cell>
          <cell r="IG599">
            <v>0</v>
          </cell>
          <cell r="IH599">
            <v>0</v>
          </cell>
          <cell r="II599">
            <v>0</v>
          </cell>
          <cell r="IJ599">
            <v>0</v>
          </cell>
          <cell r="IK599">
            <v>0</v>
          </cell>
          <cell r="IL599">
            <v>0</v>
          </cell>
          <cell r="IM599">
            <v>0</v>
          </cell>
          <cell r="IN599">
            <v>0</v>
          </cell>
          <cell r="IO599">
            <v>0</v>
          </cell>
          <cell r="IP599">
            <v>0</v>
          </cell>
          <cell r="IQ599">
            <v>0</v>
          </cell>
          <cell r="IR599">
            <v>0</v>
          </cell>
          <cell r="IS599">
            <v>0</v>
          </cell>
          <cell r="IT599">
            <v>0</v>
          </cell>
          <cell r="IU599">
            <v>0</v>
          </cell>
          <cell r="IV599">
            <v>0</v>
          </cell>
          <cell r="IW599">
            <v>0</v>
          </cell>
          <cell r="IX599">
            <v>0</v>
          </cell>
          <cell r="IY599">
            <v>0</v>
          </cell>
          <cell r="IZ599">
            <v>0</v>
          </cell>
          <cell r="JA599">
            <v>0</v>
          </cell>
          <cell r="JB599">
            <v>0</v>
          </cell>
          <cell r="JC599">
            <v>0</v>
          </cell>
          <cell r="JD599">
            <v>0</v>
          </cell>
          <cell r="JE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0</v>
          </cell>
          <cell r="FF600">
            <v>0</v>
          </cell>
          <cell r="FG600">
            <v>0</v>
          </cell>
          <cell r="FH600">
            <v>0</v>
          </cell>
          <cell r="FI600">
            <v>0</v>
          </cell>
          <cell r="FJ600">
            <v>0</v>
          </cell>
          <cell r="FK600">
            <v>0</v>
          </cell>
          <cell r="FL600">
            <v>0</v>
          </cell>
          <cell r="FM600">
            <v>0</v>
          </cell>
          <cell r="FN600">
            <v>0</v>
          </cell>
          <cell r="FO600">
            <v>0</v>
          </cell>
          <cell r="FP600">
            <v>0</v>
          </cell>
          <cell r="FQ600">
            <v>0</v>
          </cell>
          <cell r="FR600">
            <v>0</v>
          </cell>
          <cell r="FS600">
            <v>0</v>
          </cell>
          <cell r="FT600">
            <v>0</v>
          </cell>
          <cell r="FU600">
            <v>0</v>
          </cell>
          <cell r="FV600">
            <v>0</v>
          </cell>
          <cell r="FW600">
            <v>0</v>
          </cell>
          <cell r="FX600">
            <v>0</v>
          </cell>
          <cell r="FY600">
            <v>0</v>
          </cell>
          <cell r="FZ600">
            <v>0</v>
          </cell>
          <cell r="GA600">
            <v>0</v>
          </cell>
          <cell r="GB600">
            <v>0</v>
          </cell>
          <cell r="GC600">
            <v>0</v>
          </cell>
          <cell r="GD600">
            <v>0</v>
          </cell>
          <cell r="GE600">
            <v>0</v>
          </cell>
          <cell r="GF600">
            <v>0</v>
          </cell>
          <cell r="GG600">
            <v>0</v>
          </cell>
          <cell r="GH600">
            <v>0</v>
          </cell>
          <cell r="GI600">
            <v>0</v>
          </cell>
          <cell r="GJ600">
            <v>0</v>
          </cell>
          <cell r="GK600">
            <v>0</v>
          </cell>
          <cell r="GL600">
            <v>0</v>
          </cell>
          <cell r="GM600">
            <v>0</v>
          </cell>
          <cell r="GN600">
            <v>0</v>
          </cell>
          <cell r="GO600">
            <v>0</v>
          </cell>
          <cell r="GP600">
            <v>0</v>
          </cell>
          <cell r="GQ600">
            <v>0</v>
          </cell>
          <cell r="GR600">
            <v>0</v>
          </cell>
          <cell r="GS600">
            <v>0</v>
          </cell>
          <cell r="GT600">
            <v>0</v>
          </cell>
          <cell r="GU600">
            <v>0</v>
          </cell>
          <cell r="GV600">
            <v>0</v>
          </cell>
          <cell r="GW600">
            <v>0</v>
          </cell>
          <cell r="GX600">
            <v>0</v>
          </cell>
          <cell r="GY600">
            <v>0</v>
          </cell>
          <cell r="GZ600">
            <v>0</v>
          </cell>
          <cell r="HA600">
            <v>0</v>
          </cell>
          <cell r="HB600">
            <v>0</v>
          </cell>
          <cell r="HC600">
            <v>0</v>
          </cell>
          <cell r="HD600">
            <v>0</v>
          </cell>
          <cell r="HE600">
            <v>0</v>
          </cell>
          <cell r="HF600">
            <v>0</v>
          </cell>
          <cell r="HG600">
            <v>0</v>
          </cell>
          <cell r="HH600">
            <v>0</v>
          </cell>
          <cell r="HI600">
            <v>0</v>
          </cell>
          <cell r="HJ600">
            <v>0</v>
          </cell>
          <cell r="HK600">
            <v>0</v>
          </cell>
          <cell r="HL600">
            <v>0</v>
          </cell>
          <cell r="HM600">
            <v>0</v>
          </cell>
          <cell r="HN600">
            <v>0</v>
          </cell>
          <cell r="HO600">
            <v>0</v>
          </cell>
          <cell r="HP600">
            <v>0</v>
          </cell>
          <cell r="HQ600">
            <v>0</v>
          </cell>
          <cell r="HR600">
            <v>0</v>
          </cell>
          <cell r="HS600">
            <v>0</v>
          </cell>
          <cell r="HT600">
            <v>0</v>
          </cell>
          <cell r="HU600">
            <v>0</v>
          </cell>
          <cell r="HV600">
            <v>0</v>
          </cell>
          <cell r="HW600">
            <v>0</v>
          </cell>
          <cell r="HX600">
            <v>0</v>
          </cell>
          <cell r="HY600">
            <v>0</v>
          </cell>
          <cell r="HZ600">
            <v>0</v>
          </cell>
          <cell r="IA600">
            <v>0</v>
          </cell>
          <cell r="IB600">
            <v>0</v>
          </cell>
          <cell r="IC600">
            <v>0</v>
          </cell>
          <cell r="ID600">
            <v>0</v>
          </cell>
          <cell r="IE600">
            <v>0</v>
          </cell>
          <cell r="IF600">
            <v>0</v>
          </cell>
          <cell r="IG600">
            <v>0</v>
          </cell>
          <cell r="IH600">
            <v>0</v>
          </cell>
          <cell r="II600">
            <v>0</v>
          </cell>
          <cell r="IJ600">
            <v>0</v>
          </cell>
          <cell r="IK600">
            <v>0</v>
          </cell>
          <cell r="IL600">
            <v>0</v>
          </cell>
          <cell r="IM600">
            <v>0</v>
          </cell>
          <cell r="IN600">
            <v>0</v>
          </cell>
          <cell r="IO600">
            <v>0</v>
          </cell>
          <cell r="IP600">
            <v>0</v>
          </cell>
          <cell r="IQ600">
            <v>0</v>
          </cell>
          <cell r="IR600">
            <v>0</v>
          </cell>
          <cell r="IS600">
            <v>0</v>
          </cell>
          <cell r="IT600">
            <v>0</v>
          </cell>
          <cell r="IU600">
            <v>0</v>
          </cell>
          <cell r="IV600">
            <v>0</v>
          </cell>
          <cell r="IW600">
            <v>0</v>
          </cell>
          <cell r="IX600">
            <v>0</v>
          </cell>
          <cell r="IY600">
            <v>0</v>
          </cell>
          <cell r="IZ600">
            <v>0</v>
          </cell>
          <cell r="JA600">
            <v>0</v>
          </cell>
          <cell r="JB600">
            <v>0</v>
          </cell>
          <cell r="JC600">
            <v>0</v>
          </cell>
          <cell r="JD600">
            <v>0</v>
          </cell>
          <cell r="JE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0</v>
          </cell>
          <cell r="FF601">
            <v>0</v>
          </cell>
          <cell r="FG601">
            <v>0</v>
          </cell>
          <cell r="FH601">
            <v>0</v>
          </cell>
          <cell r="FI601">
            <v>0</v>
          </cell>
          <cell r="FJ601">
            <v>0</v>
          </cell>
          <cell r="FK601">
            <v>0</v>
          </cell>
          <cell r="FL601">
            <v>0</v>
          </cell>
          <cell r="FM601">
            <v>0</v>
          </cell>
          <cell r="FN601">
            <v>0</v>
          </cell>
          <cell r="FO601">
            <v>0</v>
          </cell>
          <cell r="FP601">
            <v>0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>
            <v>0</v>
          </cell>
          <cell r="FW601">
            <v>0</v>
          </cell>
          <cell r="FX601">
            <v>0</v>
          </cell>
          <cell r="FY601">
            <v>0</v>
          </cell>
          <cell r="FZ601">
            <v>0</v>
          </cell>
          <cell r="GA601">
            <v>0</v>
          </cell>
          <cell r="GB601">
            <v>0</v>
          </cell>
          <cell r="GC601">
            <v>0</v>
          </cell>
          <cell r="GD601">
            <v>0</v>
          </cell>
          <cell r="GE601">
            <v>0</v>
          </cell>
          <cell r="GF601">
            <v>0</v>
          </cell>
          <cell r="GG601">
            <v>0</v>
          </cell>
          <cell r="GH601">
            <v>0</v>
          </cell>
          <cell r="GI601">
            <v>0</v>
          </cell>
          <cell r="GJ601">
            <v>0</v>
          </cell>
          <cell r="GK601">
            <v>0</v>
          </cell>
          <cell r="GL601">
            <v>0</v>
          </cell>
          <cell r="GM601">
            <v>0</v>
          </cell>
          <cell r="GN601">
            <v>0</v>
          </cell>
          <cell r="GO601">
            <v>0</v>
          </cell>
          <cell r="GP601">
            <v>0</v>
          </cell>
          <cell r="GQ601">
            <v>0</v>
          </cell>
          <cell r="GR601">
            <v>0</v>
          </cell>
          <cell r="GS601">
            <v>0</v>
          </cell>
          <cell r="GT601">
            <v>0</v>
          </cell>
          <cell r="GU601">
            <v>0</v>
          </cell>
          <cell r="GV601">
            <v>0</v>
          </cell>
          <cell r="GW601">
            <v>0</v>
          </cell>
          <cell r="GX601">
            <v>0</v>
          </cell>
          <cell r="GY601">
            <v>0</v>
          </cell>
          <cell r="GZ601">
            <v>0</v>
          </cell>
          <cell r="HA601">
            <v>0</v>
          </cell>
          <cell r="HB601">
            <v>0</v>
          </cell>
          <cell r="HC601">
            <v>0</v>
          </cell>
          <cell r="HD601">
            <v>0</v>
          </cell>
          <cell r="HE601">
            <v>0</v>
          </cell>
          <cell r="HF601">
            <v>0</v>
          </cell>
          <cell r="HG601">
            <v>0</v>
          </cell>
          <cell r="HH601">
            <v>0</v>
          </cell>
          <cell r="HI601">
            <v>0</v>
          </cell>
          <cell r="HJ601">
            <v>0</v>
          </cell>
          <cell r="HK601">
            <v>0</v>
          </cell>
          <cell r="HL601">
            <v>0</v>
          </cell>
          <cell r="HM601">
            <v>0</v>
          </cell>
          <cell r="HN601">
            <v>0</v>
          </cell>
          <cell r="HO601">
            <v>0</v>
          </cell>
          <cell r="HP601">
            <v>0</v>
          </cell>
          <cell r="HQ601">
            <v>0</v>
          </cell>
          <cell r="HR601">
            <v>0</v>
          </cell>
          <cell r="HS601">
            <v>0</v>
          </cell>
          <cell r="HT601">
            <v>0</v>
          </cell>
          <cell r="HU601">
            <v>0</v>
          </cell>
          <cell r="HV601">
            <v>0</v>
          </cell>
          <cell r="HW601">
            <v>0</v>
          </cell>
          <cell r="HX601">
            <v>0</v>
          </cell>
          <cell r="HY601">
            <v>0</v>
          </cell>
          <cell r="HZ601">
            <v>0</v>
          </cell>
          <cell r="IA601">
            <v>0</v>
          </cell>
          <cell r="IB601">
            <v>0</v>
          </cell>
          <cell r="IC601">
            <v>0</v>
          </cell>
          <cell r="ID601">
            <v>0</v>
          </cell>
          <cell r="IE601">
            <v>0</v>
          </cell>
          <cell r="IF601">
            <v>0</v>
          </cell>
          <cell r="IG601">
            <v>0</v>
          </cell>
          <cell r="IH601">
            <v>0</v>
          </cell>
          <cell r="II601">
            <v>0</v>
          </cell>
          <cell r="IJ601">
            <v>0</v>
          </cell>
          <cell r="IK601">
            <v>0</v>
          </cell>
          <cell r="IL601">
            <v>0</v>
          </cell>
          <cell r="IM601">
            <v>0</v>
          </cell>
          <cell r="IN601">
            <v>0</v>
          </cell>
          <cell r="IO601">
            <v>0</v>
          </cell>
          <cell r="IP601">
            <v>0</v>
          </cell>
          <cell r="IQ601">
            <v>0</v>
          </cell>
          <cell r="IR601">
            <v>0</v>
          </cell>
          <cell r="IS601">
            <v>0</v>
          </cell>
          <cell r="IT601">
            <v>0</v>
          </cell>
          <cell r="IU601">
            <v>0</v>
          </cell>
          <cell r="IV601">
            <v>0</v>
          </cell>
          <cell r="IW601">
            <v>0</v>
          </cell>
          <cell r="IX601">
            <v>0</v>
          </cell>
          <cell r="IY601">
            <v>0</v>
          </cell>
          <cell r="IZ601">
            <v>0</v>
          </cell>
          <cell r="JA601">
            <v>0</v>
          </cell>
          <cell r="JB601">
            <v>0</v>
          </cell>
          <cell r="JC601">
            <v>0</v>
          </cell>
          <cell r="JD601">
            <v>0</v>
          </cell>
          <cell r="JE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0</v>
          </cell>
          <cell r="EW602">
            <v>0</v>
          </cell>
          <cell r="EX602">
            <v>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0</v>
          </cell>
          <cell r="FF602">
            <v>0</v>
          </cell>
          <cell r="FG602">
            <v>0</v>
          </cell>
          <cell r="FH602">
            <v>0</v>
          </cell>
          <cell r="FI602">
            <v>0</v>
          </cell>
          <cell r="FJ602">
            <v>0</v>
          </cell>
          <cell r="FK602">
            <v>0</v>
          </cell>
          <cell r="FL602">
            <v>0</v>
          </cell>
          <cell r="FM602">
            <v>0</v>
          </cell>
          <cell r="FN602">
            <v>0</v>
          </cell>
          <cell r="FO602">
            <v>0</v>
          </cell>
          <cell r="FP602">
            <v>0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>
            <v>0</v>
          </cell>
          <cell r="FW602">
            <v>0</v>
          </cell>
          <cell r="FX602">
            <v>0</v>
          </cell>
          <cell r="FY602">
            <v>0</v>
          </cell>
          <cell r="FZ602">
            <v>0</v>
          </cell>
          <cell r="GA602">
            <v>0</v>
          </cell>
          <cell r="GB602">
            <v>0</v>
          </cell>
          <cell r="GC602">
            <v>0</v>
          </cell>
          <cell r="GD602">
            <v>0</v>
          </cell>
          <cell r="GE602">
            <v>0</v>
          </cell>
          <cell r="GF602">
            <v>0</v>
          </cell>
          <cell r="GG602">
            <v>0</v>
          </cell>
          <cell r="GH602">
            <v>0</v>
          </cell>
          <cell r="GI602">
            <v>0</v>
          </cell>
          <cell r="GJ602">
            <v>0</v>
          </cell>
          <cell r="GK602">
            <v>0</v>
          </cell>
          <cell r="GL602">
            <v>0</v>
          </cell>
          <cell r="GM602">
            <v>0</v>
          </cell>
          <cell r="GN602">
            <v>0</v>
          </cell>
          <cell r="GO602">
            <v>0</v>
          </cell>
          <cell r="GP602">
            <v>0</v>
          </cell>
          <cell r="GQ602">
            <v>0</v>
          </cell>
          <cell r="GR602">
            <v>0</v>
          </cell>
          <cell r="GS602">
            <v>0</v>
          </cell>
          <cell r="GT602">
            <v>0</v>
          </cell>
          <cell r="GU602">
            <v>0</v>
          </cell>
          <cell r="GV602">
            <v>0</v>
          </cell>
          <cell r="GW602">
            <v>0</v>
          </cell>
          <cell r="GX602">
            <v>0</v>
          </cell>
          <cell r="GY602">
            <v>0</v>
          </cell>
          <cell r="GZ602">
            <v>0</v>
          </cell>
          <cell r="HA602">
            <v>0</v>
          </cell>
          <cell r="HB602">
            <v>0</v>
          </cell>
          <cell r="HC602">
            <v>0</v>
          </cell>
          <cell r="HD602">
            <v>0</v>
          </cell>
          <cell r="HE602">
            <v>0</v>
          </cell>
          <cell r="HF602">
            <v>0</v>
          </cell>
          <cell r="HG602">
            <v>0</v>
          </cell>
          <cell r="HH602">
            <v>0</v>
          </cell>
          <cell r="HI602">
            <v>0</v>
          </cell>
          <cell r="HJ602">
            <v>0</v>
          </cell>
          <cell r="HK602">
            <v>0</v>
          </cell>
          <cell r="HL602">
            <v>0</v>
          </cell>
          <cell r="HM602">
            <v>0</v>
          </cell>
          <cell r="HN602">
            <v>0</v>
          </cell>
          <cell r="HO602">
            <v>0</v>
          </cell>
          <cell r="HP602">
            <v>0</v>
          </cell>
          <cell r="HQ602">
            <v>0</v>
          </cell>
          <cell r="HR602">
            <v>0</v>
          </cell>
          <cell r="HS602">
            <v>0</v>
          </cell>
          <cell r="HT602">
            <v>0</v>
          </cell>
          <cell r="HU602">
            <v>0</v>
          </cell>
          <cell r="HV602">
            <v>0</v>
          </cell>
          <cell r="HW602">
            <v>0</v>
          </cell>
          <cell r="HX602">
            <v>0</v>
          </cell>
          <cell r="HY602">
            <v>0</v>
          </cell>
          <cell r="HZ602">
            <v>0</v>
          </cell>
          <cell r="IA602">
            <v>0</v>
          </cell>
          <cell r="IB602">
            <v>0</v>
          </cell>
          <cell r="IC602">
            <v>0</v>
          </cell>
          <cell r="ID602">
            <v>0</v>
          </cell>
          <cell r="IE602">
            <v>0</v>
          </cell>
          <cell r="IF602">
            <v>0</v>
          </cell>
          <cell r="IG602">
            <v>0</v>
          </cell>
          <cell r="IH602">
            <v>0</v>
          </cell>
          <cell r="II602">
            <v>0</v>
          </cell>
          <cell r="IJ602">
            <v>0</v>
          </cell>
          <cell r="IK602">
            <v>0</v>
          </cell>
          <cell r="IL602">
            <v>0</v>
          </cell>
          <cell r="IM602">
            <v>0</v>
          </cell>
          <cell r="IN602">
            <v>0</v>
          </cell>
          <cell r="IO602">
            <v>0</v>
          </cell>
          <cell r="IP602">
            <v>0</v>
          </cell>
          <cell r="IQ602">
            <v>0</v>
          </cell>
          <cell r="IR602">
            <v>0</v>
          </cell>
          <cell r="IS602">
            <v>0</v>
          </cell>
          <cell r="IT602">
            <v>0</v>
          </cell>
          <cell r="IU602">
            <v>0</v>
          </cell>
          <cell r="IV602">
            <v>0</v>
          </cell>
          <cell r="IW602">
            <v>0</v>
          </cell>
          <cell r="IX602">
            <v>0</v>
          </cell>
          <cell r="IY602">
            <v>0</v>
          </cell>
          <cell r="IZ602">
            <v>0</v>
          </cell>
          <cell r="JA602">
            <v>0</v>
          </cell>
          <cell r="JB602">
            <v>0</v>
          </cell>
          <cell r="JC602">
            <v>0</v>
          </cell>
          <cell r="JD602">
            <v>0</v>
          </cell>
          <cell r="JE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0</v>
          </cell>
          <cell r="FF603">
            <v>0</v>
          </cell>
          <cell r="FG603">
            <v>0</v>
          </cell>
          <cell r="FH603">
            <v>0</v>
          </cell>
          <cell r="FI603">
            <v>0</v>
          </cell>
          <cell r="FJ603">
            <v>0</v>
          </cell>
          <cell r="FK603">
            <v>0</v>
          </cell>
          <cell r="FL603">
            <v>0</v>
          </cell>
          <cell r="FM603">
            <v>0</v>
          </cell>
          <cell r="FN603">
            <v>0</v>
          </cell>
          <cell r="FO603">
            <v>0</v>
          </cell>
          <cell r="FP603">
            <v>0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  <cell r="FX603">
            <v>0</v>
          </cell>
          <cell r="FY603">
            <v>0</v>
          </cell>
          <cell r="FZ603">
            <v>0</v>
          </cell>
          <cell r="GA603">
            <v>0</v>
          </cell>
          <cell r="GB603">
            <v>0</v>
          </cell>
          <cell r="GC603">
            <v>0</v>
          </cell>
          <cell r="GD603">
            <v>0</v>
          </cell>
          <cell r="GE603">
            <v>0</v>
          </cell>
          <cell r="GF603">
            <v>0</v>
          </cell>
          <cell r="GG603">
            <v>0</v>
          </cell>
          <cell r="GH603">
            <v>0</v>
          </cell>
          <cell r="GI603">
            <v>0</v>
          </cell>
          <cell r="GJ603">
            <v>0</v>
          </cell>
          <cell r="GK603">
            <v>0</v>
          </cell>
          <cell r="GL603">
            <v>0</v>
          </cell>
          <cell r="GM603">
            <v>0</v>
          </cell>
          <cell r="GN603">
            <v>0</v>
          </cell>
          <cell r="GO603">
            <v>0</v>
          </cell>
          <cell r="GP603">
            <v>0</v>
          </cell>
          <cell r="GQ603">
            <v>0</v>
          </cell>
          <cell r="GR603">
            <v>0</v>
          </cell>
          <cell r="GS603">
            <v>0</v>
          </cell>
          <cell r="GT603">
            <v>0</v>
          </cell>
          <cell r="GU603">
            <v>0</v>
          </cell>
          <cell r="GV603">
            <v>0</v>
          </cell>
          <cell r="GW603">
            <v>0</v>
          </cell>
          <cell r="GX603">
            <v>0</v>
          </cell>
          <cell r="GY603">
            <v>0</v>
          </cell>
          <cell r="GZ603">
            <v>0</v>
          </cell>
          <cell r="HA603">
            <v>0</v>
          </cell>
          <cell r="HB603">
            <v>0</v>
          </cell>
          <cell r="HC603">
            <v>0</v>
          </cell>
          <cell r="HD603">
            <v>0</v>
          </cell>
          <cell r="HE603">
            <v>0</v>
          </cell>
          <cell r="HF603">
            <v>0</v>
          </cell>
          <cell r="HG603">
            <v>0</v>
          </cell>
          <cell r="HH603">
            <v>0</v>
          </cell>
          <cell r="HI603">
            <v>0</v>
          </cell>
          <cell r="HJ603">
            <v>0</v>
          </cell>
          <cell r="HK603">
            <v>0</v>
          </cell>
          <cell r="HL603">
            <v>0</v>
          </cell>
          <cell r="HM603">
            <v>0</v>
          </cell>
          <cell r="HN603">
            <v>0</v>
          </cell>
          <cell r="HO603">
            <v>0</v>
          </cell>
          <cell r="HP603">
            <v>0</v>
          </cell>
          <cell r="HQ603">
            <v>0</v>
          </cell>
          <cell r="HR603">
            <v>0</v>
          </cell>
          <cell r="HS603">
            <v>0</v>
          </cell>
          <cell r="HT603">
            <v>0</v>
          </cell>
          <cell r="HU603">
            <v>0</v>
          </cell>
          <cell r="HV603">
            <v>0</v>
          </cell>
          <cell r="HW603">
            <v>0</v>
          </cell>
          <cell r="HX603">
            <v>0</v>
          </cell>
          <cell r="HY603">
            <v>0</v>
          </cell>
          <cell r="HZ603">
            <v>0</v>
          </cell>
          <cell r="IA603">
            <v>0</v>
          </cell>
          <cell r="IB603">
            <v>0</v>
          </cell>
          <cell r="IC603">
            <v>0</v>
          </cell>
          <cell r="ID603">
            <v>0</v>
          </cell>
          <cell r="IE603">
            <v>0</v>
          </cell>
          <cell r="IF603">
            <v>0</v>
          </cell>
          <cell r="IG603">
            <v>0</v>
          </cell>
          <cell r="IH603">
            <v>0</v>
          </cell>
          <cell r="II603">
            <v>0</v>
          </cell>
          <cell r="IJ603">
            <v>0</v>
          </cell>
          <cell r="IK603">
            <v>0</v>
          </cell>
          <cell r="IL603">
            <v>0</v>
          </cell>
          <cell r="IM603">
            <v>0</v>
          </cell>
          <cell r="IN603">
            <v>0</v>
          </cell>
          <cell r="IO603">
            <v>0</v>
          </cell>
          <cell r="IP603">
            <v>0</v>
          </cell>
          <cell r="IQ603">
            <v>0</v>
          </cell>
          <cell r="IR603">
            <v>0</v>
          </cell>
          <cell r="IS603">
            <v>0</v>
          </cell>
          <cell r="IT603">
            <v>0</v>
          </cell>
          <cell r="IU603">
            <v>0</v>
          </cell>
          <cell r="IV603">
            <v>0</v>
          </cell>
          <cell r="IW603">
            <v>0</v>
          </cell>
          <cell r="IX603">
            <v>0</v>
          </cell>
          <cell r="IY603">
            <v>0</v>
          </cell>
          <cell r="IZ603">
            <v>0</v>
          </cell>
          <cell r="JA603">
            <v>0</v>
          </cell>
          <cell r="JB603">
            <v>0</v>
          </cell>
          <cell r="JC603">
            <v>0</v>
          </cell>
          <cell r="JD603">
            <v>0</v>
          </cell>
          <cell r="JE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0</v>
          </cell>
          <cell r="EW604">
            <v>0</v>
          </cell>
          <cell r="EX604">
            <v>0</v>
          </cell>
          <cell r="EY604">
            <v>0</v>
          </cell>
          <cell r="EZ604">
            <v>0</v>
          </cell>
          <cell r="FA604">
            <v>0</v>
          </cell>
          <cell r="FB604">
            <v>0</v>
          </cell>
          <cell r="FC604">
            <v>0</v>
          </cell>
          <cell r="FD604">
            <v>0</v>
          </cell>
          <cell r="FE604">
            <v>0</v>
          </cell>
          <cell r="FF604">
            <v>0</v>
          </cell>
          <cell r="FG604">
            <v>0</v>
          </cell>
          <cell r="FH604">
            <v>0</v>
          </cell>
          <cell r="FI604">
            <v>0</v>
          </cell>
          <cell r="FJ604">
            <v>0</v>
          </cell>
          <cell r="FK604">
            <v>0</v>
          </cell>
          <cell r="FL604">
            <v>0</v>
          </cell>
          <cell r="FM604">
            <v>0</v>
          </cell>
          <cell r="FN604">
            <v>0</v>
          </cell>
          <cell r="FO604">
            <v>0</v>
          </cell>
          <cell r="FP604">
            <v>0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>
            <v>0</v>
          </cell>
          <cell r="FW604">
            <v>0</v>
          </cell>
          <cell r="FX604">
            <v>0</v>
          </cell>
          <cell r="FY604">
            <v>0</v>
          </cell>
          <cell r="FZ604">
            <v>0</v>
          </cell>
          <cell r="GA604">
            <v>0</v>
          </cell>
          <cell r="GB604">
            <v>0</v>
          </cell>
          <cell r="GC604">
            <v>0</v>
          </cell>
          <cell r="GD604">
            <v>0</v>
          </cell>
          <cell r="GE604">
            <v>0</v>
          </cell>
          <cell r="GF604">
            <v>0</v>
          </cell>
          <cell r="GG604">
            <v>0</v>
          </cell>
          <cell r="GH604">
            <v>0</v>
          </cell>
          <cell r="GI604">
            <v>0</v>
          </cell>
          <cell r="GJ604">
            <v>0</v>
          </cell>
          <cell r="GK604">
            <v>0</v>
          </cell>
          <cell r="GL604">
            <v>0</v>
          </cell>
          <cell r="GM604">
            <v>0</v>
          </cell>
          <cell r="GN604">
            <v>0</v>
          </cell>
          <cell r="GO604">
            <v>0</v>
          </cell>
          <cell r="GP604">
            <v>0</v>
          </cell>
          <cell r="GQ604">
            <v>0</v>
          </cell>
          <cell r="GR604">
            <v>0</v>
          </cell>
          <cell r="GS604">
            <v>0</v>
          </cell>
          <cell r="GT604">
            <v>0</v>
          </cell>
          <cell r="GU604">
            <v>0</v>
          </cell>
          <cell r="GV604">
            <v>0</v>
          </cell>
          <cell r="GW604">
            <v>0</v>
          </cell>
          <cell r="GX604">
            <v>0</v>
          </cell>
          <cell r="GY604">
            <v>0</v>
          </cell>
          <cell r="GZ604">
            <v>0</v>
          </cell>
          <cell r="HA604">
            <v>0</v>
          </cell>
          <cell r="HB604">
            <v>0</v>
          </cell>
          <cell r="HC604">
            <v>0</v>
          </cell>
          <cell r="HD604">
            <v>0</v>
          </cell>
          <cell r="HE604">
            <v>0</v>
          </cell>
          <cell r="HF604">
            <v>0</v>
          </cell>
          <cell r="HG604">
            <v>0</v>
          </cell>
          <cell r="HH604">
            <v>0</v>
          </cell>
          <cell r="HI604">
            <v>0</v>
          </cell>
          <cell r="HJ604">
            <v>0</v>
          </cell>
          <cell r="HK604">
            <v>0</v>
          </cell>
          <cell r="HL604">
            <v>0</v>
          </cell>
          <cell r="HM604">
            <v>0</v>
          </cell>
          <cell r="HN604">
            <v>0</v>
          </cell>
          <cell r="HO604">
            <v>0</v>
          </cell>
          <cell r="HP604">
            <v>0</v>
          </cell>
          <cell r="HQ604">
            <v>0</v>
          </cell>
          <cell r="HR604">
            <v>0</v>
          </cell>
          <cell r="HS604">
            <v>0</v>
          </cell>
          <cell r="HT604">
            <v>0</v>
          </cell>
          <cell r="HU604">
            <v>0</v>
          </cell>
          <cell r="HV604">
            <v>0</v>
          </cell>
          <cell r="HW604">
            <v>0</v>
          </cell>
          <cell r="HX604">
            <v>0</v>
          </cell>
          <cell r="HY604">
            <v>0</v>
          </cell>
          <cell r="HZ604">
            <v>0</v>
          </cell>
          <cell r="IA604">
            <v>0</v>
          </cell>
          <cell r="IB604">
            <v>0</v>
          </cell>
          <cell r="IC604">
            <v>0</v>
          </cell>
          <cell r="ID604">
            <v>0</v>
          </cell>
          <cell r="IE604">
            <v>0</v>
          </cell>
          <cell r="IF604">
            <v>0</v>
          </cell>
          <cell r="IG604">
            <v>0</v>
          </cell>
          <cell r="IH604">
            <v>0</v>
          </cell>
          <cell r="II604">
            <v>0</v>
          </cell>
          <cell r="IJ604">
            <v>0</v>
          </cell>
          <cell r="IK604">
            <v>0</v>
          </cell>
          <cell r="IL604">
            <v>0</v>
          </cell>
          <cell r="IM604">
            <v>0</v>
          </cell>
          <cell r="IN604">
            <v>0</v>
          </cell>
          <cell r="IO604">
            <v>0</v>
          </cell>
          <cell r="IP604">
            <v>0</v>
          </cell>
          <cell r="IQ604">
            <v>0</v>
          </cell>
          <cell r="IR604">
            <v>0</v>
          </cell>
          <cell r="IS604">
            <v>0</v>
          </cell>
          <cell r="IT604">
            <v>0</v>
          </cell>
          <cell r="IU604">
            <v>0</v>
          </cell>
          <cell r="IV604">
            <v>0</v>
          </cell>
          <cell r="IW604">
            <v>0</v>
          </cell>
          <cell r="IX604">
            <v>0</v>
          </cell>
          <cell r="IY604">
            <v>0</v>
          </cell>
          <cell r="IZ604">
            <v>0</v>
          </cell>
          <cell r="JA604">
            <v>0</v>
          </cell>
          <cell r="JB604">
            <v>0</v>
          </cell>
          <cell r="JC604">
            <v>0</v>
          </cell>
          <cell r="JD604">
            <v>0</v>
          </cell>
          <cell r="JE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>
            <v>0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0</v>
          </cell>
          <cell r="FF605">
            <v>0</v>
          </cell>
          <cell r="FG605">
            <v>0</v>
          </cell>
          <cell r="FH605">
            <v>0</v>
          </cell>
          <cell r="FI605">
            <v>0</v>
          </cell>
          <cell r="FJ605">
            <v>0</v>
          </cell>
          <cell r="FK605">
            <v>0</v>
          </cell>
          <cell r="FL605">
            <v>0</v>
          </cell>
          <cell r="FM605">
            <v>0</v>
          </cell>
          <cell r="FN605">
            <v>0</v>
          </cell>
          <cell r="FO605">
            <v>0</v>
          </cell>
          <cell r="FP605">
            <v>0</v>
          </cell>
          <cell r="FQ605">
            <v>0</v>
          </cell>
          <cell r="FR605">
            <v>0</v>
          </cell>
          <cell r="FS605">
            <v>0</v>
          </cell>
          <cell r="FT605">
            <v>0</v>
          </cell>
          <cell r="FU605">
            <v>0</v>
          </cell>
          <cell r="FV605">
            <v>0</v>
          </cell>
          <cell r="FW605">
            <v>0</v>
          </cell>
          <cell r="FX605">
            <v>0</v>
          </cell>
          <cell r="FY605">
            <v>0</v>
          </cell>
          <cell r="FZ605">
            <v>0</v>
          </cell>
          <cell r="GA605">
            <v>0</v>
          </cell>
          <cell r="GB605">
            <v>0</v>
          </cell>
          <cell r="GC605">
            <v>0</v>
          </cell>
          <cell r="GD605">
            <v>0</v>
          </cell>
          <cell r="GE605">
            <v>0</v>
          </cell>
          <cell r="GF605">
            <v>0</v>
          </cell>
          <cell r="GG605">
            <v>0</v>
          </cell>
          <cell r="GH605">
            <v>0</v>
          </cell>
          <cell r="GI605">
            <v>0</v>
          </cell>
          <cell r="GJ605">
            <v>0</v>
          </cell>
          <cell r="GK605">
            <v>0</v>
          </cell>
          <cell r="GL605">
            <v>0</v>
          </cell>
          <cell r="GM605">
            <v>0</v>
          </cell>
          <cell r="GN605">
            <v>0</v>
          </cell>
          <cell r="GO605">
            <v>0</v>
          </cell>
          <cell r="GP605">
            <v>0</v>
          </cell>
          <cell r="GQ605">
            <v>0</v>
          </cell>
          <cell r="GR605">
            <v>0</v>
          </cell>
          <cell r="GS605">
            <v>0</v>
          </cell>
          <cell r="GT605">
            <v>0</v>
          </cell>
          <cell r="GU605">
            <v>0</v>
          </cell>
          <cell r="GV605">
            <v>0</v>
          </cell>
          <cell r="GW605">
            <v>0</v>
          </cell>
          <cell r="GX605">
            <v>0</v>
          </cell>
          <cell r="GY605">
            <v>0</v>
          </cell>
          <cell r="GZ605">
            <v>0</v>
          </cell>
          <cell r="HA605">
            <v>0</v>
          </cell>
          <cell r="HB605">
            <v>0</v>
          </cell>
          <cell r="HC605">
            <v>0</v>
          </cell>
          <cell r="HD605">
            <v>0</v>
          </cell>
          <cell r="HE605">
            <v>0</v>
          </cell>
          <cell r="HF605">
            <v>0</v>
          </cell>
          <cell r="HG605">
            <v>0</v>
          </cell>
          <cell r="HH605">
            <v>0</v>
          </cell>
          <cell r="HI605">
            <v>0</v>
          </cell>
          <cell r="HJ605">
            <v>0</v>
          </cell>
          <cell r="HK605">
            <v>0</v>
          </cell>
          <cell r="HL605">
            <v>0</v>
          </cell>
          <cell r="HM605">
            <v>0</v>
          </cell>
          <cell r="HN605">
            <v>0</v>
          </cell>
          <cell r="HO605">
            <v>0</v>
          </cell>
          <cell r="HP605">
            <v>0</v>
          </cell>
          <cell r="HQ605">
            <v>0</v>
          </cell>
          <cell r="HR605">
            <v>0</v>
          </cell>
          <cell r="HS605">
            <v>0</v>
          </cell>
          <cell r="HT605">
            <v>0</v>
          </cell>
          <cell r="HU605">
            <v>0</v>
          </cell>
          <cell r="HV605">
            <v>0</v>
          </cell>
          <cell r="HW605">
            <v>0</v>
          </cell>
          <cell r="HX605">
            <v>0</v>
          </cell>
          <cell r="HY605">
            <v>0</v>
          </cell>
          <cell r="HZ605">
            <v>0</v>
          </cell>
          <cell r="IA605">
            <v>0</v>
          </cell>
          <cell r="IB605">
            <v>0</v>
          </cell>
          <cell r="IC605">
            <v>0</v>
          </cell>
          <cell r="ID605">
            <v>0</v>
          </cell>
          <cell r="IE605">
            <v>0</v>
          </cell>
          <cell r="IF605">
            <v>0</v>
          </cell>
          <cell r="IG605">
            <v>0</v>
          </cell>
          <cell r="IH605">
            <v>0</v>
          </cell>
          <cell r="II605">
            <v>0</v>
          </cell>
          <cell r="IJ605">
            <v>0</v>
          </cell>
          <cell r="IK605">
            <v>0</v>
          </cell>
          <cell r="IL605">
            <v>0</v>
          </cell>
          <cell r="IM605">
            <v>0</v>
          </cell>
          <cell r="IN605">
            <v>0</v>
          </cell>
          <cell r="IO605">
            <v>0</v>
          </cell>
          <cell r="IP605">
            <v>0</v>
          </cell>
          <cell r="IQ605">
            <v>0</v>
          </cell>
          <cell r="IR605">
            <v>0</v>
          </cell>
          <cell r="IS605">
            <v>0</v>
          </cell>
          <cell r="IT605">
            <v>0</v>
          </cell>
          <cell r="IU605">
            <v>0</v>
          </cell>
          <cell r="IV605">
            <v>0</v>
          </cell>
          <cell r="IW605">
            <v>0</v>
          </cell>
          <cell r="IX605">
            <v>0</v>
          </cell>
          <cell r="IY605">
            <v>0</v>
          </cell>
          <cell r="IZ605">
            <v>0</v>
          </cell>
          <cell r="JA605">
            <v>0</v>
          </cell>
          <cell r="JB605">
            <v>0</v>
          </cell>
          <cell r="JC605">
            <v>0</v>
          </cell>
          <cell r="JD605">
            <v>0</v>
          </cell>
          <cell r="J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0</v>
          </cell>
          <cell r="FF606">
            <v>0</v>
          </cell>
          <cell r="FG606">
            <v>0</v>
          </cell>
          <cell r="FH606">
            <v>0</v>
          </cell>
          <cell r="FI606">
            <v>0</v>
          </cell>
          <cell r="FJ606">
            <v>0</v>
          </cell>
          <cell r="FK606">
            <v>0</v>
          </cell>
          <cell r="FL606">
            <v>0</v>
          </cell>
          <cell r="FM606">
            <v>0</v>
          </cell>
          <cell r="FN606">
            <v>0</v>
          </cell>
          <cell r="FO606">
            <v>0</v>
          </cell>
          <cell r="FP606">
            <v>0</v>
          </cell>
          <cell r="FQ606">
            <v>0</v>
          </cell>
          <cell r="FR606">
            <v>0</v>
          </cell>
          <cell r="FS606">
            <v>0</v>
          </cell>
          <cell r="FT606">
            <v>0</v>
          </cell>
          <cell r="FU606">
            <v>0</v>
          </cell>
          <cell r="FV606">
            <v>0</v>
          </cell>
          <cell r="FW606">
            <v>0</v>
          </cell>
          <cell r="FX606">
            <v>0</v>
          </cell>
          <cell r="FY606">
            <v>0</v>
          </cell>
          <cell r="FZ606">
            <v>0</v>
          </cell>
          <cell r="GA606">
            <v>0</v>
          </cell>
          <cell r="GB606">
            <v>0</v>
          </cell>
          <cell r="GC606">
            <v>0</v>
          </cell>
          <cell r="GD606">
            <v>0</v>
          </cell>
          <cell r="GE606">
            <v>0</v>
          </cell>
          <cell r="GF606">
            <v>0</v>
          </cell>
          <cell r="GG606">
            <v>0</v>
          </cell>
          <cell r="GH606">
            <v>0</v>
          </cell>
          <cell r="GI606">
            <v>0</v>
          </cell>
          <cell r="GJ606">
            <v>0</v>
          </cell>
          <cell r="GK606">
            <v>0</v>
          </cell>
          <cell r="GL606">
            <v>0</v>
          </cell>
          <cell r="GM606">
            <v>0</v>
          </cell>
          <cell r="GN606">
            <v>0</v>
          </cell>
          <cell r="GO606">
            <v>0</v>
          </cell>
          <cell r="GP606">
            <v>0</v>
          </cell>
          <cell r="GQ606">
            <v>0</v>
          </cell>
          <cell r="GR606">
            <v>0</v>
          </cell>
          <cell r="GS606">
            <v>0</v>
          </cell>
          <cell r="GT606">
            <v>0</v>
          </cell>
          <cell r="GU606">
            <v>0</v>
          </cell>
          <cell r="GV606">
            <v>0</v>
          </cell>
          <cell r="GW606">
            <v>0</v>
          </cell>
          <cell r="GX606">
            <v>0</v>
          </cell>
          <cell r="GY606">
            <v>0</v>
          </cell>
          <cell r="GZ606">
            <v>0</v>
          </cell>
          <cell r="HA606">
            <v>0</v>
          </cell>
          <cell r="HB606">
            <v>0</v>
          </cell>
          <cell r="HC606">
            <v>0</v>
          </cell>
          <cell r="HD606">
            <v>0</v>
          </cell>
          <cell r="HE606">
            <v>0</v>
          </cell>
          <cell r="HF606">
            <v>0</v>
          </cell>
          <cell r="HG606">
            <v>0</v>
          </cell>
          <cell r="HH606">
            <v>0</v>
          </cell>
          <cell r="HI606">
            <v>0</v>
          </cell>
          <cell r="HJ606">
            <v>0</v>
          </cell>
          <cell r="HK606">
            <v>0</v>
          </cell>
          <cell r="HL606">
            <v>0</v>
          </cell>
          <cell r="HM606">
            <v>0</v>
          </cell>
          <cell r="HN606">
            <v>0</v>
          </cell>
          <cell r="HO606">
            <v>0</v>
          </cell>
          <cell r="HP606">
            <v>0</v>
          </cell>
          <cell r="HQ606">
            <v>0</v>
          </cell>
          <cell r="HR606">
            <v>0</v>
          </cell>
          <cell r="HS606">
            <v>0</v>
          </cell>
          <cell r="HT606">
            <v>0</v>
          </cell>
          <cell r="HU606">
            <v>0</v>
          </cell>
          <cell r="HV606">
            <v>0</v>
          </cell>
          <cell r="HW606">
            <v>0</v>
          </cell>
          <cell r="HX606">
            <v>0</v>
          </cell>
          <cell r="HY606">
            <v>0</v>
          </cell>
          <cell r="HZ606">
            <v>0</v>
          </cell>
          <cell r="IA606">
            <v>0</v>
          </cell>
          <cell r="IB606">
            <v>0</v>
          </cell>
          <cell r="IC606">
            <v>0</v>
          </cell>
          <cell r="ID606">
            <v>0</v>
          </cell>
          <cell r="IE606">
            <v>0</v>
          </cell>
          <cell r="IF606">
            <v>0</v>
          </cell>
          <cell r="IG606">
            <v>0</v>
          </cell>
          <cell r="IH606">
            <v>0</v>
          </cell>
          <cell r="II606">
            <v>0</v>
          </cell>
          <cell r="IJ606">
            <v>0</v>
          </cell>
          <cell r="IK606">
            <v>0</v>
          </cell>
          <cell r="IL606">
            <v>0</v>
          </cell>
          <cell r="IM606">
            <v>0</v>
          </cell>
          <cell r="IN606">
            <v>0</v>
          </cell>
          <cell r="IO606">
            <v>0</v>
          </cell>
          <cell r="IP606">
            <v>0</v>
          </cell>
          <cell r="IQ606">
            <v>0</v>
          </cell>
          <cell r="IR606">
            <v>0</v>
          </cell>
          <cell r="IS606">
            <v>0</v>
          </cell>
          <cell r="IT606">
            <v>0</v>
          </cell>
          <cell r="IU606">
            <v>0</v>
          </cell>
          <cell r="IV606">
            <v>0</v>
          </cell>
          <cell r="IW606">
            <v>0</v>
          </cell>
          <cell r="IX606">
            <v>0</v>
          </cell>
          <cell r="IY606">
            <v>0</v>
          </cell>
          <cell r="IZ606">
            <v>0</v>
          </cell>
          <cell r="JA606">
            <v>0</v>
          </cell>
          <cell r="JB606">
            <v>0</v>
          </cell>
          <cell r="JC606">
            <v>0</v>
          </cell>
          <cell r="JD606">
            <v>0</v>
          </cell>
          <cell r="JE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0</v>
          </cell>
          <cell r="FI607">
            <v>0</v>
          </cell>
          <cell r="FJ607">
            <v>0</v>
          </cell>
          <cell r="FK607">
            <v>0</v>
          </cell>
          <cell r="FL607">
            <v>0</v>
          </cell>
          <cell r="FM607">
            <v>0</v>
          </cell>
          <cell r="FN607">
            <v>0</v>
          </cell>
          <cell r="FO607">
            <v>0</v>
          </cell>
          <cell r="FP607">
            <v>0</v>
          </cell>
          <cell r="FQ607">
            <v>0</v>
          </cell>
          <cell r="FR607">
            <v>0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  <cell r="FX607">
            <v>0</v>
          </cell>
          <cell r="FY607">
            <v>0</v>
          </cell>
          <cell r="FZ607">
            <v>0</v>
          </cell>
          <cell r="GA607">
            <v>0</v>
          </cell>
          <cell r="GB607">
            <v>0</v>
          </cell>
          <cell r="GC607">
            <v>0</v>
          </cell>
          <cell r="GD607">
            <v>0</v>
          </cell>
          <cell r="GE607">
            <v>0</v>
          </cell>
          <cell r="GF607">
            <v>0</v>
          </cell>
          <cell r="GG607">
            <v>0</v>
          </cell>
          <cell r="GH607">
            <v>0</v>
          </cell>
          <cell r="GI607">
            <v>0</v>
          </cell>
          <cell r="GJ607">
            <v>0</v>
          </cell>
          <cell r="GK607">
            <v>0</v>
          </cell>
          <cell r="GL607">
            <v>0</v>
          </cell>
          <cell r="GM607">
            <v>0</v>
          </cell>
          <cell r="GN607">
            <v>0</v>
          </cell>
          <cell r="GO607">
            <v>0</v>
          </cell>
          <cell r="GP607">
            <v>0</v>
          </cell>
          <cell r="GQ607">
            <v>0</v>
          </cell>
          <cell r="GR607">
            <v>0</v>
          </cell>
          <cell r="GS607">
            <v>0</v>
          </cell>
          <cell r="GT607">
            <v>0</v>
          </cell>
          <cell r="GU607">
            <v>0</v>
          </cell>
          <cell r="GV607">
            <v>0</v>
          </cell>
          <cell r="GW607">
            <v>0</v>
          </cell>
          <cell r="GX607">
            <v>0</v>
          </cell>
          <cell r="GY607">
            <v>0</v>
          </cell>
          <cell r="GZ607">
            <v>0</v>
          </cell>
          <cell r="HA607">
            <v>0</v>
          </cell>
          <cell r="HB607">
            <v>0</v>
          </cell>
          <cell r="HC607">
            <v>0</v>
          </cell>
          <cell r="HD607">
            <v>0</v>
          </cell>
          <cell r="HE607">
            <v>0</v>
          </cell>
          <cell r="HF607">
            <v>0</v>
          </cell>
          <cell r="HG607">
            <v>0</v>
          </cell>
          <cell r="HH607">
            <v>0</v>
          </cell>
          <cell r="HI607">
            <v>0</v>
          </cell>
          <cell r="HJ607">
            <v>0</v>
          </cell>
          <cell r="HK607">
            <v>0</v>
          </cell>
          <cell r="HL607">
            <v>0</v>
          </cell>
          <cell r="HM607">
            <v>0</v>
          </cell>
          <cell r="HN607">
            <v>0</v>
          </cell>
          <cell r="HO607">
            <v>0</v>
          </cell>
          <cell r="HP607">
            <v>0</v>
          </cell>
          <cell r="HQ607">
            <v>0</v>
          </cell>
          <cell r="HR607">
            <v>0</v>
          </cell>
          <cell r="HS607">
            <v>0</v>
          </cell>
          <cell r="HT607">
            <v>0</v>
          </cell>
          <cell r="HU607">
            <v>0</v>
          </cell>
          <cell r="HV607">
            <v>0</v>
          </cell>
          <cell r="HW607">
            <v>0</v>
          </cell>
          <cell r="HX607">
            <v>0</v>
          </cell>
          <cell r="HY607">
            <v>0</v>
          </cell>
          <cell r="HZ607">
            <v>0</v>
          </cell>
          <cell r="IA607">
            <v>0</v>
          </cell>
          <cell r="IB607">
            <v>0</v>
          </cell>
          <cell r="IC607">
            <v>0</v>
          </cell>
          <cell r="ID607">
            <v>0</v>
          </cell>
          <cell r="IE607">
            <v>0</v>
          </cell>
          <cell r="IF607">
            <v>0</v>
          </cell>
          <cell r="IG607">
            <v>0</v>
          </cell>
          <cell r="IH607">
            <v>0</v>
          </cell>
          <cell r="II607">
            <v>0</v>
          </cell>
          <cell r="IJ607">
            <v>0</v>
          </cell>
          <cell r="IK607">
            <v>0</v>
          </cell>
          <cell r="IL607">
            <v>0</v>
          </cell>
          <cell r="IM607">
            <v>0</v>
          </cell>
          <cell r="IN607">
            <v>0</v>
          </cell>
          <cell r="IO607">
            <v>0</v>
          </cell>
          <cell r="IP607">
            <v>0</v>
          </cell>
          <cell r="IQ607">
            <v>0</v>
          </cell>
          <cell r="IR607">
            <v>0</v>
          </cell>
          <cell r="IS607">
            <v>0</v>
          </cell>
          <cell r="IT607">
            <v>0</v>
          </cell>
          <cell r="IU607">
            <v>0</v>
          </cell>
          <cell r="IV607">
            <v>0</v>
          </cell>
          <cell r="IW607">
            <v>0</v>
          </cell>
          <cell r="IX607">
            <v>0</v>
          </cell>
          <cell r="IY607">
            <v>0</v>
          </cell>
          <cell r="IZ607">
            <v>0</v>
          </cell>
          <cell r="JA607">
            <v>0</v>
          </cell>
          <cell r="JB607">
            <v>0</v>
          </cell>
          <cell r="JC607">
            <v>0</v>
          </cell>
          <cell r="JD607">
            <v>0</v>
          </cell>
          <cell r="J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0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0</v>
          </cell>
          <cell r="FF608">
            <v>0</v>
          </cell>
          <cell r="FG608">
            <v>0</v>
          </cell>
          <cell r="FH608">
            <v>0</v>
          </cell>
          <cell r="FI608">
            <v>0</v>
          </cell>
          <cell r="FJ608">
            <v>0</v>
          </cell>
          <cell r="FK608">
            <v>0</v>
          </cell>
          <cell r="FL608">
            <v>0</v>
          </cell>
          <cell r="FM608">
            <v>0</v>
          </cell>
          <cell r="FN608">
            <v>0</v>
          </cell>
          <cell r="FO608">
            <v>0</v>
          </cell>
          <cell r="FP608">
            <v>0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>
            <v>0</v>
          </cell>
          <cell r="FW608">
            <v>0</v>
          </cell>
          <cell r="FX608">
            <v>0</v>
          </cell>
          <cell r="FY608">
            <v>0</v>
          </cell>
          <cell r="FZ608">
            <v>0</v>
          </cell>
          <cell r="GA608">
            <v>0</v>
          </cell>
          <cell r="GB608">
            <v>0</v>
          </cell>
          <cell r="GC608">
            <v>0</v>
          </cell>
          <cell r="GD608">
            <v>0</v>
          </cell>
          <cell r="GE608">
            <v>0</v>
          </cell>
          <cell r="GF608">
            <v>0</v>
          </cell>
          <cell r="GG608">
            <v>0</v>
          </cell>
          <cell r="GH608">
            <v>0</v>
          </cell>
          <cell r="GI608">
            <v>0</v>
          </cell>
          <cell r="GJ608">
            <v>0</v>
          </cell>
          <cell r="GK608">
            <v>0</v>
          </cell>
          <cell r="GL608">
            <v>0</v>
          </cell>
          <cell r="GM608">
            <v>0</v>
          </cell>
          <cell r="GN608">
            <v>0</v>
          </cell>
          <cell r="GO608">
            <v>0</v>
          </cell>
          <cell r="GP608">
            <v>0</v>
          </cell>
          <cell r="GQ608">
            <v>0</v>
          </cell>
          <cell r="GR608">
            <v>0</v>
          </cell>
          <cell r="GS608">
            <v>0</v>
          </cell>
          <cell r="GT608">
            <v>0</v>
          </cell>
          <cell r="GU608">
            <v>0</v>
          </cell>
          <cell r="GV608">
            <v>0</v>
          </cell>
          <cell r="GW608">
            <v>0</v>
          </cell>
          <cell r="GX608">
            <v>0</v>
          </cell>
          <cell r="GY608">
            <v>0</v>
          </cell>
          <cell r="GZ608">
            <v>0</v>
          </cell>
          <cell r="HA608">
            <v>0</v>
          </cell>
          <cell r="HB608">
            <v>0</v>
          </cell>
          <cell r="HC608">
            <v>0</v>
          </cell>
          <cell r="HD608">
            <v>0</v>
          </cell>
          <cell r="HE608">
            <v>0</v>
          </cell>
          <cell r="HF608">
            <v>0</v>
          </cell>
          <cell r="HG608">
            <v>0</v>
          </cell>
          <cell r="HH608">
            <v>0</v>
          </cell>
          <cell r="HI608">
            <v>0</v>
          </cell>
          <cell r="HJ608">
            <v>0</v>
          </cell>
          <cell r="HK608">
            <v>0</v>
          </cell>
          <cell r="HL608">
            <v>0</v>
          </cell>
          <cell r="HM608">
            <v>0</v>
          </cell>
          <cell r="HN608">
            <v>0</v>
          </cell>
          <cell r="HO608">
            <v>0</v>
          </cell>
          <cell r="HP608">
            <v>0</v>
          </cell>
          <cell r="HQ608">
            <v>0</v>
          </cell>
          <cell r="HR608">
            <v>0</v>
          </cell>
          <cell r="HS608">
            <v>0</v>
          </cell>
          <cell r="HT608">
            <v>0</v>
          </cell>
          <cell r="HU608">
            <v>0</v>
          </cell>
          <cell r="HV608">
            <v>0</v>
          </cell>
          <cell r="HW608">
            <v>0</v>
          </cell>
          <cell r="HX608">
            <v>0</v>
          </cell>
          <cell r="HY608">
            <v>0</v>
          </cell>
          <cell r="HZ608">
            <v>0</v>
          </cell>
          <cell r="IA608">
            <v>0</v>
          </cell>
          <cell r="IB608">
            <v>0</v>
          </cell>
          <cell r="IC608">
            <v>0</v>
          </cell>
          <cell r="ID608">
            <v>0</v>
          </cell>
          <cell r="IE608">
            <v>0</v>
          </cell>
          <cell r="IF608">
            <v>0</v>
          </cell>
          <cell r="IG608">
            <v>0</v>
          </cell>
          <cell r="IH608">
            <v>0</v>
          </cell>
          <cell r="II608">
            <v>0</v>
          </cell>
          <cell r="IJ608">
            <v>0</v>
          </cell>
          <cell r="IK608">
            <v>0</v>
          </cell>
          <cell r="IL608">
            <v>0</v>
          </cell>
          <cell r="IM608">
            <v>0</v>
          </cell>
          <cell r="IN608">
            <v>0</v>
          </cell>
          <cell r="IO608">
            <v>0</v>
          </cell>
          <cell r="IP608">
            <v>0</v>
          </cell>
          <cell r="IQ608">
            <v>0</v>
          </cell>
          <cell r="IR608">
            <v>0</v>
          </cell>
          <cell r="IS608">
            <v>0</v>
          </cell>
          <cell r="IT608">
            <v>0</v>
          </cell>
          <cell r="IU608">
            <v>0</v>
          </cell>
          <cell r="IV608">
            <v>0</v>
          </cell>
          <cell r="IW608">
            <v>0</v>
          </cell>
          <cell r="IX608">
            <v>0</v>
          </cell>
          <cell r="IY608">
            <v>0</v>
          </cell>
          <cell r="IZ608">
            <v>0</v>
          </cell>
          <cell r="JA608">
            <v>0</v>
          </cell>
          <cell r="JB608">
            <v>0</v>
          </cell>
          <cell r="JC608">
            <v>0</v>
          </cell>
          <cell r="JD608">
            <v>0</v>
          </cell>
          <cell r="J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0</v>
          </cell>
          <cell r="FF609">
            <v>0</v>
          </cell>
          <cell r="FG609">
            <v>0</v>
          </cell>
          <cell r="FH609">
            <v>0</v>
          </cell>
          <cell r="FI609">
            <v>0</v>
          </cell>
          <cell r="FJ609">
            <v>0</v>
          </cell>
          <cell r="FK609">
            <v>0</v>
          </cell>
          <cell r="FL609">
            <v>0</v>
          </cell>
          <cell r="FM609">
            <v>0</v>
          </cell>
          <cell r="FN609">
            <v>0</v>
          </cell>
          <cell r="FO609">
            <v>0</v>
          </cell>
          <cell r="FP609">
            <v>0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  <cell r="FX609">
            <v>0</v>
          </cell>
          <cell r="FY609">
            <v>0</v>
          </cell>
          <cell r="FZ609">
            <v>0</v>
          </cell>
          <cell r="GA609">
            <v>0</v>
          </cell>
          <cell r="GB609">
            <v>0</v>
          </cell>
          <cell r="GC609">
            <v>0</v>
          </cell>
          <cell r="GD609">
            <v>0</v>
          </cell>
          <cell r="GE609">
            <v>0</v>
          </cell>
          <cell r="GF609">
            <v>0</v>
          </cell>
          <cell r="GG609">
            <v>0</v>
          </cell>
          <cell r="GH609">
            <v>0</v>
          </cell>
          <cell r="GI609">
            <v>0</v>
          </cell>
          <cell r="GJ609">
            <v>0</v>
          </cell>
          <cell r="GK609">
            <v>0</v>
          </cell>
          <cell r="GL609">
            <v>0</v>
          </cell>
          <cell r="GM609">
            <v>0</v>
          </cell>
          <cell r="GN609">
            <v>0</v>
          </cell>
          <cell r="GO609">
            <v>0</v>
          </cell>
          <cell r="GP609">
            <v>0</v>
          </cell>
          <cell r="GQ609">
            <v>0</v>
          </cell>
          <cell r="GR609">
            <v>0</v>
          </cell>
          <cell r="GS609">
            <v>0</v>
          </cell>
          <cell r="GT609">
            <v>0</v>
          </cell>
          <cell r="GU609">
            <v>0</v>
          </cell>
          <cell r="GV609">
            <v>0</v>
          </cell>
          <cell r="GW609">
            <v>0</v>
          </cell>
          <cell r="GX609">
            <v>0</v>
          </cell>
          <cell r="GY609">
            <v>0</v>
          </cell>
          <cell r="GZ609">
            <v>0</v>
          </cell>
          <cell r="HA609">
            <v>0</v>
          </cell>
          <cell r="HB609">
            <v>0</v>
          </cell>
          <cell r="HC609">
            <v>0</v>
          </cell>
          <cell r="HD609">
            <v>0</v>
          </cell>
          <cell r="HE609">
            <v>0</v>
          </cell>
          <cell r="HF609">
            <v>0</v>
          </cell>
          <cell r="HG609">
            <v>0</v>
          </cell>
          <cell r="HH609">
            <v>0</v>
          </cell>
          <cell r="HI609">
            <v>0</v>
          </cell>
          <cell r="HJ609">
            <v>0</v>
          </cell>
          <cell r="HK609">
            <v>0</v>
          </cell>
          <cell r="HL609">
            <v>0</v>
          </cell>
          <cell r="HM609">
            <v>0</v>
          </cell>
          <cell r="HN609">
            <v>0</v>
          </cell>
          <cell r="HO609">
            <v>0</v>
          </cell>
          <cell r="HP609">
            <v>0</v>
          </cell>
          <cell r="HQ609">
            <v>0</v>
          </cell>
          <cell r="HR609">
            <v>0</v>
          </cell>
          <cell r="HS609">
            <v>0</v>
          </cell>
          <cell r="HT609">
            <v>0</v>
          </cell>
          <cell r="HU609">
            <v>0</v>
          </cell>
          <cell r="HV609">
            <v>0</v>
          </cell>
          <cell r="HW609">
            <v>0</v>
          </cell>
          <cell r="HX609">
            <v>0</v>
          </cell>
          <cell r="HY609">
            <v>0</v>
          </cell>
          <cell r="HZ609">
            <v>0</v>
          </cell>
          <cell r="IA609">
            <v>0</v>
          </cell>
          <cell r="IB609">
            <v>0</v>
          </cell>
          <cell r="IC609">
            <v>0</v>
          </cell>
          <cell r="ID609">
            <v>0</v>
          </cell>
          <cell r="IE609">
            <v>0</v>
          </cell>
          <cell r="IF609">
            <v>0</v>
          </cell>
          <cell r="IG609">
            <v>0</v>
          </cell>
          <cell r="IH609">
            <v>0</v>
          </cell>
          <cell r="II609">
            <v>0</v>
          </cell>
          <cell r="IJ609">
            <v>0</v>
          </cell>
          <cell r="IK609">
            <v>0</v>
          </cell>
          <cell r="IL609">
            <v>0</v>
          </cell>
          <cell r="IM609">
            <v>0</v>
          </cell>
          <cell r="IN609">
            <v>0</v>
          </cell>
          <cell r="IO609">
            <v>0</v>
          </cell>
          <cell r="IP609">
            <v>0</v>
          </cell>
          <cell r="IQ609">
            <v>0</v>
          </cell>
          <cell r="IR609">
            <v>0</v>
          </cell>
          <cell r="IS609">
            <v>0</v>
          </cell>
          <cell r="IT609">
            <v>0</v>
          </cell>
          <cell r="IU609">
            <v>0</v>
          </cell>
          <cell r="IV609">
            <v>0</v>
          </cell>
          <cell r="IW609">
            <v>0</v>
          </cell>
          <cell r="IX609">
            <v>0</v>
          </cell>
          <cell r="IY609">
            <v>0</v>
          </cell>
          <cell r="IZ609">
            <v>0</v>
          </cell>
          <cell r="JA609">
            <v>0</v>
          </cell>
          <cell r="JB609">
            <v>0</v>
          </cell>
          <cell r="JC609">
            <v>0</v>
          </cell>
          <cell r="JD609">
            <v>0</v>
          </cell>
          <cell r="J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  <cell r="EU610">
            <v>0</v>
          </cell>
          <cell r="EV610">
            <v>0</v>
          </cell>
          <cell r="EW610">
            <v>0</v>
          </cell>
          <cell r="EX610">
            <v>0</v>
          </cell>
          <cell r="EY610">
            <v>0</v>
          </cell>
          <cell r="EZ610">
            <v>0</v>
          </cell>
          <cell r="FA610">
            <v>0</v>
          </cell>
          <cell r="FB610">
            <v>0</v>
          </cell>
          <cell r="FC610">
            <v>0</v>
          </cell>
          <cell r="FD610">
            <v>0</v>
          </cell>
          <cell r="FE610">
            <v>0</v>
          </cell>
          <cell r="FF610">
            <v>0</v>
          </cell>
          <cell r="FG610">
            <v>0</v>
          </cell>
          <cell r="FH610">
            <v>0</v>
          </cell>
          <cell r="FI610">
            <v>0</v>
          </cell>
          <cell r="FJ610">
            <v>0</v>
          </cell>
          <cell r="FK610">
            <v>0</v>
          </cell>
          <cell r="FL610">
            <v>0</v>
          </cell>
          <cell r="FM610">
            <v>0</v>
          </cell>
          <cell r="FN610">
            <v>0</v>
          </cell>
          <cell r="FO610">
            <v>0</v>
          </cell>
          <cell r="FP610">
            <v>0</v>
          </cell>
          <cell r="FQ610">
            <v>0</v>
          </cell>
          <cell r="FR610">
            <v>0</v>
          </cell>
          <cell r="FS610">
            <v>0</v>
          </cell>
          <cell r="FT610">
            <v>0</v>
          </cell>
          <cell r="FU610">
            <v>0</v>
          </cell>
          <cell r="FV610">
            <v>0</v>
          </cell>
          <cell r="FW610">
            <v>0</v>
          </cell>
          <cell r="FX610">
            <v>0</v>
          </cell>
          <cell r="FY610">
            <v>0</v>
          </cell>
          <cell r="FZ610">
            <v>0</v>
          </cell>
          <cell r="GA610">
            <v>0</v>
          </cell>
          <cell r="GB610">
            <v>0</v>
          </cell>
          <cell r="GC610">
            <v>0</v>
          </cell>
          <cell r="GD610">
            <v>0</v>
          </cell>
          <cell r="GE610">
            <v>0</v>
          </cell>
          <cell r="GF610">
            <v>0</v>
          </cell>
          <cell r="GG610">
            <v>0</v>
          </cell>
          <cell r="GH610">
            <v>0</v>
          </cell>
          <cell r="GI610">
            <v>0</v>
          </cell>
          <cell r="GJ610">
            <v>0</v>
          </cell>
          <cell r="GK610">
            <v>0</v>
          </cell>
          <cell r="GL610">
            <v>0</v>
          </cell>
          <cell r="GM610">
            <v>0</v>
          </cell>
          <cell r="GN610">
            <v>0</v>
          </cell>
          <cell r="GO610">
            <v>0</v>
          </cell>
          <cell r="GP610">
            <v>0</v>
          </cell>
          <cell r="GQ610">
            <v>0</v>
          </cell>
          <cell r="GR610">
            <v>0</v>
          </cell>
          <cell r="GS610">
            <v>0</v>
          </cell>
          <cell r="GT610">
            <v>0</v>
          </cell>
          <cell r="GU610">
            <v>0</v>
          </cell>
          <cell r="GV610">
            <v>0</v>
          </cell>
          <cell r="GW610">
            <v>0</v>
          </cell>
          <cell r="GX610">
            <v>0</v>
          </cell>
          <cell r="GY610">
            <v>0</v>
          </cell>
          <cell r="GZ610">
            <v>0</v>
          </cell>
          <cell r="HA610">
            <v>0</v>
          </cell>
          <cell r="HB610">
            <v>0</v>
          </cell>
          <cell r="HC610">
            <v>0</v>
          </cell>
          <cell r="HD610">
            <v>0</v>
          </cell>
          <cell r="HE610">
            <v>0</v>
          </cell>
          <cell r="HF610">
            <v>0</v>
          </cell>
          <cell r="HG610">
            <v>0</v>
          </cell>
          <cell r="HH610">
            <v>0</v>
          </cell>
          <cell r="HI610">
            <v>0</v>
          </cell>
          <cell r="HJ610">
            <v>0</v>
          </cell>
          <cell r="HK610">
            <v>0</v>
          </cell>
          <cell r="HL610">
            <v>0</v>
          </cell>
          <cell r="HM610">
            <v>0</v>
          </cell>
          <cell r="HN610">
            <v>0</v>
          </cell>
          <cell r="HO610">
            <v>0</v>
          </cell>
          <cell r="HP610">
            <v>0</v>
          </cell>
          <cell r="HQ610">
            <v>0</v>
          </cell>
          <cell r="HR610">
            <v>0</v>
          </cell>
          <cell r="HS610">
            <v>0</v>
          </cell>
          <cell r="HT610">
            <v>0</v>
          </cell>
          <cell r="HU610">
            <v>0</v>
          </cell>
          <cell r="HV610">
            <v>0</v>
          </cell>
          <cell r="HW610">
            <v>0</v>
          </cell>
          <cell r="HX610">
            <v>0</v>
          </cell>
          <cell r="HY610">
            <v>0</v>
          </cell>
          <cell r="HZ610">
            <v>0</v>
          </cell>
          <cell r="IA610">
            <v>0</v>
          </cell>
          <cell r="IB610">
            <v>0</v>
          </cell>
          <cell r="IC610">
            <v>0</v>
          </cell>
          <cell r="ID610">
            <v>0</v>
          </cell>
          <cell r="IE610">
            <v>0</v>
          </cell>
          <cell r="IF610">
            <v>0</v>
          </cell>
          <cell r="IG610">
            <v>0</v>
          </cell>
          <cell r="IH610">
            <v>0</v>
          </cell>
          <cell r="II610">
            <v>0</v>
          </cell>
          <cell r="IJ610">
            <v>0</v>
          </cell>
          <cell r="IK610">
            <v>0</v>
          </cell>
          <cell r="IL610">
            <v>0</v>
          </cell>
          <cell r="IM610">
            <v>0</v>
          </cell>
          <cell r="IN610">
            <v>0</v>
          </cell>
          <cell r="IO610">
            <v>0</v>
          </cell>
          <cell r="IP610">
            <v>0</v>
          </cell>
          <cell r="IQ610">
            <v>0</v>
          </cell>
          <cell r="IR610">
            <v>0</v>
          </cell>
          <cell r="IS610">
            <v>0</v>
          </cell>
          <cell r="IT610">
            <v>0</v>
          </cell>
          <cell r="IU610">
            <v>0</v>
          </cell>
          <cell r="IV610">
            <v>0</v>
          </cell>
          <cell r="IW610">
            <v>0</v>
          </cell>
          <cell r="IX610">
            <v>0</v>
          </cell>
          <cell r="IY610">
            <v>0</v>
          </cell>
          <cell r="IZ610">
            <v>0</v>
          </cell>
          <cell r="JA610">
            <v>0</v>
          </cell>
          <cell r="JB610">
            <v>0</v>
          </cell>
          <cell r="JC610">
            <v>0</v>
          </cell>
          <cell r="JD610">
            <v>0</v>
          </cell>
          <cell r="JE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>
            <v>0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0</v>
          </cell>
          <cell r="FC611">
            <v>0</v>
          </cell>
          <cell r="FD611">
            <v>0</v>
          </cell>
          <cell r="FE611">
            <v>0</v>
          </cell>
          <cell r="FF611">
            <v>0</v>
          </cell>
          <cell r="FG611">
            <v>0</v>
          </cell>
          <cell r="FH611">
            <v>0</v>
          </cell>
          <cell r="FI611">
            <v>0</v>
          </cell>
          <cell r="FJ611">
            <v>0</v>
          </cell>
          <cell r="FK611">
            <v>0</v>
          </cell>
          <cell r="FL611">
            <v>0</v>
          </cell>
          <cell r="FM611">
            <v>0</v>
          </cell>
          <cell r="FN611">
            <v>0</v>
          </cell>
          <cell r="FO611">
            <v>0</v>
          </cell>
          <cell r="FP611">
            <v>0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>
            <v>0</v>
          </cell>
          <cell r="FW611">
            <v>0</v>
          </cell>
          <cell r="FX611">
            <v>0</v>
          </cell>
          <cell r="FY611">
            <v>0</v>
          </cell>
          <cell r="FZ611">
            <v>0</v>
          </cell>
          <cell r="GA611">
            <v>0</v>
          </cell>
          <cell r="GB611">
            <v>0</v>
          </cell>
          <cell r="GC611">
            <v>0</v>
          </cell>
          <cell r="GD611">
            <v>0</v>
          </cell>
          <cell r="GE611">
            <v>0</v>
          </cell>
          <cell r="GF611">
            <v>0</v>
          </cell>
          <cell r="GG611">
            <v>0</v>
          </cell>
          <cell r="GH611">
            <v>0</v>
          </cell>
          <cell r="GI611">
            <v>0</v>
          </cell>
          <cell r="GJ611">
            <v>0</v>
          </cell>
          <cell r="GK611">
            <v>0</v>
          </cell>
          <cell r="GL611">
            <v>0</v>
          </cell>
          <cell r="GM611">
            <v>0</v>
          </cell>
          <cell r="GN611">
            <v>0</v>
          </cell>
          <cell r="GO611">
            <v>0</v>
          </cell>
          <cell r="GP611">
            <v>0</v>
          </cell>
          <cell r="GQ611">
            <v>0</v>
          </cell>
          <cell r="GR611">
            <v>0</v>
          </cell>
          <cell r="GS611">
            <v>0</v>
          </cell>
          <cell r="GT611">
            <v>0</v>
          </cell>
          <cell r="GU611">
            <v>0</v>
          </cell>
          <cell r="GV611">
            <v>0</v>
          </cell>
          <cell r="GW611">
            <v>0</v>
          </cell>
          <cell r="GX611">
            <v>0</v>
          </cell>
          <cell r="GY611">
            <v>0</v>
          </cell>
          <cell r="GZ611">
            <v>0</v>
          </cell>
          <cell r="HA611">
            <v>0</v>
          </cell>
          <cell r="HB611">
            <v>0</v>
          </cell>
          <cell r="HC611">
            <v>0</v>
          </cell>
          <cell r="HD611">
            <v>0</v>
          </cell>
          <cell r="HE611">
            <v>0</v>
          </cell>
          <cell r="HF611">
            <v>0</v>
          </cell>
          <cell r="HG611">
            <v>0</v>
          </cell>
          <cell r="HH611">
            <v>0</v>
          </cell>
          <cell r="HI611">
            <v>0</v>
          </cell>
          <cell r="HJ611">
            <v>0</v>
          </cell>
          <cell r="HK611">
            <v>0</v>
          </cell>
          <cell r="HL611">
            <v>0</v>
          </cell>
          <cell r="HM611">
            <v>0</v>
          </cell>
          <cell r="HN611">
            <v>0</v>
          </cell>
          <cell r="HO611">
            <v>0</v>
          </cell>
          <cell r="HP611">
            <v>0</v>
          </cell>
          <cell r="HQ611">
            <v>0</v>
          </cell>
          <cell r="HR611">
            <v>0</v>
          </cell>
          <cell r="HS611">
            <v>0</v>
          </cell>
          <cell r="HT611">
            <v>0</v>
          </cell>
          <cell r="HU611">
            <v>0</v>
          </cell>
          <cell r="HV611">
            <v>0</v>
          </cell>
          <cell r="HW611">
            <v>0</v>
          </cell>
          <cell r="HX611">
            <v>0</v>
          </cell>
          <cell r="HY611">
            <v>0</v>
          </cell>
          <cell r="HZ611">
            <v>0</v>
          </cell>
          <cell r="IA611">
            <v>0</v>
          </cell>
          <cell r="IB611">
            <v>0</v>
          </cell>
          <cell r="IC611">
            <v>0</v>
          </cell>
          <cell r="ID611">
            <v>0</v>
          </cell>
          <cell r="IE611">
            <v>0</v>
          </cell>
          <cell r="IF611">
            <v>0</v>
          </cell>
          <cell r="IG611">
            <v>0</v>
          </cell>
          <cell r="IH611">
            <v>0</v>
          </cell>
          <cell r="II611">
            <v>0</v>
          </cell>
          <cell r="IJ611">
            <v>0</v>
          </cell>
          <cell r="IK611">
            <v>0</v>
          </cell>
          <cell r="IL611">
            <v>0</v>
          </cell>
          <cell r="IM611">
            <v>0</v>
          </cell>
          <cell r="IN611">
            <v>0</v>
          </cell>
          <cell r="IO611">
            <v>0</v>
          </cell>
          <cell r="IP611">
            <v>0</v>
          </cell>
          <cell r="IQ611">
            <v>0</v>
          </cell>
          <cell r="IR611">
            <v>0</v>
          </cell>
          <cell r="IS611">
            <v>0</v>
          </cell>
          <cell r="IT611">
            <v>0</v>
          </cell>
          <cell r="IU611">
            <v>0</v>
          </cell>
          <cell r="IV611">
            <v>0</v>
          </cell>
          <cell r="IW611">
            <v>0</v>
          </cell>
          <cell r="IX611">
            <v>0</v>
          </cell>
          <cell r="IY611">
            <v>0</v>
          </cell>
          <cell r="IZ611">
            <v>0</v>
          </cell>
          <cell r="JA611">
            <v>0</v>
          </cell>
          <cell r="JB611">
            <v>0</v>
          </cell>
          <cell r="JC611">
            <v>0</v>
          </cell>
          <cell r="JD611">
            <v>0</v>
          </cell>
          <cell r="J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0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0</v>
          </cell>
          <cell r="EW612">
            <v>0</v>
          </cell>
          <cell r="EX612">
            <v>0</v>
          </cell>
          <cell r="EY612">
            <v>0</v>
          </cell>
          <cell r="EZ612">
            <v>0</v>
          </cell>
          <cell r="FA612">
            <v>0</v>
          </cell>
          <cell r="FB612">
            <v>0</v>
          </cell>
          <cell r="FC612">
            <v>0</v>
          </cell>
          <cell r="FD612">
            <v>0</v>
          </cell>
          <cell r="FE612">
            <v>0</v>
          </cell>
          <cell r="FF612">
            <v>0</v>
          </cell>
          <cell r="FG612">
            <v>0</v>
          </cell>
          <cell r="FH612">
            <v>0</v>
          </cell>
          <cell r="FI612">
            <v>0</v>
          </cell>
          <cell r="FJ612">
            <v>0</v>
          </cell>
          <cell r="FK612">
            <v>0</v>
          </cell>
          <cell r="FL612">
            <v>0</v>
          </cell>
          <cell r="FM612">
            <v>0</v>
          </cell>
          <cell r="FN612">
            <v>0</v>
          </cell>
          <cell r="FO612">
            <v>0</v>
          </cell>
          <cell r="FP612">
            <v>0</v>
          </cell>
          <cell r="FQ612">
            <v>0</v>
          </cell>
          <cell r="FR612">
            <v>0</v>
          </cell>
          <cell r="FS612">
            <v>0</v>
          </cell>
          <cell r="FT612">
            <v>0</v>
          </cell>
          <cell r="FU612">
            <v>0</v>
          </cell>
          <cell r="FV612">
            <v>0</v>
          </cell>
          <cell r="FW612">
            <v>0</v>
          </cell>
          <cell r="FX612">
            <v>0</v>
          </cell>
          <cell r="FY612">
            <v>0</v>
          </cell>
          <cell r="FZ612">
            <v>0</v>
          </cell>
          <cell r="GA612">
            <v>0</v>
          </cell>
          <cell r="GB612">
            <v>0</v>
          </cell>
          <cell r="GC612">
            <v>0</v>
          </cell>
          <cell r="GD612">
            <v>0</v>
          </cell>
          <cell r="GE612">
            <v>0</v>
          </cell>
          <cell r="GF612">
            <v>0</v>
          </cell>
          <cell r="GG612">
            <v>0</v>
          </cell>
          <cell r="GH612">
            <v>0</v>
          </cell>
          <cell r="GI612">
            <v>0</v>
          </cell>
          <cell r="GJ612">
            <v>0</v>
          </cell>
          <cell r="GK612">
            <v>0</v>
          </cell>
          <cell r="GL612">
            <v>0</v>
          </cell>
          <cell r="GM612">
            <v>0</v>
          </cell>
          <cell r="GN612">
            <v>0</v>
          </cell>
          <cell r="GO612">
            <v>0</v>
          </cell>
          <cell r="GP612">
            <v>0</v>
          </cell>
          <cell r="GQ612">
            <v>0</v>
          </cell>
          <cell r="GR612">
            <v>0</v>
          </cell>
          <cell r="GS612">
            <v>0</v>
          </cell>
          <cell r="GT612">
            <v>0</v>
          </cell>
          <cell r="GU612">
            <v>0</v>
          </cell>
          <cell r="GV612">
            <v>0</v>
          </cell>
          <cell r="GW612">
            <v>0</v>
          </cell>
          <cell r="GX612">
            <v>0</v>
          </cell>
          <cell r="GY612">
            <v>0</v>
          </cell>
          <cell r="GZ612">
            <v>0</v>
          </cell>
          <cell r="HA612">
            <v>0</v>
          </cell>
          <cell r="HB612">
            <v>0</v>
          </cell>
          <cell r="HC612">
            <v>0</v>
          </cell>
          <cell r="HD612">
            <v>0</v>
          </cell>
          <cell r="HE612">
            <v>0</v>
          </cell>
          <cell r="HF612">
            <v>0</v>
          </cell>
          <cell r="HG612">
            <v>0</v>
          </cell>
          <cell r="HH612">
            <v>0</v>
          </cell>
          <cell r="HI612">
            <v>0</v>
          </cell>
          <cell r="HJ612">
            <v>0</v>
          </cell>
          <cell r="HK612">
            <v>0</v>
          </cell>
          <cell r="HL612">
            <v>0</v>
          </cell>
          <cell r="HM612">
            <v>0</v>
          </cell>
          <cell r="HN612">
            <v>0</v>
          </cell>
          <cell r="HO612">
            <v>0</v>
          </cell>
          <cell r="HP612">
            <v>0</v>
          </cell>
          <cell r="HQ612">
            <v>0</v>
          </cell>
          <cell r="HR612">
            <v>0</v>
          </cell>
          <cell r="HS612">
            <v>0</v>
          </cell>
          <cell r="HT612">
            <v>0</v>
          </cell>
          <cell r="HU612">
            <v>0</v>
          </cell>
          <cell r="HV612">
            <v>0</v>
          </cell>
          <cell r="HW612">
            <v>0</v>
          </cell>
          <cell r="HX612">
            <v>0</v>
          </cell>
          <cell r="HY612">
            <v>0</v>
          </cell>
          <cell r="HZ612">
            <v>0</v>
          </cell>
          <cell r="IA612">
            <v>0</v>
          </cell>
          <cell r="IB612">
            <v>0</v>
          </cell>
          <cell r="IC612">
            <v>0</v>
          </cell>
          <cell r="ID612">
            <v>0</v>
          </cell>
          <cell r="IE612">
            <v>0</v>
          </cell>
          <cell r="IF612">
            <v>0</v>
          </cell>
          <cell r="IG612">
            <v>0</v>
          </cell>
          <cell r="IH612">
            <v>0</v>
          </cell>
          <cell r="II612">
            <v>0</v>
          </cell>
          <cell r="IJ612">
            <v>0</v>
          </cell>
          <cell r="IK612">
            <v>0</v>
          </cell>
          <cell r="IL612">
            <v>0</v>
          </cell>
          <cell r="IM612">
            <v>0</v>
          </cell>
          <cell r="IN612">
            <v>0</v>
          </cell>
          <cell r="IO612">
            <v>0</v>
          </cell>
          <cell r="IP612">
            <v>0</v>
          </cell>
          <cell r="IQ612">
            <v>0</v>
          </cell>
          <cell r="IR612">
            <v>0</v>
          </cell>
          <cell r="IS612">
            <v>0</v>
          </cell>
          <cell r="IT612">
            <v>0</v>
          </cell>
          <cell r="IU612">
            <v>0</v>
          </cell>
          <cell r="IV612">
            <v>0</v>
          </cell>
          <cell r="IW612">
            <v>0</v>
          </cell>
          <cell r="IX612">
            <v>0</v>
          </cell>
          <cell r="IY612">
            <v>0</v>
          </cell>
          <cell r="IZ612">
            <v>0</v>
          </cell>
          <cell r="JA612">
            <v>0</v>
          </cell>
          <cell r="JB612">
            <v>0</v>
          </cell>
          <cell r="JC612">
            <v>0</v>
          </cell>
          <cell r="JD612">
            <v>0</v>
          </cell>
          <cell r="JE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0</v>
          </cell>
          <cell r="FE613">
            <v>0</v>
          </cell>
          <cell r="FF613">
            <v>0</v>
          </cell>
          <cell r="FG613">
            <v>0</v>
          </cell>
          <cell r="FH613">
            <v>0</v>
          </cell>
          <cell r="FI613">
            <v>0</v>
          </cell>
          <cell r="FJ613">
            <v>0</v>
          </cell>
          <cell r="FK613">
            <v>0</v>
          </cell>
          <cell r="FL613">
            <v>0</v>
          </cell>
          <cell r="FM613">
            <v>0</v>
          </cell>
          <cell r="FN613">
            <v>0</v>
          </cell>
          <cell r="FO613">
            <v>0</v>
          </cell>
          <cell r="FP613">
            <v>0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  <cell r="FX613">
            <v>0</v>
          </cell>
          <cell r="FY613">
            <v>0</v>
          </cell>
          <cell r="FZ613">
            <v>0</v>
          </cell>
          <cell r="GA613">
            <v>0</v>
          </cell>
          <cell r="GB613">
            <v>0</v>
          </cell>
          <cell r="GC613">
            <v>0</v>
          </cell>
          <cell r="GD613">
            <v>0</v>
          </cell>
          <cell r="GE613">
            <v>0</v>
          </cell>
          <cell r="GF613">
            <v>0</v>
          </cell>
          <cell r="GG613">
            <v>0</v>
          </cell>
          <cell r="GH613">
            <v>0</v>
          </cell>
          <cell r="GI613">
            <v>0</v>
          </cell>
          <cell r="GJ613">
            <v>0</v>
          </cell>
          <cell r="GK613">
            <v>0</v>
          </cell>
          <cell r="GL613">
            <v>0</v>
          </cell>
          <cell r="GM613">
            <v>0</v>
          </cell>
          <cell r="GN613">
            <v>0</v>
          </cell>
          <cell r="GO613">
            <v>0</v>
          </cell>
          <cell r="GP613">
            <v>0</v>
          </cell>
          <cell r="GQ613">
            <v>0</v>
          </cell>
          <cell r="GR613">
            <v>0</v>
          </cell>
          <cell r="GS613">
            <v>0</v>
          </cell>
          <cell r="GT613">
            <v>0</v>
          </cell>
          <cell r="GU613">
            <v>0</v>
          </cell>
          <cell r="GV613">
            <v>0</v>
          </cell>
          <cell r="GW613">
            <v>0</v>
          </cell>
          <cell r="GX613">
            <v>0</v>
          </cell>
          <cell r="GY613">
            <v>0</v>
          </cell>
          <cell r="GZ613">
            <v>0</v>
          </cell>
          <cell r="HA613">
            <v>0</v>
          </cell>
          <cell r="HB613">
            <v>0</v>
          </cell>
          <cell r="HC613">
            <v>0</v>
          </cell>
          <cell r="HD613">
            <v>0</v>
          </cell>
          <cell r="HE613">
            <v>0</v>
          </cell>
          <cell r="HF613">
            <v>0</v>
          </cell>
          <cell r="HG613">
            <v>0</v>
          </cell>
          <cell r="HH613">
            <v>0</v>
          </cell>
          <cell r="HI613">
            <v>0</v>
          </cell>
          <cell r="HJ613">
            <v>0</v>
          </cell>
          <cell r="HK613">
            <v>0</v>
          </cell>
          <cell r="HL613">
            <v>0</v>
          </cell>
          <cell r="HM613">
            <v>0</v>
          </cell>
          <cell r="HN613">
            <v>0</v>
          </cell>
          <cell r="HO613">
            <v>0</v>
          </cell>
          <cell r="HP613">
            <v>0</v>
          </cell>
          <cell r="HQ613">
            <v>0</v>
          </cell>
          <cell r="HR613">
            <v>0</v>
          </cell>
          <cell r="HS613">
            <v>0</v>
          </cell>
          <cell r="HT613">
            <v>0</v>
          </cell>
          <cell r="HU613">
            <v>0</v>
          </cell>
          <cell r="HV613">
            <v>0</v>
          </cell>
          <cell r="HW613">
            <v>0</v>
          </cell>
          <cell r="HX613">
            <v>0</v>
          </cell>
          <cell r="HY613">
            <v>0</v>
          </cell>
          <cell r="HZ613">
            <v>0</v>
          </cell>
          <cell r="IA613">
            <v>0</v>
          </cell>
          <cell r="IB613">
            <v>0</v>
          </cell>
          <cell r="IC613">
            <v>0</v>
          </cell>
          <cell r="ID613">
            <v>0</v>
          </cell>
          <cell r="IE613">
            <v>0</v>
          </cell>
          <cell r="IF613">
            <v>0</v>
          </cell>
          <cell r="IG613">
            <v>0</v>
          </cell>
          <cell r="IH613">
            <v>0</v>
          </cell>
          <cell r="II613">
            <v>0</v>
          </cell>
          <cell r="IJ613">
            <v>0</v>
          </cell>
          <cell r="IK613">
            <v>0</v>
          </cell>
          <cell r="IL613">
            <v>0</v>
          </cell>
          <cell r="IM613">
            <v>0</v>
          </cell>
          <cell r="IN613">
            <v>0</v>
          </cell>
          <cell r="IO613">
            <v>0</v>
          </cell>
          <cell r="IP613">
            <v>0</v>
          </cell>
          <cell r="IQ613">
            <v>0</v>
          </cell>
          <cell r="IR613">
            <v>0</v>
          </cell>
          <cell r="IS613">
            <v>0</v>
          </cell>
          <cell r="IT613">
            <v>0</v>
          </cell>
          <cell r="IU613">
            <v>0</v>
          </cell>
          <cell r="IV613">
            <v>0</v>
          </cell>
          <cell r="IW613">
            <v>0</v>
          </cell>
          <cell r="IX613">
            <v>0</v>
          </cell>
          <cell r="IY613">
            <v>0</v>
          </cell>
          <cell r="IZ613">
            <v>0</v>
          </cell>
          <cell r="JA613">
            <v>0</v>
          </cell>
          <cell r="JB613">
            <v>0</v>
          </cell>
          <cell r="JC613">
            <v>0</v>
          </cell>
          <cell r="JD613">
            <v>0</v>
          </cell>
          <cell r="JE613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0</v>
          </cell>
          <cell r="FE614">
            <v>0</v>
          </cell>
          <cell r="FF614">
            <v>0</v>
          </cell>
          <cell r="FG614">
            <v>0</v>
          </cell>
          <cell r="FH614">
            <v>0</v>
          </cell>
          <cell r="FI614">
            <v>0</v>
          </cell>
          <cell r="FJ614">
            <v>0</v>
          </cell>
          <cell r="FK614">
            <v>0</v>
          </cell>
          <cell r="FL614">
            <v>0</v>
          </cell>
          <cell r="FM614">
            <v>0</v>
          </cell>
          <cell r="FN614">
            <v>0</v>
          </cell>
          <cell r="FO614">
            <v>0</v>
          </cell>
          <cell r="FP614">
            <v>0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  <cell r="FX614">
            <v>0</v>
          </cell>
          <cell r="FY614">
            <v>0</v>
          </cell>
          <cell r="FZ614">
            <v>0</v>
          </cell>
          <cell r="GA614">
            <v>0</v>
          </cell>
          <cell r="GB614">
            <v>0</v>
          </cell>
          <cell r="GC614">
            <v>0</v>
          </cell>
          <cell r="GD614">
            <v>0</v>
          </cell>
          <cell r="GE614">
            <v>0</v>
          </cell>
          <cell r="GF614">
            <v>0</v>
          </cell>
          <cell r="GG614">
            <v>0</v>
          </cell>
          <cell r="GH614">
            <v>0</v>
          </cell>
          <cell r="GI614">
            <v>0</v>
          </cell>
          <cell r="GJ614">
            <v>0</v>
          </cell>
          <cell r="GK614">
            <v>0</v>
          </cell>
          <cell r="GL614">
            <v>0</v>
          </cell>
          <cell r="GM614">
            <v>0</v>
          </cell>
          <cell r="GN614">
            <v>0</v>
          </cell>
          <cell r="GO614">
            <v>0</v>
          </cell>
          <cell r="GP614">
            <v>0</v>
          </cell>
          <cell r="GQ614">
            <v>0</v>
          </cell>
          <cell r="GR614">
            <v>0</v>
          </cell>
          <cell r="GS614">
            <v>0</v>
          </cell>
          <cell r="GT614">
            <v>0</v>
          </cell>
          <cell r="GU614">
            <v>0</v>
          </cell>
          <cell r="GV614">
            <v>0</v>
          </cell>
          <cell r="GW614">
            <v>0</v>
          </cell>
          <cell r="GX614">
            <v>0</v>
          </cell>
          <cell r="GY614">
            <v>0</v>
          </cell>
          <cell r="GZ614">
            <v>0</v>
          </cell>
          <cell r="HA614">
            <v>0</v>
          </cell>
          <cell r="HB614">
            <v>0</v>
          </cell>
          <cell r="HC614">
            <v>0</v>
          </cell>
          <cell r="HD614">
            <v>0</v>
          </cell>
          <cell r="HE614">
            <v>0</v>
          </cell>
          <cell r="HF614">
            <v>0</v>
          </cell>
          <cell r="HG614">
            <v>0</v>
          </cell>
          <cell r="HH614">
            <v>0</v>
          </cell>
          <cell r="HI614">
            <v>0</v>
          </cell>
          <cell r="HJ614">
            <v>0</v>
          </cell>
          <cell r="HK614">
            <v>0</v>
          </cell>
          <cell r="HL614">
            <v>0</v>
          </cell>
          <cell r="HM614">
            <v>0</v>
          </cell>
          <cell r="HN614">
            <v>0</v>
          </cell>
          <cell r="HO614">
            <v>0</v>
          </cell>
          <cell r="HP614">
            <v>0</v>
          </cell>
          <cell r="HQ614">
            <v>0</v>
          </cell>
          <cell r="HR614">
            <v>0</v>
          </cell>
          <cell r="HS614">
            <v>0</v>
          </cell>
          <cell r="HT614">
            <v>0</v>
          </cell>
          <cell r="HU614">
            <v>0</v>
          </cell>
          <cell r="HV614">
            <v>0</v>
          </cell>
          <cell r="HW614">
            <v>0</v>
          </cell>
          <cell r="HX614">
            <v>0</v>
          </cell>
          <cell r="HY614">
            <v>0</v>
          </cell>
          <cell r="HZ614">
            <v>0</v>
          </cell>
          <cell r="IA614">
            <v>0</v>
          </cell>
          <cell r="IB614">
            <v>0</v>
          </cell>
          <cell r="IC614">
            <v>0</v>
          </cell>
          <cell r="ID614">
            <v>0</v>
          </cell>
          <cell r="IE614">
            <v>0</v>
          </cell>
          <cell r="IF614">
            <v>0</v>
          </cell>
          <cell r="IG614">
            <v>0</v>
          </cell>
          <cell r="IH614">
            <v>0</v>
          </cell>
          <cell r="II614">
            <v>0</v>
          </cell>
          <cell r="IJ614">
            <v>0</v>
          </cell>
          <cell r="IK614">
            <v>0</v>
          </cell>
          <cell r="IL614">
            <v>0</v>
          </cell>
          <cell r="IM614">
            <v>0</v>
          </cell>
          <cell r="IN614">
            <v>0</v>
          </cell>
          <cell r="IO614">
            <v>0</v>
          </cell>
          <cell r="IP614">
            <v>0</v>
          </cell>
          <cell r="IQ614">
            <v>0</v>
          </cell>
          <cell r="IR614">
            <v>0</v>
          </cell>
          <cell r="IS614">
            <v>0</v>
          </cell>
          <cell r="IT614">
            <v>0</v>
          </cell>
          <cell r="IU614">
            <v>0</v>
          </cell>
          <cell r="IV614">
            <v>0</v>
          </cell>
          <cell r="IW614">
            <v>0</v>
          </cell>
          <cell r="IX614">
            <v>0</v>
          </cell>
          <cell r="IY614">
            <v>0</v>
          </cell>
          <cell r="IZ614">
            <v>0</v>
          </cell>
          <cell r="JA614">
            <v>0</v>
          </cell>
          <cell r="JB614">
            <v>0</v>
          </cell>
          <cell r="JC614">
            <v>0</v>
          </cell>
          <cell r="JD614">
            <v>0</v>
          </cell>
          <cell r="J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0</v>
          </cell>
          <cell r="FH615">
            <v>0</v>
          </cell>
          <cell r="FI615">
            <v>0</v>
          </cell>
          <cell r="FJ615">
            <v>0</v>
          </cell>
          <cell r="FK615">
            <v>0</v>
          </cell>
          <cell r="FL615">
            <v>0</v>
          </cell>
          <cell r="FM615">
            <v>0</v>
          </cell>
          <cell r="FN615">
            <v>0</v>
          </cell>
          <cell r="FO615">
            <v>0</v>
          </cell>
          <cell r="FP615">
            <v>0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V615">
            <v>0</v>
          </cell>
          <cell r="FW615">
            <v>0</v>
          </cell>
          <cell r="FX615">
            <v>0</v>
          </cell>
          <cell r="FY615">
            <v>0</v>
          </cell>
          <cell r="FZ615">
            <v>0</v>
          </cell>
          <cell r="GA615">
            <v>0</v>
          </cell>
          <cell r="GB615">
            <v>0</v>
          </cell>
          <cell r="GC615">
            <v>0</v>
          </cell>
          <cell r="GD615">
            <v>0</v>
          </cell>
          <cell r="GE615">
            <v>0</v>
          </cell>
          <cell r="GF615">
            <v>0</v>
          </cell>
          <cell r="GG615">
            <v>0</v>
          </cell>
          <cell r="GH615">
            <v>0</v>
          </cell>
          <cell r="GI615">
            <v>0</v>
          </cell>
          <cell r="GJ615">
            <v>0</v>
          </cell>
          <cell r="GK615">
            <v>0</v>
          </cell>
          <cell r="GL615">
            <v>0</v>
          </cell>
          <cell r="GM615">
            <v>0</v>
          </cell>
          <cell r="GN615">
            <v>0</v>
          </cell>
          <cell r="GO615">
            <v>0</v>
          </cell>
          <cell r="GP615">
            <v>0</v>
          </cell>
          <cell r="GQ615">
            <v>0</v>
          </cell>
          <cell r="GR615">
            <v>0</v>
          </cell>
          <cell r="GS615">
            <v>0</v>
          </cell>
          <cell r="GT615">
            <v>0</v>
          </cell>
          <cell r="GU615">
            <v>0</v>
          </cell>
          <cell r="GV615">
            <v>0</v>
          </cell>
          <cell r="GW615">
            <v>0</v>
          </cell>
          <cell r="GX615">
            <v>0</v>
          </cell>
          <cell r="GY615">
            <v>0</v>
          </cell>
          <cell r="GZ615">
            <v>0</v>
          </cell>
          <cell r="HA615">
            <v>0</v>
          </cell>
          <cell r="HB615">
            <v>0</v>
          </cell>
          <cell r="HC615">
            <v>0</v>
          </cell>
          <cell r="HD615">
            <v>0</v>
          </cell>
          <cell r="HE615">
            <v>0</v>
          </cell>
          <cell r="HF615">
            <v>0</v>
          </cell>
          <cell r="HG615">
            <v>0</v>
          </cell>
          <cell r="HH615">
            <v>0</v>
          </cell>
          <cell r="HI615">
            <v>0</v>
          </cell>
          <cell r="HJ615">
            <v>0</v>
          </cell>
          <cell r="HK615">
            <v>0</v>
          </cell>
          <cell r="HL615">
            <v>0</v>
          </cell>
          <cell r="HM615">
            <v>0</v>
          </cell>
          <cell r="HN615">
            <v>0</v>
          </cell>
          <cell r="HO615">
            <v>0</v>
          </cell>
          <cell r="HP615">
            <v>0</v>
          </cell>
          <cell r="HQ615">
            <v>0</v>
          </cell>
          <cell r="HR615">
            <v>0</v>
          </cell>
          <cell r="HS615">
            <v>0</v>
          </cell>
          <cell r="HT615">
            <v>0</v>
          </cell>
          <cell r="HU615">
            <v>0</v>
          </cell>
          <cell r="HV615">
            <v>0</v>
          </cell>
          <cell r="HW615">
            <v>0</v>
          </cell>
          <cell r="HX615">
            <v>0</v>
          </cell>
          <cell r="HY615">
            <v>0</v>
          </cell>
          <cell r="HZ615">
            <v>0</v>
          </cell>
          <cell r="IA615">
            <v>0</v>
          </cell>
          <cell r="IB615">
            <v>0</v>
          </cell>
          <cell r="IC615">
            <v>0</v>
          </cell>
          <cell r="ID615">
            <v>0</v>
          </cell>
          <cell r="IE615">
            <v>0</v>
          </cell>
          <cell r="IF615">
            <v>0</v>
          </cell>
          <cell r="IG615">
            <v>0</v>
          </cell>
          <cell r="IH615">
            <v>0</v>
          </cell>
          <cell r="II615">
            <v>0</v>
          </cell>
          <cell r="IJ615">
            <v>0</v>
          </cell>
          <cell r="IK615">
            <v>0</v>
          </cell>
          <cell r="IL615">
            <v>0</v>
          </cell>
          <cell r="IM615">
            <v>0</v>
          </cell>
          <cell r="IN615">
            <v>0</v>
          </cell>
          <cell r="IO615">
            <v>0</v>
          </cell>
          <cell r="IP615">
            <v>0</v>
          </cell>
          <cell r="IQ615">
            <v>0</v>
          </cell>
          <cell r="IR615">
            <v>0</v>
          </cell>
          <cell r="IS615">
            <v>0</v>
          </cell>
          <cell r="IT615">
            <v>0</v>
          </cell>
          <cell r="IU615">
            <v>0</v>
          </cell>
          <cell r="IV615">
            <v>0</v>
          </cell>
          <cell r="IW615">
            <v>0</v>
          </cell>
          <cell r="IX615">
            <v>0</v>
          </cell>
          <cell r="IY615">
            <v>0</v>
          </cell>
          <cell r="IZ615">
            <v>0</v>
          </cell>
          <cell r="JA615">
            <v>0</v>
          </cell>
          <cell r="JB615">
            <v>0</v>
          </cell>
          <cell r="JC615">
            <v>0</v>
          </cell>
          <cell r="JD615">
            <v>0</v>
          </cell>
          <cell r="JE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  <cell r="EN616">
            <v>0</v>
          </cell>
          <cell r="EO616">
            <v>0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  <cell r="EU616">
            <v>0</v>
          </cell>
          <cell r="EV616">
            <v>0</v>
          </cell>
          <cell r="EW616">
            <v>0</v>
          </cell>
          <cell r="EX616">
            <v>0</v>
          </cell>
          <cell r="EY616">
            <v>0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F616">
            <v>0</v>
          </cell>
          <cell r="FG616">
            <v>0</v>
          </cell>
          <cell r="FH616">
            <v>0</v>
          </cell>
          <cell r="FI616">
            <v>0</v>
          </cell>
          <cell r="FJ616">
            <v>0</v>
          </cell>
          <cell r="FK616">
            <v>0</v>
          </cell>
          <cell r="FL616">
            <v>0</v>
          </cell>
          <cell r="FM616">
            <v>0</v>
          </cell>
          <cell r="FN616">
            <v>0</v>
          </cell>
          <cell r="FO616">
            <v>0</v>
          </cell>
          <cell r="FP616">
            <v>0</v>
          </cell>
          <cell r="FQ616">
            <v>0</v>
          </cell>
          <cell r="FR616">
            <v>0</v>
          </cell>
          <cell r="FS616">
            <v>0</v>
          </cell>
          <cell r="FT616">
            <v>0</v>
          </cell>
          <cell r="FU616">
            <v>0</v>
          </cell>
          <cell r="FV616">
            <v>0</v>
          </cell>
          <cell r="FW616">
            <v>0</v>
          </cell>
          <cell r="FX616">
            <v>0</v>
          </cell>
          <cell r="FY616">
            <v>0</v>
          </cell>
          <cell r="FZ616">
            <v>0</v>
          </cell>
          <cell r="GA616">
            <v>0</v>
          </cell>
          <cell r="GB616">
            <v>0</v>
          </cell>
          <cell r="GC616">
            <v>0</v>
          </cell>
          <cell r="GD616">
            <v>0</v>
          </cell>
          <cell r="GE616">
            <v>0</v>
          </cell>
          <cell r="GF616">
            <v>0</v>
          </cell>
          <cell r="GG616">
            <v>0</v>
          </cell>
          <cell r="GH616">
            <v>0</v>
          </cell>
          <cell r="GI616">
            <v>0</v>
          </cell>
          <cell r="GJ616">
            <v>0</v>
          </cell>
          <cell r="GK616">
            <v>0</v>
          </cell>
          <cell r="GL616">
            <v>0</v>
          </cell>
          <cell r="GM616">
            <v>0</v>
          </cell>
          <cell r="GN616">
            <v>0</v>
          </cell>
          <cell r="GO616">
            <v>0</v>
          </cell>
          <cell r="GP616">
            <v>0</v>
          </cell>
          <cell r="GQ616">
            <v>0</v>
          </cell>
          <cell r="GR616">
            <v>0</v>
          </cell>
          <cell r="GS616">
            <v>0</v>
          </cell>
          <cell r="GT616">
            <v>0</v>
          </cell>
          <cell r="GU616">
            <v>0</v>
          </cell>
          <cell r="GV616">
            <v>0</v>
          </cell>
          <cell r="GW616">
            <v>0</v>
          </cell>
          <cell r="GX616">
            <v>0</v>
          </cell>
          <cell r="GY616">
            <v>0</v>
          </cell>
          <cell r="GZ616">
            <v>0</v>
          </cell>
          <cell r="HA616">
            <v>0</v>
          </cell>
          <cell r="HB616">
            <v>0</v>
          </cell>
          <cell r="HC616">
            <v>0</v>
          </cell>
          <cell r="HD616">
            <v>0</v>
          </cell>
          <cell r="HE616">
            <v>0</v>
          </cell>
          <cell r="HF616">
            <v>0</v>
          </cell>
          <cell r="HG616">
            <v>0</v>
          </cell>
          <cell r="HH616">
            <v>0</v>
          </cell>
          <cell r="HI616">
            <v>0</v>
          </cell>
          <cell r="HJ616">
            <v>0</v>
          </cell>
          <cell r="HK616">
            <v>0</v>
          </cell>
          <cell r="HL616">
            <v>0</v>
          </cell>
          <cell r="HM616">
            <v>0</v>
          </cell>
          <cell r="HN616">
            <v>0</v>
          </cell>
          <cell r="HO616">
            <v>0</v>
          </cell>
          <cell r="HP616">
            <v>0</v>
          </cell>
          <cell r="HQ616">
            <v>0</v>
          </cell>
          <cell r="HR616">
            <v>0</v>
          </cell>
          <cell r="HS616">
            <v>0</v>
          </cell>
          <cell r="HT616">
            <v>0</v>
          </cell>
          <cell r="HU616">
            <v>0</v>
          </cell>
          <cell r="HV616">
            <v>0</v>
          </cell>
          <cell r="HW616">
            <v>0</v>
          </cell>
          <cell r="HX616">
            <v>0</v>
          </cell>
          <cell r="HY616">
            <v>0</v>
          </cell>
          <cell r="HZ616">
            <v>0</v>
          </cell>
          <cell r="IA616">
            <v>0</v>
          </cell>
          <cell r="IB616">
            <v>0</v>
          </cell>
          <cell r="IC616">
            <v>0</v>
          </cell>
          <cell r="ID616">
            <v>0</v>
          </cell>
          <cell r="IE616">
            <v>0</v>
          </cell>
          <cell r="IF616">
            <v>0</v>
          </cell>
          <cell r="IG616">
            <v>0</v>
          </cell>
          <cell r="IH616">
            <v>0</v>
          </cell>
          <cell r="II616">
            <v>0</v>
          </cell>
          <cell r="IJ616">
            <v>0</v>
          </cell>
          <cell r="IK616">
            <v>0</v>
          </cell>
          <cell r="IL616">
            <v>0</v>
          </cell>
          <cell r="IM616">
            <v>0</v>
          </cell>
          <cell r="IN616">
            <v>0</v>
          </cell>
          <cell r="IO616">
            <v>0</v>
          </cell>
          <cell r="IP616">
            <v>0</v>
          </cell>
          <cell r="IQ616">
            <v>0</v>
          </cell>
          <cell r="IR616">
            <v>0</v>
          </cell>
          <cell r="IS616">
            <v>0</v>
          </cell>
          <cell r="IT616">
            <v>0</v>
          </cell>
          <cell r="IU616">
            <v>0</v>
          </cell>
          <cell r="IV616">
            <v>0</v>
          </cell>
          <cell r="IW616">
            <v>0</v>
          </cell>
          <cell r="IX616">
            <v>0</v>
          </cell>
          <cell r="IY616">
            <v>0</v>
          </cell>
          <cell r="IZ616">
            <v>0</v>
          </cell>
          <cell r="JA616">
            <v>0</v>
          </cell>
          <cell r="JB616">
            <v>0</v>
          </cell>
          <cell r="JC616">
            <v>0</v>
          </cell>
          <cell r="JD616">
            <v>0</v>
          </cell>
          <cell r="J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  <cell r="EJ617">
            <v>0</v>
          </cell>
          <cell r="EK617">
            <v>0</v>
          </cell>
          <cell r="EL617">
            <v>0</v>
          </cell>
          <cell r="EM617">
            <v>0</v>
          </cell>
          <cell r="EN617">
            <v>0</v>
          </cell>
          <cell r="EO617">
            <v>0</v>
          </cell>
          <cell r="EP617">
            <v>0</v>
          </cell>
          <cell r="EQ617">
            <v>0</v>
          </cell>
          <cell r="ER617">
            <v>0</v>
          </cell>
          <cell r="ES617">
            <v>0</v>
          </cell>
          <cell r="ET617">
            <v>0</v>
          </cell>
          <cell r="EU617">
            <v>0</v>
          </cell>
          <cell r="EV617">
            <v>0</v>
          </cell>
          <cell r="EW617">
            <v>0</v>
          </cell>
          <cell r="EX617">
            <v>0</v>
          </cell>
          <cell r="EY617">
            <v>0</v>
          </cell>
          <cell r="EZ617">
            <v>0</v>
          </cell>
          <cell r="FA617">
            <v>0</v>
          </cell>
          <cell r="FB617">
            <v>0</v>
          </cell>
          <cell r="FC617">
            <v>0</v>
          </cell>
          <cell r="FD617">
            <v>0</v>
          </cell>
          <cell r="FE617">
            <v>0</v>
          </cell>
          <cell r="FF617">
            <v>0</v>
          </cell>
          <cell r="FG617">
            <v>0</v>
          </cell>
          <cell r="FH617">
            <v>0</v>
          </cell>
          <cell r="FI617">
            <v>0</v>
          </cell>
          <cell r="FJ617">
            <v>0</v>
          </cell>
          <cell r="FK617">
            <v>0</v>
          </cell>
          <cell r="FL617">
            <v>0</v>
          </cell>
          <cell r="FM617">
            <v>0</v>
          </cell>
          <cell r="FN617">
            <v>0</v>
          </cell>
          <cell r="FO617">
            <v>0</v>
          </cell>
          <cell r="FP617">
            <v>0</v>
          </cell>
          <cell r="FQ617">
            <v>0</v>
          </cell>
          <cell r="FR617">
            <v>0</v>
          </cell>
          <cell r="FS617">
            <v>0</v>
          </cell>
          <cell r="FT617">
            <v>0</v>
          </cell>
          <cell r="FU617">
            <v>0</v>
          </cell>
          <cell r="FV617">
            <v>0</v>
          </cell>
          <cell r="FW617">
            <v>0</v>
          </cell>
          <cell r="FX617">
            <v>0</v>
          </cell>
          <cell r="FY617">
            <v>0</v>
          </cell>
          <cell r="FZ617">
            <v>0</v>
          </cell>
          <cell r="GA617">
            <v>0</v>
          </cell>
          <cell r="GB617">
            <v>0</v>
          </cell>
          <cell r="GC617">
            <v>0</v>
          </cell>
          <cell r="GD617">
            <v>0</v>
          </cell>
          <cell r="GE617">
            <v>0</v>
          </cell>
          <cell r="GF617">
            <v>0</v>
          </cell>
          <cell r="GG617">
            <v>0</v>
          </cell>
          <cell r="GH617">
            <v>0</v>
          </cell>
          <cell r="GI617">
            <v>0</v>
          </cell>
          <cell r="GJ617">
            <v>0</v>
          </cell>
          <cell r="GK617">
            <v>0</v>
          </cell>
          <cell r="GL617">
            <v>0</v>
          </cell>
          <cell r="GM617">
            <v>0</v>
          </cell>
          <cell r="GN617">
            <v>0</v>
          </cell>
          <cell r="GO617">
            <v>0</v>
          </cell>
          <cell r="GP617">
            <v>0</v>
          </cell>
          <cell r="GQ617">
            <v>0</v>
          </cell>
          <cell r="GR617">
            <v>0</v>
          </cell>
          <cell r="GS617">
            <v>0</v>
          </cell>
          <cell r="GT617">
            <v>0</v>
          </cell>
          <cell r="GU617">
            <v>0</v>
          </cell>
          <cell r="GV617">
            <v>0</v>
          </cell>
          <cell r="GW617">
            <v>0</v>
          </cell>
          <cell r="GX617">
            <v>0</v>
          </cell>
          <cell r="GY617">
            <v>0</v>
          </cell>
          <cell r="GZ617">
            <v>0</v>
          </cell>
          <cell r="HA617">
            <v>0</v>
          </cell>
          <cell r="HB617">
            <v>0</v>
          </cell>
          <cell r="HC617">
            <v>0</v>
          </cell>
          <cell r="HD617">
            <v>0</v>
          </cell>
          <cell r="HE617">
            <v>0</v>
          </cell>
          <cell r="HF617">
            <v>0</v>
          </cell>
          <cell r="HG617">
            <v>0</v>
          </cell>
          <cell r="HH617">
            <v>0</v>
          </cell>
          <cell r="HI617">
            <v>0</v>
          </cell>
          <cell r="HJ617">
            <v>0</v>
          </cell>
          <cell r="HK617">
            <v>0</v>
          </cell>
          <cell r="HL617">
            <v>0</v>
          </cell>
          <cell r="HM617">
            <v>0</v>
          </cell>
          <cell r="HN617">
            <v>0</v>
          </cell>
          <cell r="HO617">
            <v>0</v>
          </cell>
          <cell r="HP617">
            <v>0</v>
          </cell>
          <cell r="HQ617">
            <v>0</v>
          </cell>
          <cell r="HR617">
            <v>0</v>
          </cell>
          <cell r="HS617">
            <v>0</v>
          </cell>
          <cell r="HT617">
            <v>0</v>
          </cell>
          <cell r="HU617">
            <v>0</v>
          </cell>
          <cell r="HV617">
            <v>0</v>
          </cell>
          <cell r="HW617">
            <v>0</v>
          </cell>
          <cell r="HX617">
            <v>0</v>
          </cell>
          <cell r="HY617">
            <v>0</v>
          </cell>
          <cell r="HZ617">
            <v>0</v>
          </cell>
          <cell r="IA617">
            <v>0</v>
          </cell>
          <cell r="IB617">
            <v>0</v>
          </cell>
          <cell r="IC617">
            <v>0</v>
          </cell>
          <cell r="ID617">
            <v>0</v>
          </cell>
          <cell r="IE617">
            <v>0</v>
          </cell>
          <cell r="IF617">
            <v>0</v>
          </cell>
          <cell r="IG617">
            <v>0</v>
          </cell>
          <cell r="IH617">
            <v>0</v>
          </cell>
          <cell r="II617">
            <v>0</v>
          </cell>
          <cell r="IJ617">
            <v>0</v>
          </cell>
          <cell r="IK617">
            <v>0</v>
          </cell>
          <cell r="IL617">
            <v>0</v>
          </cell>
          <cell r="IM617">
            <v>0</v>
          </cell>
          <cell r="IN617">
            <v>0</v>
          </cell>
          <cell r="IO617">
            <v>0</v>
          </cell>
          <cell r="IP617">
            <v>0</v>
          </cell>
          <cell r="IQ617">
            <v>0</v>
          </cell>
          <cell r="IR617">
            <v>0</v>
          </cell>
          <cell r="IS617">
            <v>0</v>
          </cell>
          <cell r="IT617">
            <v>0</v>
          </cell>
          <cell r="IU617">
            <v>0</v>
          </cell>
          <cell r="IV617">
            <v>0</v>
          </cell>
          <cell r="IW617">
            <v>0</v>
          </cell>
          <cell r="IX617">
            <v>0</v>
          </cell>
          <cell r="IY617">
            <v>0</v>
          </cell>
          <cell r="IZ617">
            <v>0</v>
          </cell>
          <cell r="JA617">
            <v>0</v>
          </cell>
          <cell r="JB617">
            <v>0</v>
          </cell>
          <cell r="JC617">
            <v>0</v>
          </cell>
          <cell r="JD617">
            <v>0</v>
          </cell>
          <cell r="JE617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0</v>
          </cell>
          <cell r="ET619">
            <v>0</v>
          </cell>
          <cell r="EU619">
            <v>0</v>
          </cell>
          <cell r="EV619">
            <v>0</v>
          </cell>
          <cell r="EW619">
            <v>0</v>
          </cell>
          <cell r="EX619">
            <v>0</v>
          </cell>
          <cell r="EY619">
            <v>0</v>
          </cell>
          <cell r="EZ619">
            <v>0</v>
          </cell>
          <cell r="FA619">
            <v>0</v>
          </cell>
          <cell r="FB619">
            <v>0</v>
          </cell>
          <cell r="FC619">
            <v>0</v>
          </cell>
          <cell r="FD619">
            <v>0</v>
          </cell>
          <cell r="FE619">
            <v>0</v>
          </cell>
          <cell r="FF619">
            <v>0</v>
          </cell>
          <cell r="FG619">
            <v>0</v>
          </cell>
          <cell r="FH619">
            <v>0</v>
          </cell>
          <cell r="FI619">
            <v>0</v>
          </cell>
          <cell r="FJ619">
            <v>0</v>
          </cell>
          <cell r="FK619">
            <v>0</v>
          </cell>
          <cell r="FL619">
            <v>0</v>
          </cell>
          <cell r="FM619">
            <v>0</v>
          </cell>
          <cell r="FN619">
            <v>0</v>
          </cell>
          <cell r="FO619">
            <v>0</v>
          </cell>
          <cell r="FP619">
            <v>0</v>
          </cell>
          <cell r="FQ619">
            <v>0</v>
          </cell>
          <cell r="FR619">
            <v>0</v>
          </cell>
          <cell r="FS619">
            <v>0</v>
          </cell>
          <cell r="FT619">
            <v>0</v>
          </cell>
          <cell r="FU619">
            <v>0</v>
          </cell>
          <cell r="FV619">
            <v>0</v>
          </cell>
          <cell r="FW619">
            <v>0</v>
          </cell>
          <cell r="FX619">
            <v>0</v>
          </cell>
          <cell r="FY619">
            <v>0</v>
          </cell>
          <cell r="FZ619">
            <v>0</v>
          </cell>
          <cell r="GA619">
            <v>0</v>
          </cell>
          <cell r="GB619">
            <v>0</v>
          </cell>
          <cell r="GC619">
            <v>0</v>
          </cell>
          <cell r="GD619">
            <v>0</v>
          </cell>
          <cell r="GE619">
            <v>0</v>
          </cell>
          <cell r="GF619">
            <v>0</v>
          </cell>
          <cell r="GG619">
            <v>0</v>
          </cell>
          <cell r="GH619">
            <v>0</v>
          </cell>
          <cell r="GI619">
            <v>0</v>
          </cell>
          <cell r="GJ619">
            <v>0</v>
          </cell>
          <cell r="GK619">
            <v>0</v>
          </cell>
          <cell r="GL619">
            <v>0</v>
          </cell>
          <cell r="GM619">
            <v>0</v>
          </cell>
          <cell r="GN619">
            <v>0</v>
          </cell>
          <cell r="GO619">
            <v>0</v>
          </cell>
          <cell r="GP619">
            <v>0</v>
          </cell>
          <cell r="GQ619">
            <v>0</v>
          </cell>
          <cell r="GR619">
            <v>0</v>
          </cell>
          <cell r="GS619">
            <v>0</v>
          </cell>
          <cell r="GT619">
            <v>0</v>
          </cell>
          <cell r="GU619">
            <v>0</v>
          </cell>
          <cell r="GV619">
            <v>0</v>
          </cell>
          <cell r="GW619">
            <v>0</v>
          </cell>
          <cell r="GX619">
            <v>0</v>
          </cell>
          <cell r="GY619">
            <v>0</v>
          </cell>
          <cell r="GZ619">
            <v>0</v>
          </cell>
          <cell r="HA619">
            <v>0</v>
          </cell>
          <cell r="HB619">
            <v>0</v>
          </cell>
          <cell r="HC619">
            <v>0</v>
          </cell>
          <cell r="HD619">
            <v>0</v>
          </cell>
          <cell r="HE619">
            <v>0</v>
          </cell>
          <cell r="HF619">
            <v>0</v>
          </cell>
          <cell r="HG619">
            <v>0</v>
          </cell>
          <cell r="HH619">
            <v>0</v>
          </cell>
          <cell r="HI619">
            <v>0</v>
          </cell>
          <cell r="HJ619">
            <v>0</v>
          </cell>
          <cell r="HK619">
            <v>0</v>
          </cell>
          <cell r="HL619">
            <v>0</v>
          </cell>
          <cell r="HM619">
            <v>0</v>
          </cell>
          <cell r="HN619">
            <v>0</v>
          </cell>
          <cell r="HO619">
            <v>0</v>
          </cell>
          <cell r="HP619">
            <v>0</v>
          </cell>
          <cell r="HQ619">
            <v>0</v>
          </cell>
          <cell r="HR619">
            <v>0</v>
          </cell>
          <cell r="HS619">
            <v>0</v>
          </cell>
          <cell r="HT619">
            <v>0</v>
          </cell>
          <cell r="HU619">
            <v>0</v>
          </cell>
          <cell r="HV619">
            <v>0</v>
          </cell>
          <cell r="HW619">
            <v>0</v>
          </cell>
          <cell r="HX619">
            <v>0</v>
          </cell>
          <cell r="HY619">
            <v>0</v>
          </cell>
          <cell r="HZ619">
            <v>0</v>
          </cell>
          <cell r="IA619">
            <v>0</v>
          </cell>
          <cell r="IB619">
            <v>0</v>
          </cell>
          <cell r="IC619">
            <v>0</v>
          </cell>
          <cell r="ID619">
            <v>0</v>
          </cell>
          <cell r="IE619">
            <v>0</v>
          </cell>
          <cell r="IF619">
            <v>0</v>
          </cell>
          <cell r="IG619">
            <v>0</v>
          </cell>
          <cell r="IH619">
            <v>0</v>
          </cell>
          <cell r="II619">
            <v>0</v>
          </cell>
          <cell r="IJ619">
            <v>0</v>
          </cell>
          <cell r="IK619">
            <v>0</v>
          </cell>
          <cell r="IL619">
            <v>0</v>
          </cell>
          <cell r="IM619">
            <v>0</v>
          </cell>
          <cell r="IN619">
            <v>0</v>
          </cell>
          <cell r="IO619">
            <v>0</v>
          </cell>
          <cell r="IP619">
            <v>0</v>
          </cell>
          <cell r="IQ619">
            <v>0</v>
          </cell>
          <cell r="IR619">
            <v>0</v>
          </cell>
          <cell r="IS619">
            <v>0</v>
          </cell>
          <cell r="IT619">
            <v>0</v>
          </cell>
          <cell r="IU619">
            <v>0</v>
          </cell>
          <cell r="IV619">
            <v>0</v>
          </cell>
          <cell r="IW619">
            <v>0</v>
          </cell>
          <cell r="IX619">
            <v>0</v>
          </cell>
          <cell r="IY619">
            <v>0</v>
          </cell>
          <cell r="IZ619">
            <v>0</v>
          </cell>
          <cell r="JA619">
            <v>0</v>
          </cell>
          <cell r="JB619">
            <v>0</v>
          </cell>
          <cell r="JC619">
            <v>0</v>
          </cell>
          <cell r="JD619">
            <v>0</v>
          </cell>
          <cell r="JE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0</v>
          </cell>
          <cell r="FH620">
            <v>0</v>
          </cell>
          <cell r="FI620">
            <v>0</v>
          </cell>
          <cell r="FJ620">
            <v>0</v>
          </cell>
          <cell r="FK620">
            <v>0</v>
          </cell>
          <cell r="FL620">
            <v>0</v>
          </cell>
          <cell r="FM620">
            <v>0</v>
          </cell>
          <cell r="FN620">
            <v>0</v>
          </cell>
          <cell r="FO620">
            <v>0</v>
          </cell>
          <cell r="FP620">
            <v>0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  <cell r="FX620">
            <v>0</v>
          </cell>
          <cell r="FY620">
            <v>0</v>
          </cell>
          <cell r="FZ620">
            <v>0</v>
          </cell>
          <cell r="GA620">
            <v>0</v>
          </cell>
          <cell r="GB620">
            <v>0</v>
          </cell>
          <cell r="GC620">
            <v>0</v>
          </cell>
          <cell r="GD620">
            <v>0</v>
          </cell>
          <cell r="GE620">
            <v>0</v>
          </cell>
          <cell r="GF620">
            <v>0</v>
          </cell>
          <cell r="GG620">
            <v>0</v>
          </cell>
          <cell r="GH620">
            <v>0</v>
          </cell>
          <cell r="GI620">
            <v>0</v>
          </cell>
          <cell r="GJ620">
            <v>0</v>
          </cell>
          <cell r="GK620">
            <v>0</v>
          </cell>
          <cell r="GL620">
            <v>0</v>
          </cell>
          <cell r="GM620">
            <v>0</v>
          </cell>
          <cell r="GN620">
            <v>0</v>
          </cell>
          <cell r="GO620">
            <v>0</v>
          </cell>
          <cell r="GP620">
            <v>0</v>
          </cell>
          <cell r="GQ620">
            <v>0</v>
          </cell>
          <cell r="GR620">
            <v>0</v>
          </cell>
          <cell r="GS620">
            <v>0</v>
          </cell>
          <cell r="GT620">
            <v>0</v>
          </cell>
          <cell r="GU620">
            <v>0</v>
          </cell>
          <cell r="GV620">
            <v>0</v>
          </cell>
          <cell r="GW620">
            <v>0</v>
          </cell>
          <cell r="GX620">
            <v>0</v>
          </cell>
          <cell r="GY620">
            <v>0</v>
          </cell>
          <cell r="GZ620">
            <v>0</v>
          </cell>
          <cell r="HA620">
            <v>0</v>
          </cell>
          <cell r="HB620">
            <v>0</v>
          </cell>
          <cell r="HC620">
            <v>0</v>
          </cell>
          <cell r="HD620">
            <v>0</v>
          </cell>
          <cell r="HE620">
            <v>0</v>
          </cell>
          <cell r="HF620">
            <v>0</v>
          </cell>
          <cell r="HG620">
            <v>0</v>
          </cell>
          <cell r="HH620">
            <v>0</v>
          </cell>
          <cell r="HI620">
            <v>0</v>
          </cell>
          <cell r="HJ620">
            <v>0</v>
          </cell>
          <cell r="HK620">
            <v>0</v>
          </cell>
          <cell r="HL620">
            <v>0</v>
          </cell>
          <cell r="HM620">
            <v>0</v>
          </cell>
          <cell r="HN620">
            <v>0</v>
          </cell>
          <cell r="HO620">
            <v>0</v>
          </cell>
          <cell r="HP620">
            <v>0</v>
          </cell>
          <cell r="HQ620">
            <v>0</v>
          </cell>
          <cell r="HR620">
            <v>0</v>
          </cell>
          <cell r="HS620">
            <v>0</v>
          </cell>
          <cell r="HT620">
            <v>0</v>
          </cell>
          <cell r="HU620">
            <v>0</v>
          </cell>
          <cell r="HV620">
            <v>0</v>
          </cell>
          <cell r="HW620">
            <v>0</v>
          </cell>
          <cell r="HX620">
            <v>0</v>
          </cell>
          <cell r="HY620">
            <v>0</v>
          </cell>
          <cell r="HZ620">
            <v>0</v>
          </cell>
          <cell r="IA620">
            <v>0</v>
          </cell>
          <cell r="IB620">
            <v>0</v>
          </cell>
          <cell r="IC620">
            <v>0</v>
          </cell>
          <cell r="ID620">
            <v>0</v>
          </cell>
          <cell r="IE620">
            <v>0</v>
          </cell>
          <cell r="IF620">
            <v>0</v>
          </cell>
          <cell r="IG620">
            <v>0</v>
          </cell>
          <cell r="IH620">
            <v>0</v>
          </cell>
          <cell r="II620">
            <v>0</v>
          </cell>
          <cell r="IJ620">
            <v>0</v>
          </cell>
          <cell r="IK620">
            <v>0</v>
          </cell>
          <cell r="IL620">
            <v>0</v>
          </cell>
          <cell r="IM620">
            <v>0</v>
          </cell>
          <cell r="IN620">
            <v>0</v>
          </cell>
          <cell r="IO620">
            <v>0</v>
          </cell>
          <cell r="IP620">
            <v>0</v>
          </cell>
          <cell r="IQ620">
            <v>0</v>
          </cell>
          <cell r="IR620">
            <v>0</v>
          </cell>
          <cell r="IS620">
            <v>0</v>
          </cell>
          <cell r="IT620">
            <v>0</v>
          </cell>
          <cell r="IU620">
            <v>0</v>
          </cell>
          <cell r="IV620">
            <v>0</v>
          </cell>
          <cell r="IW620">
            <v>0</v>
          </cell>
          <cell r="IX620">
            <v>0</v>
          </cell>
          <cell r="IY620">
            <v>0</v>
          </cell>
          <cell r="IZ620">
            <v>0</v>
          </cell>
          <cell r="JA620">
            <v>0</v>
          </cell>
          <cell r="JB620">
            <v>0</v>
          </cell>
          <cell r="JC620">
            <v>0</v>
          </cell>
          <cell r="JD620">
            <v>0</v>
          </cell>
          <cell r="J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  <cell r="ES621">
            <v>0</v>
          </cell>
          <cell r="ET621">
            <v>0</v>
          </cell>
          <cell r="EU621">
            <v>0</v>
          </cell>
          <cell r="EV621">
            <v>0</v>
          </cell>
          <cell r="EW621">
            <v>0</v>
          </cell>
          <cell r="EX621">
            <v>0</v>
          </cell>
          <cell r="EY621">
            <v>0</v>
          </cell>
          <cell r="EZ621">
            <v>0</v>
          </cell>
          <cell r="FA621">
            <v>0</v>
          </cell>
          <cell r="FB621">
            <v>0</v>
          </cell>
          <cell r="FC621">
            <v>0</v>
          </cell>
          <cell r="FD621">
            <v>0</v>
          </cell>
          <cell r="FE621">
            <v>0</v>
          </cell>
          <cell r="FF621">
            <v>0</v>
          </cell>
          <cell r="FG621">
            <v>0</v>
          </cell>
          <cell r="FH621">
            <v>0</v>
          </cell>
          <cell r="FI621">
            <v>0</v>
          </cell>
          <cell r="FJ621">
            <v>0</v>
          </cell>
          <cell r="FK621">
            <v>0</v>
          </cell>
          <cell r="FL621">
            <v>0</v>
          </cell>
          <cell r="FM621">
            <v>0</v>
          </cell>
          <cell r="FN621">
            <v>0</v>
          </cell>
          <cell r="FO621">
            <v>0</v>
          </cell>
          <cell r="FP621">
            <v>0</v>
          </cell>
          <cell r="FQ621">
            <v>0</v>
          </cell>
          <cell r="FR621">
            <v>0</v>
          </cell>
          <cell r="FS621">
            <v>0</v>
          </cell>
          <cell r="FT621">
            <v>0</v>
          </cell>
          <cell r="FU621">
            <v>0</v>
          </cell>
          <cell r="FV621">
            <v>0</v>
          </cell>
          <cell r="FW621">
            <v>0</v>
          </cell>
          <cell r="FX621">
            <v>0</v>
          </cell>
          <cell r="FY621">
            <v>0</v>
          </cell>
          <cell r="FZ621">
            <v>0</v>
          </cell>
          <cell r="GA621">
            <v>0</v>
          </cell>
          <cell r="GB621">
            <v>0</v>
          </cell>
          <cell r="GC621">
            <v>0</v>
          </cell>
          <cell r="GD621">
            <v>0</v>
          </cell>
          <cell r="GE621">
            <v>0</v>
          </cell>
          <cell r="GF621">
            <v>0</v>
          </cell>
          <cell r="GG621">
            <v>0</v>
          </cell>
          <cell r="GH621">
            <v>0</v>
          </cell>
          <cell r="GI621">
            <v>0</v>
          </cell>
          <cell r="GJ621">
            <v>0</v>
          </cell>
          <cell r="GK621">
            <v>0</v>
          </cell>
          <cell r="GL621">
            <v>0</v>
          </cell>
          <cell r="GM621">
            <v>0</v>
          </cell>
          <cell r="GN621">
            <v>0</v>
          </cell>
          <cell r="GO621">
            <v>0</v>
          </cell>
          <cell r="GP621">
            <v>0</v>
          </cell>
          <cell r="GQ621">
            <v>0</v>
          </cell>
          <cell r="GR621">
            <v>0</v>
          </cell>
          <cell r="GS621">
            <v>0</v>
          </cell>
          <cell r="GT621">
            <v>0</v>
          </cell>
          <cell r="GU621">
            <v>0</v>
          </cell>
          <cell r="GV621">
            <v>0</v>
          </cell>
          <cell r="GW621">
            <v>0</v>
          </cell>
          <cell r="GX621">
            <v>0</v>
          </cell>
          <cell r="GY621">
            <v>0</v>
          </cell>
          <cell r="GZ621">
            <v>0</v>
          </cell>
          <cell r="HA621">
            <v>0</v>
          </cell>
          <cell r="HB621">
            <v>0</v>
          </cell>
          <cell r="HC621">
            <v>0</v>
          </cell>
          <cell r="HD621">
            <v>0</v>
          </cell>
          <cell r="HE621">
            <v>0</v>
          </cell>
          <cell r="HF621">
            <v>0</v>
          </cell>
          <cell r="HG621">
            <v>0</v>
          </cell>
          <cell r="HH621">
            <v>0</v>
          </cell>
          <cell r="HI621">
            <v>0</v>
          </cell>
          <cell r="HJ621">
            <v>0</v>
          </cell>
          <cell r="HK621">
            <v>0</v>
          </cell>
          <cell r="HL621">
            <v>0</v>
          </cell>
          <cell r="HM621">
            <v>0</v>
          </cell>
          <cell r="HN621">
            <v>0</v>
          </cell>
          <cell r="HO621">
            <v>0</v>
          </cell>
          <cell r="HP621">
            <v>0</v>
          </cell>
          <cell r="HQ621">
            <v>0</v>
          </cell>
          <cell r="HR621">
            <v>0</v>
          </cell>
          <cell r="HS621">
            <v>0</v>
          </cell>
          <cell r="HT621">
            <v>0</v>
          </cell>
          <cell r="HU621">
            <v>0</v>
          </cell>
          <cell r="HV621">
            <v>0</v>
          </cell>
          <cell r="HW621">
            <v>0</v>
          </cell>
          <cell r="HX621">
            <v>0</v>
          </cell>
          <cell r="HY621">
            <v>0</v>
          </cell>
          <cell r="HZ621">
            <v>0</v>
          </cell>
          <cell r="IA621">
            <v>0</v>
          </cell>
          <cell r="IB621">
            <v>0</v>
          </cell>
          <cell r="IC621">
            <v>0</v>
          </cell>
          <cell r="ID621">
            <v>0</v>
          </cell>
          <cell r="IE621">
            <v>0</v>
          </cell>
          <cell r="IF621">
            <v>0</v>
          </cell>
          <cell r="IG621">
            <v>0</v>
          </cell>
          <cell r="IH621">
            <v>0</v>
          </cell>
          <cell r="II621">
            <v>0</v>
          </cell>
          <cell r="IJ621">
            <v>0</v>
          </cell>
          <cell r="IK621">
            <v>0</v>
          </cell>
          <cell r="IL621">
            <v>0</v>
          </cell>
          <cell r="IM621">
            <v>0</v>
          </cell>
          <cell r="IN621">
            <v>0</v>
          </cell>
          <cell r="IO621">
            <v>0</v>
          </cell>
          <cell r="IP621">
            <v>0</v>
          </cell>
          <cell r="IQ621">
            <v>0</v>
          </cell>
          <cell r="IR621">
            <v>0</v>
          </cell>
          <cell r="IS621">
            <v>0</v>
          </cell>
          <cell r="IT621">
            <v>0</v>
          </cell>
          <cell r="IU621">
            <v>0</v>
          </cell>
          <cell r="IV621">
            <v>0</v>
          </cell>
          <cell r="IW621">
            <v>0</v>
          </cell>
          <cell r="IX621">
            <v>0</v>
          </cell>
          <cell r="IY621">
            <v>0</v>
          </cell>
          <cell r="IZ621">
            <v>0</v>
          </cell>
          <cell r="JA621">
            <v>0</v>
          </cell>
          <cell r="JB621">
            <v>0</v>
          </cell>
          <cell r="JC621">
            <v>0</v>
          </cell>
          <cell r="JD621">
            <v>0</v>
          </cell>
          <cell r="J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  <cell r="EJ622">
            <v>0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  <cell r="ES622">
            <v>0</v>
          </cell>
          <cell r="ET622">
            <v>0</v>
          </cell>
          <cell r="EU622">
            <v>0</v>
          </cell>
          <cell r="EV622">
            <v>0</v>
          </cell>
          <cell r="EW622">
            <v>0</v>
          </cell>
          <cell r="EX622">
            <v>0</v>
          </cell>
          <cell r="EY622">
            <v>0</v>
          </cell>
          <cell r="EZ622">
            <v>0</v>
          </cell>
          <cell r="FA622">
            <v>0</v>
          </cell>
          <cell r="FB622">
            <v>0</v>
          </cell>
          <cell r="FC622">
            <v>0</v>
          </cell>
          <cell r="FD622">
            <v>0</v>
          </cell>
          <cell r="FE622">
            <v>0</v>
          </cell>
          <cell r="FF622">
            <v>0</v>
          </cell>
          <cell r="FG622">
            <v>0</v>
          </cell>
          <cell r="FH622">
            <v>0</v>
          </cell>
          <cell r="FI622">
            <v>0</v>
          </cell>
          <cell r="FJ622">
            <v>0</v>
          </cell>
          <cell r="FK622">
            <v>0</v>
          </cell>
          <cell r="FL622">
            <v>0</v>
          </cell>
          <cell r="FM622">
            <v>0</v>
          </cell>
          <cell r="FN622">
            <v>0</v>
          </cell>
          <cell r="FO622">
            <v>0</v>
          </cell>
          <cell r="FP622">
            <v>0</v>
          </cell>
          <cell r="FQ622">
            <v>0</v>
          </cell>
          <cell r="FR622">
            <v>0</v>
          </cell>
          <cell r="FS622">
            <v>0</v>
          </cell>
          <cell r="FT622">
            <v>0</v>
          </cell>
          <cell r="FU622">
            <v>0</v>
          </cell>
          <cell r="FV622">
            <v>0</v>
          </cell>
          <cell r="FW622">
            <v>0</v>
          </cell>
          <cell r="FX622">
            <v>0</v>
          </cell>
          <cell r="FY622">
            <v>0</v>
          </cell>
          <cell r="FZ622">
            <v>0</v>
          </cell>
          <cell r="GA622">
            <v>0</v>
          </cell>
          <cell r="GB622">
            <v>0</v>
          </cell>
          <cell r="GC622">
            <v>0</v>
          </cell>
          <cell r="GD622">
            <v>0</v>
          </cell>
          <cell r="GE622">
            <v>0</v>
          </cell>
          <cell r="GF622">
            <v>0</v>
          </cell>
          <cell r="GG622">
            <v>0</v>
          </cell>
          <cell r="GH622">
            <v>0</v>
          </cell>
          <cell r="GI622">
            <v>0</v>
          </cell>
          <cell r="GJ622">
            <v>0</v>
          </cell>
          <cell r="GK622">
            <v>0</v>
          </cell>
          <cell r="GL622">
            <v>0</v>
          </cell>
          <cell r="GM622">
            <v>0</v>
          </cell>
          <cell r="GN622">
            <v>0</v>
          </cell>
          <cell r="GO622">
            <v>0</v>
          </cell>
          <cell r="GP622">
            <v>0</v>
          </cell>
          <cell r="GQ622">
            <v>0</v>
          </cell>
          <cell r="GR622">
            <v>0</v>
          </cell>
          <cell r="GS622">
            <v>0</v>
          </cell>
          <cell r="GT622">
            <v>0</v>
          </cell>
          <cell r="GU622">
            <v>0</v>
          </cell>
          <cell r="GV622">
            <v>0</v>
          </cell>
          <cell r="GW622">
            <v>0</v>
          </cell>
          <cell r="GX622">
            <v>0</v>
          </cell>
          <cell r="GY622">
            <v>0</v>
          </cell>
          <cell r="GZ622">
            <v>0</v>
          </cell>
          <cell r="HA622">
            <v>0</v>
          </cell>
          <cell r="HB622">
            <v>0</v>
          </cell>
          <cell r="HC622">
            <v>0</v>
          </cell>
          <cell r="HD622">
            <v>0</v>
          </cell>
          <cell r="HE622">
            <v>0</v>
          </cell>
          <cell r="HF622">
            <v>0</v>
          </cell>
          <cell r="HG622">
            <v>0</v>
          </cell>
          <cell r="HH622">
            <v>0</v>
          </cell>
          <cell r="HI622">
            <v>0</v>
          </cell>
          <cell r="HJ622">
            <v>0</v>
          </cell>
          <cell r="HK622">
            <v>0</v>
          </cell>
          <cell r="HL622">
            <v>0</v>
          </cell>
          <cell r="HM622">
            <v>0</v>
          </cell>
          <cell r="HN622">
            <v>0</v>
          </cell>
          <cell r="HO622">
            <v>0</v>
          </cell>
          <cell r="HP622">
            <v>0</v>
          </cell>
          <cell r="HQ622">
            <v>0</v>
          </cell>
          <cell r="HR622">
            <v>0</v>
          </cell>
          <cell r="HS622">
            <v>0</v>
          </cell>
          <cell r="HT622">
            <v>0</v>
          </cell>
          <cell r="HU622">
            <v>0</v>
          </cell>
          <cell r="HV622">
            <v>0</v>
          </cell>
          <cell r="HW622">
            <v>0</v>
          </cell>
          <cell r="HX622">
            <v>0</v>
          </cell>
          <cell r="HY622">
            <v>0</v>
          </cell>
          <cell r="HZ622">
            <v>0</v>
          </cell>
          <cell r="IA622">
            <v>0</v>
          </cell>
          <cell r="IB622">
            <v>0</v>
          </cell>
          <cell r="IC622">
            <v>0</v>
          </cell>
          <cell r="ID622">
            <v>0</v>
          </cell>
          <cell r="IE622">
            <v>0</v>
          </cell>
          <cell r="IF622">
            <v>0</v>
          </cell>
          <cell r="IG622">
            <v>0</v>
          </cell>
          <cell r="IH622">
            <v>0</v>
          </cell>
          <cell r="II622">
            <v>0</v>
          </cell>
          <cell r="IJ622">
            <v>0</v>
          </cell>
          <cell r="IK622">
            <v>0</v>
          </cell>
          <cell r="IL622">
            <v>0</v>
          </cell>
          <cell r="IM622">
            <v>0</v>
          </cell>
          <cell r="IN622">
            <v>0</v>
          </cell>
          <cell r="IO622">
            <v>0</v>
          </cell>
          <cell r="IP622">
            <v>0</v>
          </cell>
          <cell r="IQ622">
            <v>0</v>
          </cell>
          <cell r="IR622">
            <v>0</v>
          </cell>
          <cell r="IS622">
            <v>0</v>
          </cell>
          <cell r="IT622">
            <v>0</v>
          </cell>
          <cell r="IU622">
            <v>0</v>
          </cell>
          <cell r="IV622">
            <v>0</v>
          </cell>
          <cell r="IW622">
            <v>0</v>
          </cell>
          <cell r="IX622">
            <v>0</v>
          </cell>
          <cell r="IY622">
            <v>0</v>
          </cell>
          <cell r="IZ622">
            <v>0</v>
          </cell>
          <cell r="JA622">
            <v>0</v>
          </cell>
          <cell r="JB622">
            <v>0</v>
          </cell>
          <cell r="JC622">
            <v>0</v>
          </cell>
          <cell r="JD622">
            <v>0</v>
          </cell>
          <cell r="JE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0</v>
          </cell>
          <cell r="FJ623">
            <v>0</v>
          </cell>
          <cell r="FK623">
            <v>0</v>
          </cell>
          <cell r="FL623">
            <v>0</v>
          </cell>
          <cell r="FM623">
            <v>0</v>
          </cell>
          <cell r="FN623">
            <v>0</v>
          </cell>
          <cell r="FO623">
            <v>0</v>
          </cell>
          <cell r="FP623">
            <v>0</v>
          </cell>
          <cell r="FQ623">
            <v>0</v>
          </cell>
          <cell r="FR623">
            <v>0</v>
          </cell>
          <cell r="FS623">
            <v>0</v>
          </cell>
          <cell r="FT623">
            <v>0</v>
          </cell>
          <cell r="FU623">
            <v>0</v>
          </cell>
          <cell r="FV623">
            <v>0</v>
          </cell>
          <cell r="FW623">
            <v>0</v>
          </cell>
          <cell r="FX623">
            <v>0</v>
          </cell>
          <cell r="FY623">
            <v>0</v>
          </cell>
          <cell r="FZ623">
            <v>0</v>
          </cell>
          <cell r="GA623">
            <v>0</v>
          </cell>
          <cell r="GB623">
            <v>0</v>
          </cell>
          <cell r="GC623">
            <v>0</v>
          </cell>
          <cell r="GD623">
            <v>0</v>
          </cell>
          <cell r="GE623">
            <v>0</v>
          </cell>
          <cell r="GF623">
            <v>0</v>
          </cell>
          <cell r="GG623">
            <v>0</v>
          </cell>
          <cell r="GH623">
            <v>0</v>
          </cell>
          <cell r="GI623">
            <v>0</v>
          </cell>
          <cell r="GJ623">
            <v>0</v>
          </cell>
          <cell r="GK623">
            <v>0</v>
          </cell>
          <cell r="GL623">
            <v>0</v>
          </cell>
          <cell r="GM623">
            <v>0</v>
          </cell>
          <cell r="GN623">
            <v>0</v>
          </cell>
          <cell r="GO623">
            <v>0</v>
          </cell>
          <cell r="GP623">
            <v>0</v>
          </cell>
          <cell r="GQ623">
            <v>0</v>
          </cell>
          <cell r="GR623">
            <v>0</v>
          </cell>
          <cell r="GS623">
            <v>0</v>
          </cell>
          <cell r="GT623">
            <v>0</v>
          </cell>
          <cell r="GU623">
            <v>0</v>
          </cell>
          <cell r="GV623">
            <v>0</v>
          </cell>
          <cell r="GW623">
            <v>0</v>
          </cell>
          <cell r="GX623">
            <v>0</v>
          </cell>
          <cell r="GY623">
            <v>0</v>
          </cell>
          <cell r="GZ623">
            <v>0</v>
          </cell>
          <cell r="HA623">
            <v>0</v>
          </cell>
          <cell r="HB623">
            <v>0</v>
          </cell>
          <cell r="HC623">
            <v>0</v>
          </cell>
          <cell r="HD623">
            <v>0</v>
          </cell>
          <cell r="HE623">
            <v>0</v>
          </cell>
          <cell r="HF623">
            <v>0</v>
          </cell>
          <cell r="HG623">
            <v>0</v>
          </cell>
          <cell r="HH623">
            <v>0</v>
          </cell>
          <cell r="HI623">
            <v>0</v>
          </cell>
          <cell r="HJ623">
            <v>0</v>
          </cell>
          <cell r="HK623">
            <v>0</v>
          </cell>
          <cell r="HL623">
            <v>0</v>
          </cell>
          <cell r="HM623">
            <v>0</v>
          </cell>
          <cell r="HN623">
            <v>0</v>
          </cell>
          <cell r="HO623">
            <v>0</v>
          </cell>
          <cell r="HP623">
            <v>0</v>
          </cell>
          <cell r="HQ623">
            <v>0</v>
          </cell>
          <cell r="HR623">
            <v>0</v>
          </cell>
          <cell r="HS623">
            <v>0</v>
          </cell>
          <cell r="HT623">
            <v>0</v>
          </cell>
          <cell r="HU623">
            <v>0</v>
          </cell>
          <cell r="HV623">
            <v>0</v>
          </cell>
          <cell r="HW623">
            <v>0</v>
          </cell>
          <cell r="HX623">
            <v>0</v>
          </cell>
          <cell r="HY623">
            <v>0</v>
          </cell>
          <cell r="HZ623">
            <v>0</v>
          </cell>
          <cell r="IA623">
            <v>0</v>
          </cell>
          <cell r="IB623">
            <v>0</v>
          </cell>
          <cell r="IC623">
            <v>0</v>
          </cell>
          <cell r="ID623">
            <v>0</v>
          </cell>
          <cell r="IE623">
            <v>0</v>
          </cell>
          <cell r="IF623">
            <v>0</v>
          </cell>
          <cell r="IG623">
            <v>0</v>
          </cell>
          <cell r="IH623">
            <v>0</v>
          </cell>
          <cell r="II623">
            <v>0</v>
          </cell>
          <cell r="IJ623">
            <v>0</v>
          </cell>
          <cell r="IK623">
            <v>0</v>
          </cell>
          <cell r="IL623">
            <v>0</v>
          </cell>
          <cell r="IM623">
            <v>0</v>
          </cell>
          <cell r="IN623">
            <v>0</v>
          </cell>
          <cell r="IO623">
            <v>0</v>
          </cell>
          <cell r="IP623">
            <v>0</v>
          </cell>
          <cell r="IQ623">
            <v>0</v>
          </cell>
          <cell r="IR623">
            <v>0</v>
          </cell>
          <cell r="IS623">
            <v>0</v>
          </cell>
          <cell r="IT623">
            <v>0</v>
          </cell>
          <cell r="IU623">
            <v>0</v>
          </cell>
          <cell r="IV623">
            <v>0</v>
          </cell>
          <cell r="IW623">
            <v>0</v>
          </cell>
          <cell r="IX623">
            <v>0</v>
          </cell>
          <cell r="IY623">
            <v>0</v>
          </cell>
          <cell r="IZ623">
            <v>0</v>
          </cell>
          <cell r="JA623">
            <v>0</v>
          </cell>
          <cell r="JB623">
            <v>0</v>
          </cell>
          <cell r="JC623">
            <v>0</v>
          </cell>
          <cell r="JD623">
            <v>0</v>
          </cell>
          <cell r="JE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0</v>
          </cell>
          <cell r="FN624">
            <v>0</v>
          </cell>
          <cell r="FO624">
            <v>0</v>
          </cell>
          <cell r="FP624">
            <v>0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V624">
            <v>0</v>
          </cell>
          <cell r="FW624">
            <v>0</v>
          </cell>
          <cell r="FX624">
            <v>0</v>
          </cell>
          <cell r="FY624">
            <v>0</v>
          </cell>
          <cell r="FZ624">
            <v>0</v>
          </cell>
          <cell r="GA624">
            <v>0</v>
          </cell>
          <cell r="GB624">
            <v>0</v>
          </cell>
          <cell r="GC624">
            <v>0</v>
          </cell>
          <cell r="GD624">
            <v>0</v>
          </cell>
          <cell r="GE624">
            <v>0</v>
          </cell>
          <cell r="GF624">
            <v>0</v>
          </cell>
          <cell r="GG624">
            <v>0</v>
          </cell>
          <cell r="GH624">
            <v>0</v>
          </cell>
          <cell r="GI624">
            <v>0</v>
          </cell>
          <cell r="GJ624">
            <v>0</v>
          </cell>
          <cell r="GK624">
            <v>0</v>
          </cell>
          <cell r="GL624">
            <v>0</v>
          </cell>
          <cell r="GM624">
            <v>0</v>
          </cell>
          <cell r="GN624">
            <v>0</v>
          </cell>
          <cell r="GO624">
            <v>0</v>
          </cell>
          <cell r="GP624">
            <v>0</v>
          </cell>
          <cell r="GQ624">
            <v>0</v>
          </cell>
          <cell r="GR624">
            <v>0</v>
          </cell>
          <cell r="GS624">
            <v>0</v>
          </cell>
          <cell r="GT624">
            <v>0</v>
          </cell>
          <cell r="GU624">
            <v>0</v>
          </cell>
          <cell r="GV624">
            <v>0</v>
          </cell>
          <cell r="GW624">
            <v>0</v>
          </cell>
          <cell r="GX624">
            <v>0</v>
          </cell>
          <cell r="GY624">
            <v>0</v>
          </cell>
          <cell r="GZ624">
            <v>0</v>
          </cell>
          <cell r="HA624">
            <v>0</v>
          </cell>
          <cell r="HB624">
            <v>0</v>
          </cell>
          <cell r="HC624">
            <v>0</v>
          </cell>
          <cell r="HD624">
            <v>0</v>
          </cell>
          <cell r="HE624">
            <v>0</v>
          </cell>
          <cell r="HF624">
            <v>0</v>
          </cell>
          <cell r="HG624">
            <v>0</v>
          </cell>
          <cell r="HH624">
            <v>0</v>
          </cell>
          <cell r="HI624">
            <v>0</v>
          </cell>
          <cell r="HJ624">
            <v>0</v>
          </cell>
          <cell r="HK624">
            <v>0</v>
          </cell>
          <cell r="HL624">
            <v>0</v>
          </cell>
          <cell r="HM624">
            <v>0</v>
          </cell>
          <cell r="HN624">
            <v>0</v>
          </cell>
          <cell r="HO624">
            <v>0</v>
          </cell>
          <cell r="HP624">
            <v>0</v>
          </cell>
          <cell r="HQ624">
            <v>0</v>
          </cell>
          <cell r="HR624">
            <v>0</v>
          </cell>
          <cell r="HS624">
            <v>0</v>
          </cell>
          <cell r="HT624">
            <v>0</v>
          </cell>
          <cell r="HU624">
            <v>0</v>
          </cell>
          <cell r="HV624">
            <v>0</v>
          </cell>
          <cell r="HW624">
            <v>0</v>
          </cell>
          <cell r="HX624">
            <v>0</v>
          </cell>
          <cell r="HY624">
            <v>0</v>
          </cell>
          <cell r="HZ624">
            <v>0</v>
          </cell>
          <cell r="IA624">
            <v>0</v>
          </cell>
          <cell r="IB624">
            <v>0</v>
          </cell>
          <cell r="IC624">
            <v>0</v>
          </cell>
          <cell r="ID624">
            <v>0</v>
          </cell>
          <cell r="IE624">
            <v>0</v>
          </cell>
          <cell r="IF624">
            <v>0</v>
          </cell>
          <cell r="IG624">
            <v>0</v>
          </cell>
          <cell r="IH624">
            <v>0</v>
          </cell>
          <cell r="II624">
            <v>0</v>
          </cell>
          <cell r="IJ624">
            <v>0</v>
          </cell>
          <cell r="IK624">
            <v>0</v>
          </cell>
          <cell r="IL624">
            <v>0</v>
          </cell>
          <cell r="IM624">
            <v>0</v>
          </cell>
          <cell r="IN624">
            <v>0</v>
          </cell>
          <cell r="IO624">
            <v>0</v>
          </cell>
          <cell r="IP624">
            <v>0</v>
          </cell>
          <cell r="IQ624">
            <v>0</v>
          </cell>
          <cell r="IR624">
            <v>0</v>
          </cell>
          <cell r="IS624">
            <v>0</v>
          </cell>
          <cell r="IT624">
            <v>0</v>
          </cell>
          <cell r="IU624">
            <v>0</v>
          </cell>
          <cell r="IV624">
            <v>0</v>
          </cell>
          <cell r="IW624">
            <v>0</v>
          </cell>
          <cell r="IX624">
            <v>0</v>
          </cell>
          <cell r="IY624">
            <v>0</v>
          </cell>
          <cell r="IZ624">
            <v>0</v>
          </cell>
          <cell r="JA624">
            <v>0</v>
          </cell>
          <cell r="JB624">
            <v>0</v>
          </cell>
          <cell r="JC624">
            <v>0</v>
          </cell>
          <cell r="JD624">
            <v>0</v>
          </cell>
          <cell r="J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  <cell r="EU625">
            <v>0</v>
          </cell>
          <cell r="EV625">
            <v>0</v>
          </cell>
          <cell r="EW625">
            <v>0</v>
          </cell>
          <cell r="EX625">
            <v>0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0</v>
          </cell>
          <cell r="FF625">
            <v>0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0</v>
          </cell>
          <cell r="FN625">
            <v>0</v>
          </cell>
          <cell r="FO625">
            <v>0</v>
          </cell>
          <cell r="FP625">
            <v>0</v>
          </cell>
          <cell r="FQ625">
            <v>0</v>
          </cell>
          <cell r="FR625">
            <v>0</v>
          </cell>
          <cell r="FS625">
            <v>0</v>
          </cell>
          <cell r="FT625">
            <v>0</v>
          </cell>
          <cell r="FU625">
            <v>0</v>
          </cell>
          <cell r="FV625">
            <v>0</v>
          </cell>
          <cell r="FW625">
            <v>0</v>
          </cell>
          <cell r="FX625">
            <v>0</v>
          </cell>
          <cell r="FY625">
            <v>0</v>
          </cell>
          <cell r="FZ625">
            <v>0</v>
          </cell>
          <cell r="GA625">
            <v>0</v>
          </cell>
          <cell r="GB625">
            <v>0</v>
          </cell>
          <cell r="GC625">
            <v>0</v>
          </cell>
          <cell r="GD625">
            <v>0</v>
          </cell>
          <cell r="GE625">
            <v>0</v>
          </cell>
          <cell r="GF625">
            <v>0</v>
          </cell>
          <cell r="GG625">
            <v>0</v>
          </cell>
          <cell r="GH625">
            <v>0</v>
          </cell>
          <cell r="GI625">
            <v>0</v>
          </cell>
          <cell r="GJ625">
            <v>0</v>
          </cell>
          <cell r="GK625">
            <v>0</v>
          </cell>
          <cell r="GL625">
            <v>0</v>
          </cell>
          <cell r="GM625">
            <v>0</v>
          </cell>
          <cell r="GN625">
            <v>0</v>
          </cell>
          <cell r="GO625">
            <v>0</v>
          </cell>
          <cell r="GP625">
            <v>0</v>
          </cell>
          <cell r="GQ625">
            <v>0</v>
          </cell>
          <cell r="GR625">
            <v>0</v>
          </cell>
          <cell r="GS625">
            <v>0</v>
          </cell>
          <cell r="GT625">
            <v>0</v>
          </cell>
          <cell r="GU625">
            <v>0</v>
          </cell>
          <cell r="GV625">
            <v>0</v>
          </cell>
          <cell r="GW625">
            <v>0</v>
          </cell>
          <cell r="GX625">
            <v>0</v>
          </cell>
          <cell r="GY625">
            <v>0</v>
          </cell>
          <cell r="GZ625">
            <v>0</v>
          </cell>
          <cell r="HA625">
            <v>0</v>
          </cell>
          <cell r="HB625">
            <v>0</v>
          </cell>
          <cell r="HC625">
            <v>0</v>
          </cell>
          <cell r="HD625">
            <v>0</v>
          </cell>
          <cell r="HE625">
            <v>0</v>
          </cell>
          <cell r="HF625">
            <v>0</v>
          </cell>
          <cell r="HG625">
            <v>0</v>
          </cell>
          <cell r="HH625">
            <v>0</v>
          </cell>
          <cell r="HI625">
            <v>0</v>
          </cell>
          <cell r="HJ625">
            <v>0</v>
          </cell>
          <cell r="HK625">
            <v>0</v>
          </cell>
          <cell r="HL625">
            <v>0</v>
          </cell>
          <cell r="HM625">
            <v>0</v>
          </cell>
          <cell r="HN625">
            <v>0</v>
          </cell>
          <cell r="HO625">
            <v>0</v>
          </cell>
          <cell r="HP625">
            <v>0</v>
          </cell>
          <cell r="HQ625">
            <v>0</v>
          </cell>
          <cell r="HR625">
            <v>0</v>
          </cell>
          <cell r="HS625">
            <v>0</v>
          </cell>
          <cell r="HT625">
            <v>0</v>
          </cell>
          <cell r="HU625">
            <v>0</v>
          </cell>
          <cell r="HV625">
            <v>0</v>
          </cell>
          <cell r="HW625">
            <v>0</v>
          </cell>
          <cell r="HX625">
            <v>0</v>
          </cell>
          <cell r="HY625">
            <v>0</v>
          </cell>
          <cell r="HZ625">
            <v>0</v>
          </cell>
          <cell r="IA625">
            <v>0</v>
          </cell>
          <cell r="IB625">
            <v>0</v>
          </cell>
          <cell r="IC625">
            <v>0</v>
          </cell>
          <cell r="ID625">
            <v>0</v>
          </cell>
          <cell r="IE625">
            <v>0</v>
          </cell>
          <cell r="IF625">
            <v>0</v>
          </cell>
          <cell r="IG625">
            <v>0</v>
          </cell>
          <cell r="IH625">
            <v>0</v>
          </cell>
          <cell r="II625">
            <v>0</v>
          </cell>
          <cell r="IJ625">
            <v>0</v>
          </cell>
          <cell r="IK625">
            <v>0</v>
          </cell>
          <cell r="IL625">
            <v>0</v>
          </cell>
          <cell r="IM625">
            <v>0</v>
          </cell>
          <cell r="IN625">
            <v>0</v>
          </cell>
          <cell r="IO625">
            <v>0</v>
          </cell>
          <cell r="IP625">
            <v>0</v>
          </cell>
          <cell r="IQ625">
            <v>0</v>
          </cell>
          <cell r="IR625">
            <v>0</v>
          </cell>
          <cell r="IS625">
            <v>0</v>
          </cell>
          <cell r="IT625">
            <v>0</v>
          </cell>
          <cell r="IU625">
            <v>0</v>
          </cell>
          <cell r="IV625">
            <v>0</v>
          </cell>
          <cell r="IW625">
            <v>0</v>
          </cell>
          <cell r="IX625">
            <v>0</v>
          </cell>
          <cell r="IY625">
            <v>0</v>
          </cell>
          <cell r="IZ625">
            <v>0</v>
          </cell>
          <cell r="JA625">
            <v>0</v>
          </cell>
          <cell r="JB625">
            <v>0</v>
          </cell>
          <cell r="JC625">
            <v>0</v>
          </cell>
          <cell r="JD625">
            <v>0</v>
          </cell>
          <cell r="J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0</v>
          </cell>
          <cell r="EW626">
            <v>0</v>
          </cell>
          <cell r="EX626">
            <v>0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0</v>
          </cell>
          <cell r="FH626">
            <v>0</v>
          </cell>
          <cell r="FI626">
            <v>0</v>
          </cell>
          <cell r="FJ626">
            <v>0</v>
          </cell>
          <cell r="FK626">
            <v>0</v>
          </cell>
          <cell r="FL626">
            <v>0</v>
          </cell>
          <cell r="FM626">
            <v>0</v>
          </cell>
          <cell r="FN626">
            <v>0</v>
          </cell>
          <cell r="FO626">
            <v>0</v>
          </cell>
          <cell r="FP626">
            <v>0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V626">
            <v>0</v>
          </cell>
          <cell r="FW626">
            <v>0</v>
          </cell>
          <cell r="FX626">
            <v>0</v>
          </cell>
          <cell r="FY626">
            <v>0</v>
          </cell>
          <cell r="FZ626">
            <v>0</v>
          </cell>
          <cell r="GA626">
            <v>0</v>
          </cell>
          <cell r="GB626">
            <v>0</v>
          </cell>
          <cell r="GC626">
            <v>0</v>
          </cell>
          <cell r="GD626">
            <v>0</v>
          </cell>
          <cell r="GE626">
            <v>0</v>
          </cell>
          <cell r="GF626">
            <v>0</v>
          </cell>
          <cell r="GG626">
            <v>0</v>
          </cell>
          <cell r="GH626">
            <v>0</v>
          </cell>
          <cell r="GI626">
            <v>0</v>
          </cell>
          <cell r="GJ626">
            <v>0</v>
          </cell>
          <cell r="GK626">
            <v>0</v>
          </cell>
          <cell r="GL626">
            <v>0</v>
          </cell>
          <cell r="GM626">
            <v>0</v>
          </cell>
          <cell r="GN626">
            <v>0</v>
          </cell>
          <cell r="GO626">
            <v>0</v>
          </cell>
          <cell r="GP626">
            <v>0</v>
          </cell>
          <cell r="GQ626">
            <v>0</v>
          </cell>
          <cell r="GR626">
            <v>0</v>
          </cell>
          <cell r="GS626">
            <v>0</v>
          </cell>
          <cell r="GT626">
            <v>0</v>
          </cell>
          <cell r="GU626">
            <v>0</v>
          </cell>
          <cell r="GV626">
            <v>0</v>
          </cell>
          <cell r="GW626">
            <v>0</v>
          </cell>
          <cell r="GX626">
            <v>0</v>
          </cell>
          <cell r="GY626">
            <v>0</v>
          </cell>
          <cell r="GZ626">
            <v>0</v>
          </cell>
          <cell r="HA626">
            <v>0</v>
          </cell>
          <cell r="HB626">
            <v>0</v>
          </cell>
          <cell r="HC626">
            <v>0</v>
          </cell>
          <cell r="HD626">
            <v>0</v>
          </cell>
          <cell r="HE626">
            <v>0</v>
          </cell>
          <cell r="HF626">
            <v>0</v>
          </cell>
          <cell r="HG626">
            <v>0</v>
          </cell>
          <cell r="HH626">
            <v>0</v>
          </cell>
          <cell r="HI626">
            <v>0</v>
          </cell>
          <cell r="HJ626">
            <v>0</v>
          </cell>
          <cell r="HK626">
            <v>0</v>
          </cell>
          <cell r="HL626">
            <v>0</v>
          </cell>
          <cell r="HM626">
            <v>0</v>
          </cell>
          <cell r="HN626">
            <v>0</v>
          </cell>
          <cell r="HO626">
            <v>0</v>
          </cell>
          <cell r="HP626">
            <v>0</v>
          </cell>
          <cell r="HQ626">
            <v>0</v>
          </cell>
          <cell r="HR626">
            <v>0</v>
          </cell>
          <cell r="HS626">
            <v>0</v>
          </cell>
          <cell r="HT626">
            <v>0</v>
          </cell>
          <cell r="HU626">
            <v>0</v>
          </cell>
          <cell r="HV626">
            <v>0</v>
          </cell>
          <cell r="HW626">
            <v>0</v>
          </cell>
          <cell r="HX626">
            <v>0</v>
          </cell>
          <cell r="HY626">
            <v>0</v>
          </cell>
          <cell r="HZ626">
            <v>0</v>
          </cell>
          <cell r="IA626">
            <v>0</v>
          </cell>
          <cell r="IB626">
            <v>0</v>
          </cell>
          <cell r="IC626">
            <v>0</v>
          </cell>
          <cell r="ID626">
            <v>0</v>
          </cell>
          <cell r="IE626">
            <v>0</v>
          </cell>
          <cell r="IF626">
            <v>0</v>
          </cell>
          <cell r="IG626">
            <v>0</v>
          </cell>
          <cell r="IH626">
            <v>0</v>
          </cell>
          <cell r="II626">
            <v>0</v>
          </cell>
          <cell r="IJ626">
            <v>0</v>
          </cell>
          <cell r="IK626">
            <v>0</v>
          </cell>
          <cell r="IL626">
            <v>0</v>
          </cell>
          <cell r="IM626">
            <v>0</v>
          </cell>
          <cell r="IN626">
            <v>0</v>
          </cell>
          <cell r="IO626">
            <v>0</v>
          </cell>
          <cell r="IP626">
            <v>0</v>
          </cell>
          <cell r="IQ626">
            <v>0</v>
          </cell>
          <cell r="IR626">
            <v>0</v>
          </cell>
          <cell r="IS626">
            <v>0</v>
          </cell>
          <cell r="IT626">
            <v>0</v>
          </cell>
          <cell r="IU626">
            <v>0</v>
          </cell>
          <cell r="IV626">
            <v>0</v>
          </cell>
          <cell r="IW626">
            <v>0</v>
          </cell>
          <cell r="IX626">
            <v>0</v>
          </cell>
          <cell r="IY626">
            <v>0</v>
          </cell>
          <cell r="IZ626">
            <v>0</v>
          </cell>
          <cell r="JA626">
            <v>0</v>
          </cell>
          <cell r="JB626">
            <v>0</v>
          </cell>
          <cell r="JC626">
            <v>0</v>
          </cell>
          <cell r="JD626">
            <v>0</v>
          </cell>
          <cell r="J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>
            <v>0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0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0</v>
          </cell>
          <cell r="FH627">
            <v>0</v>
          </cell>
          <cell r="FI627">
            <v>0</v>
          </cell>
          <cell r="FJ627">
            <v>0</v>
          </cell>
          <cell r="FK627">
            <v>0</v>
          </cell>
          <cell r="FL627">
            <v>0</v>
          </cell>
          <cell r="FM627">
            <v>0</v>
          </cell>
          <cell r="FN627">
            <v>0</v>
          </cell>
          <cell r="FO627">
            <v>0</v>
          </cell>
          <cell r="FP627">
            <v>0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>
            <v>0</v>
          </cell>
          <cell r="FW627">
            <v>0</v>
          </cell>
          <cell r="FX627">
            <v>0</v>
          </cell>
          <cell r="FY627">
            <v>0</v>
          </cell>
          <cell r="FZ627">
            <v>0</v>
          </cell>
          <cell r="GA627">
            <v>0</v>
          </cell>
          <cell r="GB627">
            <v>0</v>
          </cell>
          <cell r="GC627">
            <v>0</v>
          </cell>
          <cell r="GD627">
            <v>0</v>
          </cell>
          <cell r="GE627">
            <v>0</v>
          </cell>
          <cell r="GF627">
            <v>0</v>
          </cell>
          <cell r="GG627">
            <v>0</v>
          </cell>
          <cell r="GH627">
            <v>0</v>
          </cell>
          <cell r="GI627">
            <v>0</v>
          </cell>
          <cell r="GJ627">
            <v>0</v>
          </cell>
          <cell r="GK627">
            <v>0</v>
          </cell>
          <cell r="GL627">
            <v>0</v>
          </cell>
          <cell r="GM627">
            <v>0</v>
          </cell>
          <cell r="GN627">
            <v>0</v>
          </cell>
          <cell r="GO627">
            <v>0</v>
          </cell>
          <cell r="GP627">
            <v>0</v>
          </cell>
          <cell r="GQ627">
            <v>0</v>
          </cell>
          <cell r="GR627">
            <v>0</v>
          </cell>
          <cell r="GS627">
            <v>0</v>
          </cell>
          <cell r="GT627">
            <v>0</v>
          </cell>
          <cell r="GU627">
            <v>0</v>
          </cell>
          <cell r="GV627">
            <v>0</v>
          </cell>
          <cell r="GW627">
            <v>0</v>
          </cell>
          <cell r="GX627">
            <v>0</v>
          </cell>
          <cell r="GY627">
            <v>0</v>
          </cell>
          <cell r="GZ627">
            <v>0</v>
          </cell>
          <cell r="HA627">
            <v>0</v>
          </cell>
          <cell r="HB627">
            <v>0</v>
          </cell>
          <cell r="HC627">
            <v>0</v>
          </cell>
          <cell r="HD627">
            <v>0</v>
          </cell>
          <cell r="HE627">
            <v>0</v>
          </cell>
          <cell r="HF627">
            <v>0</v>
          </cell>
          <cell r="HG627">
            <v>0</v>
          </cell>
          <cell r="HH627">
            <v>0</v>
          </cell>
          <cell r="HI627">
            <v>0</v>
          </cell>
          <cell r="HJ627">
            <v>0</v>
          </cell>
          <cell r="HK627">
            <v>0</v>
          </cell>
          <cell r="HL627">
            <v>0</v>
          </cell>
          <cell r="HM627">
            <v>0</v>
          </cell>
          <cell r="HN627">
            <v>0</v>
          </cell>
          <cell r="HO627">
            <v>0</v>
          </cell>
          <cell r="HP627">
            <v>0</v>
          </cell>
          <cell r="HQ627">
            <v>0</v>
          </cell>
          <cell r="HR627">
            <v>0</v>
          </cell>
          <cell r="HS627">
            <v>0</v>
          </cell>
          <cell r="HT627">
            <v>0</v>
          </cell>
          <cell r="HU627">
            <v>0</v>
          </cell>
          <cell r="HV627">
            <v>0</v>
          </cell>
          <cell r="HW627">
            <v>0</v>
          </cell>
          <cell r="HX627">
            <v>0</v>
          </cell>
          <cell r="HY627">
            <v>0</v>
          </cell>
          <cell r="HZ627">
            <v>0</v>
          </cell>
          <cell r="IA627">
            <v>0</v>
          </cell>
          <cell r="IB627">
            <v>0</v>
          </cell>
          <cell r="IC627">
            <v>0</v>
          </cell>
          <cell r="ID627">
            <v>0</v>
          </cell>
          <cell r="IE627">
            <v>0</v>
          </cell>
          <cell r="IF627">
            <v>0</v>
          </cell>
          <cell r="IG627">
            <v>0</v>
          </cell>
          <cell r="IH627">
            <v>0</v>
          </cell>
          <cell r="II627">
            <v>0</v>
          </cell>
          <cell r="IJ627">
            <v>0</v>
          </cell>
          <cell r="IK627">
            <v>0</v>
          </cell>
          <cell r="IL627">
            <v>0</v>
          </cell>
          <cell r="IM627">
            <v>0</v>
          </cell>
          <cell r="IN627">
            <v>0</v>
          </cell>
          <cell r="IO627">
            <v>0</v>
          </cell>
          <cell r="IP627">
            <v>0</v>
          </cell>
          <cell r="IQ627">
            <v>0</v>
          </cell>
          <cell r="IR627">
            <v>0</v>
          </cell>
          <cell r="IS627">
            <v>0</v>
          </cell>
          <cell r="IT627">
            <v>0</v>
          </cell>
          <cell r="IU627">
            <v>0</v>
          </cell>
          <cell r="IV627">
            <v>0</v>
          </cell>
          <cell r="IW627">
            <v>0</v>
          </cell>
          <cell r="IX627">
            <v>0</v>
          </cell>
          <cell r="IY627">
            <v>0</v>
          </cell>
          <cell r="IZ627">
            <v>0</v>
          </cell>
          <cell r="JA627">
            <v>0</v>
          </cell>
          <cell r="JB627">
            <v>0</v>
          </cell>
          <cell r="JC627">
            <v>0</v>
          </cell>
          <cell r="JD627">
            <v>0</v>
          </cell>
          <cell r="J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>
            <v>0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0</v>
          </cell>
          <cell r="ES628">
            <v>0</v>
          </cell>
          <cell r="ET628">
            <v>0</v>
          </cell>
          <cell r="EU628">
            <v>0</v>
          </cell>
          <cell r="EV628">
            <v>0</v>
          </cell>
          <cell r="EW628">
            <v>0</v>
          </cell>
          <cell r="EX628">
            <v>0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0</v>
          </cell>
          <cell r="FF628">
            <v>0</v>
          </cell>
          <cell r="FG628">
            <v>0</v>
          </cell>
          <cell r="FH628">
            <v>0</v>
          </cell>
          <cell r="FI628">
            <v>0</v>
          </cell>
          <cell r="FJ628">
            <v>0</v>
          </cell>
          <cell r="FK628">
            <v>0</v>
          </cell>
          <cell r="FL628">
            <v>0</v>
          </cell>
          <cell r="FM628">
            <v>0</v>
          </cell>
          <cell r="FN628">
            <v>0</v>
          </cell>
          <cell r="FO628">
            <v>0</v>
          </cell>
          <cell r="FP628">
            <v>0</v>
          </cell>
          <cell r="FQ628">
            <v>0</v>
          </cell>
          <cell r="FR628">
            <v>0</v>
          </cell>
          <cell r="FS628">
            <v>0</v>
          </cell>
          <cell r="FT628">
            <v>0</v>
          </cell>
          <cell r="FU628">
            <v>0</v>
          </cell>
          <cell r="FV628">
            <v>0</v>
          </cell>
          <cell r="FW628">
            <v>0</v>
          </cell>
          <cell r="FX628">
            <v>0</v>
          </cell>
          <cell r="FY628">
            <v>0</v>
          </cell>
          <cell r="FZ628">
            <v>0</v>
          </cell>
          <cell r="GA628">
            <v>0</v>
          </cell>
          <cell r="GB628">
            <v>0</v>
          </cell>
          <cell r="GC628">
            <v>0</v>
          </cell>
          <cell r="GD628">
            <v>0</v>
          </cell>
          <cell r="GE628">
            <v>0</v>
          </cell>
          <cell r="GF628">
            <v>0</v>
          </cell>
          <cell r="GG628">
            <v>0</v>
          </cell>
          <cell r="GH628">
            <v>0</v>
          </cell>
          <cell r="GI628">
            <v>0</v>
          </cell>
          <cell r="GJ628">
            <v>0</v>
          </cell>
          <cell r="GK628">
            <v>0</v>
          </cell>
          <cell r="GL628">
            <v>0</v>
          </cell>
          <cell r="GM628">
            <v>0</v>
          </cell>
          <cell r="GN628">
            <v>0</v>
          </cell>
          <cell r="GO628">
            <v>0</v>
          </cell>
          <cell r="GP628">
            <v>0</v>
          </cell>
          <cell r="GQ628">
            <v>0</v>
          </cell>
          <cell r="GR628">
            <v>0</v>
          </cell>
          <cell r="GS628">
            <v>0</v>
          </cell>
          <cell r="GT628">
            <v>0</v>
          </cell>
          <cell r="GU628">
            <v>0</v>
          </cell>
          <cell r="GV628">
            <v>0</v>
          </cell>
          <cell r="GW628">
            <v>0</v>
          </cell>
          <cell r="GX628">
            <v>0</v>
          </cell>
          <cell r="GY628">
            <v>0</v>
          </cell>
          <cell r="GZ628">
            <v>0</v>
          </cell>
          <cell r="HA628">
            <v>0</v>
          </cell>
          <cell r="HB628">
            <v>0</v>
          </cell>
          <cell r="HC628">
            <v>0</v>
          </cell>
          <cell r="HD628">
            <v>0</v>
          </cell>
          <cell r="HE628">
            <v>0</v>
          </cell>
          <cell r="HF628">
            <v>0</v>
          </cell>
          <cell r="HG628">
            <v>0</v>
          </cell>
          <cell r="HH628">
            <v>0</v>
          </cell>
          <cell r="HI628">
            <v>0</v>
          </cell>
          <cell r="HJ628">
            <v>0</v>
          </cell>
          <cell r="HK628">
            <v>0</v>
          </cell>
          <cell r="HL628">
            <v>0</v>
          </cell>
          <cell r="HM628">
            <v>0</v>
          </cell>
          <cell r="HN628">
            <v>0</v>
          </cell>
          <cell r="HO628">
            <v>0</v>
          </cell>
          <cell r="HP628">
            <v>0</v>
          </cell>
          <cell r="HQ628">
            <v>0</v>
          </cell>
          <cell r="HR628">
            <v>0</v>
          </cell>
          <cell r="HS628">
            <v>0</v>
          </cell>
          <cell r="HT628">
            <v>0</v>
          </cell>
          <cell r="HU628">
            <v>0</v>
          </cell>
          <cell r="HV628">
            <v>0</v>
          </cell>
          <cell r="HW628">
            <v>0</v>
          </cell>
          <cell r="HX628">
            <v>0</v>
          </cell>
          <cell r="HY628">
            <v>0</v>
          </cell>
          <cell r="HZ628">
            <v>0</v>
          </cell>
          <cell r="IA628">
            <v>0</v>
          </cell>
          <cell r="IB628">
            <v>0</v>
          </cell>
          <cell r="IC628">
            <v>0</v>
          </cell>
          <cell r="ID628">
            <v>0</v>
          </cell>
          <cell r="IE628">
            <v>0</v>
          </cell>
          <cell r="IF628">
            <v>0</v>
          </cell>
          <cell r="IG628">
            <v>0</v>
          </cell>
          <cell r="IH628">
            <v>0</v>
          </cell>
          <cell r="II628">
            <v>0</v>
          </cell>
          <cell r="IJ628">
            <v>0</v>
          </cell>
          <cell r="IK628">
            <v>0</v>
          </cell>
          <cell r="IL628">
            <v>0</v>
          </cell>
          <cell r="IM628">
            <v>0</v>
          </cell>
          <cell r="IN628">
            <v>0</v>
          </cell>
          <cell r="IO628">
            <v>0</v>
          </cell>
          <cell r="IP628">
            <v>0</v>
          </cell>
          <cell r="IQ628">
            <v>0</v>
          </cell>
          <cell r="IR628">
            <v>0</v>
          </cell>
          <cell r="IS628">
            <v>0</v>
          </cell>
          <cell r="IT628">
            <v>0</v>
          </cell>
          <cell r="IU628">
            <v>0</v>
          </cell>
          <cell r="IV628">
            <v>0</v>
          </cell>
          <cell r="IW628">
            <v>0</v>
          </cell>
          <cell r="IX628">
            <v>0</v>
          </cell>
          <cell r="IY628">
            <v>0</v>
          </cell>
          <cell r="IZ628">
            <v>0</v>
          </cell>
          <cell r="JA628">
            <v>0</v>
          </cell>
          <cell r="JB628">
            <v>0</v>
          </cell>
          <cell r="JC628">
            <v>0</v>
          </cell>
          <cell r="JD628">
            <v>0</v>
          </cell>
          <cell r="J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  <cell r="EN629">
            <v>0</v>
          </cell>
          <cell r="EO629">
            <v>0</v>
          </cell>
          <cell r="EP629">
            <v>0</v>
          </cell>
          <cell r="EQ629">
            <v>0</v>
          </cell>
          <cell r="ER629">
            <v>0</v>
          </cell>
          <cell r="ES629">
            <v>0</v>
          </cell>
          <cell r="ET629">
            <v>0</v>
          </cell>
          <cell r="EU629">
            <v>0</v>
          </cell>
          <cell r="EV629">
            <v>0</v>
          </cell>
          <cell r="EW629">
            <v>0</v>
          </cell>
          <cell r="EX629">
            <v>0</v>
          </cell>
          <cell r="EY629">
            <v>0</v>
          </cell>
          <cell r="EZ629">
            <v>0</v>
          </cell>
          <cell r="FA629">
            <v>0</v>
          </cell>
          <cell r="FB629">
            <v>0</v>
          </cell>
          <cell r="FC629">
            <v>0</v>
          </cell>
          <cell r="FD629">
            <v>0</v>
          </cell>
          <cell r="FE629">
            <v>0</v>
          </cell>
          <cell r="FF629">
            <v>0</v>
          </cell>
          <cell r="FG629">
            <v>0</v>
          </cell>
          <cell r="FH629">
            <v>0</v>
          </cell>
          <cell r="FI629">
            <v>0</v>
          </cell>
          <cell r="FJ629">
            <v>0</v>
          </cell>
          <cell r="FK629">
            <v>0</v>
          </cell>
          <cell r="FL629">
            <v>0</v>
          </cell>
          <cell r="FM629">
            <v>0</v>
          </cell>
          <cell r="FN629">
            <v>0</v>
          </cell>
          <cell r="FO629">
            <v>0</v>
          </cell>
          <cell r="FP629">
            <v>0</v>
          </cell>
          <cell r="FQ629">
            <v>0</v>
          </cell>
          <cell r="FR629">
            <v>0</v>
          </cell>
          <cell r="FS629">
            <v>0</v>
          </cell>
          <cell r="FT629">
            <v>0</v>
          </cell>
          <cell r="FU629">
            <v>0</v>
          </cell>
          <cell r="FV629">
            <v>0</v>
          </cell>
          <cell r="FW629">
            <v>0</v>
          </cell>
          <cell r="FX629">
            <v>0</v>
          </cell>
          <cell r="FY629">
            <v>0</v>
          </cell>
          <cell r="FZ629">
            <v>0</v>
          </cell>
          <cell r="GA629">
            <v>0</v>
          </cell>
          <cell r="GB629">
            <v>0</v>
          </cell>
          <cell r="GC629">
            <v>0</v>
          </cell>
          <cell r="GD629">
            <v>0</v>
          </cell>
          <cell r="GE629">
            <v>0</v>
          </cell>
          <cell r="GF629">
            <v>0</v>
          </cell>
          <cell r="GG629">
            <v>0</v>
          </cell>
          <cell r="GH629">
            <v>0</v>
          </cell>
          <cell r="GI629">
            <v>0</v>
          </cell>
          <cell r="GJ629">
            <v>0</v>
          </cell>
          <cell r="GK629">
            <v>0</v>
          </cell>
          <cell r="GL629">
            <v>0</v>
          </cell>
          <cell r="GM629">
            <v>0</v>
          </cell>
          <cell r="GN629">
            <v>0</v>
          </cell>
          <cell r="GO629">
            <v>0</v>
          </cell>
          <cell r="GP629">
            <v>0</v>
          </cell>
          <cell r="GQ629">
            <v>0</v>
          </cell>
          <cell r="GR629">
            <v>0</v>
          </cell>
          <cell r="GS629">
            <v>0</v>
          </cell>
          <cell r="GT629">
            <v>0</v>
          </cell>
          <cell r="GU629">
            <v>0</v>
          </cell>
          <cell r="GV629">
            <v>0</v>
          </cell>
          <cell r="GW629">
            <v>0</v>
          </cell>
          <cell r="GX629">
            <v>0</v>
          </cell>
          <cell r="GY629">
            <v>0</v>
          </cell>
          <cell r="GZ629">
            <v>0</v>
          </cell>
          <cell r="HA629">
            <v>0</v>
          </cell>
          <cell r="HB629">
            <v>0</v>
          </cell>
          <cell r="HC629">
            <v>0</v>
          </cell>
          <cell r="HD629">
            <v>0</v>
          </cell>
          <cell r="HE629">
            <v>0</v>
          </cell>
          <cell r="HF629">
            <v>0</v>
          </cell>
          <cell r="HG629">
            <v>0</v>
          </cell>
          <cell r="HH629">
            <v>0</v>
          </cell>
          <cell r="HI629">
            <v>0</v>
          </cell>
          <cell r="HJ629">
            <v>0</v>
          </cell>
          <cell r="HK629">
            <v>0</v>
          </cell>
          <cell r="HL629">
            <v>0</v>
          </cell>
          <cell r="HM629">
            <v>0</v>
          </cell>
          <cell r="HN629">
            <v>0</v>
          </cell>
          <cell r="HO629">
            <v>0</v>
          </cell>
          <cell r="HP629">
            <v>0</v>
          </cell>
          <cell r="HQ629">
            <v>0</v>
          </cell>
          <cell r="HR629">
            <v>0</v>
          </cell>
          <cell r="HS629">
            <v>0</v>
          </cell>
          <cell r="HT629">
            <v>0</v>
          </cell>
          <cell r="HU629">
            <v>0</v>
          </cell>
          <cell r="HV629">
            <v>0</v>
          </cell>
          <cell r="HW629">
            <v>0</v>
          </cell>
          <cell r="HX629">
            <v>0</v>
          </cell>
          <cell r="HY629">
            <v>0</v>
          </cell>
          <cell r="HZ629">
            <v>0</v>
          </cell>
          <cell r="IA629">
            <v>0</v>
          </cell>
          <cell r="IB629">
            <v>0</v>
          </cell>
          <cell r="IC629">
            <v>0</v>
          </cell>
          <cell r="ID629">
            <v>0</v>
          </cell>
          <cell r="IE629">
            <v>0</v>
          </cell>
          <cell r="IF629">
            <v>0</v>
          </cell>
          <cell r="IG629">
            <v>0</v>
          </cell>
          <cell r="IH629">
            <v>0</v>
          </cell>
          <cell r="II629">
            <v>0</v>
          </cell>
          <cell r="IJ629">
            <v>0</v>
          </cell>
          <cell r="IK629">
            <v>0</v>
          </cell>
          <cell r="IL629">
            <v>0</v>
          </cell>
          <cell r="IM629">
            <v>0</v>
          </cell>
          <cell r="IN629">
            <v>0</v>
          </cell>
          <cell r="IO629">
            <v>0</v>
          </cell>
          <cell r="IP629">
            <v>0</v>
          </cell>
          <cell r="IQ629">
            <v>0</v>
          </cell>
          <cell r="IR629">
            <v>0</v>
          </cell>
          <cell r="IS629">
            <v>0</v>
          </cell>
          <cell r="IT629">
            <v>0</v>
          </cell>
          <cell r="IU629">
            <v>0</v>
          </cell>
          <cell r="IV629">
            <v>0</v>
          </cell>
          <cell r="IW629">
            <v>0</v>
          </cell>
          <cell r="IX629">
            <v>0</v>
          </cell>
          <cell r="IY629">
            <v>0</v>
          </cell>
          <cell r="IZ629">
            <v>0</v>
          </cell>
          <cell r="JA629">
            <v>0</v>
          </cell>
          <cell r="JB629">
            <v>0</v>
          </cell>
          <cell r="JC629">
            <v>0</v>
          </cell>
          <cell r="JD629">
            <v>0</v>
          </cell>
          <cell r="J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0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0</v>
          </cell>
          <cell r="FH630">
            <v>0</v>
          </cell>
          <cell r="FI630">
            <v>0</v>
          </cell>
          <cell r="FJ630">
            <v>0</v>
          </cell>
          <cell r="FK630">
            <v>0</v>
          </cell>
          <cell r="FL630">
            <v>0</v>
          </cell>
          <cell r="FM630">
            <v>0</v>
          </cell>
          <cell r="FN630">
            <v>0</v>
          </cell>
          <cell r="FO630">
            <v>0</v>
          </cell>
          <cell r="FP630">
            <v>0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V630">
            <v>0</v>
          </cell>
          <cell r="FW630">
            <v>0</v>
          </cell>
          <cell r="FX630">
            <v>0</v>
          </cell>
          <cell r="FY630">
            <v>0</v>
          </cell>
          <cell r="FZ630">
            <v>0</v>
          </cell>
          <cell r="GA630">
            <v>0</v>
          </cell>
          <cell r="GB630">
            <v>0</v>
          </cell>
          <cell r="GC630">
            <v>0</v>
          </cell>
          <cell r="GD630">
            <v>0</v>
          </cell>
          <cell r="GE630">
            <v>0</v>
          </cell>
          <cell r="GF630">
            <v>0</v>
          </cell>
          <cell r="GG630">
            <v>0</v>
          </cell>
          <cell r="GH630">
            <v>0</v>
          </cell>
          <cell r="GI630">
            <v>0</v>
          </cell>
          <cell r="GJ630">
            <v>0</v>
          </cell>
          <cell r="GK630">
            <v>0</v>
          </cell>
          <cell r="GL630">
            <v>0</v>
          </cell>
          <cell r="GM630">
            <v>0</v>
          </cell>
          <cell r="GN630">
            <v>0</v>
          </cell>
          <cell r="GO630">
            <v>0</v>
          </cell>
          <cell r="GP630">
            <v>0</v>
          </cell>
          <cell r="GQ630">
            <v>0</v>
          </cell>
          <cell r="GR630">
            <v>0</v>
          </cell>
          <cell r="GS630">
            <v>0</v>
          </cell>
          <cell r="GT630">
            <v>0</v>
          </cell>
          <cell r="GU630">
            <v>0</v>
          </cell>
          <cell r="GV630">
            <v>0</v>
          </cell>
          <cell r="GW630">
            <v>0</v>
          </cell>
          <cell r="GX630">
            <v>0</v>
          </cell>
          <cell r="GY630">
            <v>0</v>
          </cell>
          <cell r="GZ630">
            <v>0</v>
          </cell>
          <cell r="HA630">
            <v>0</v>
          </cell>
          <cell r="HB630">
            <v>0</v>
          </cell>
          <cell r="HC630">
            <v>0</v>
          </cell>
          <cell r="HD630">
            <v>0</v>
          </cell>
          <cell r="HE630">
            <v>0</v>
          </cell>
          <cell r="HF630">
            <v>0</v>
          </cell>
          <cell r="HG630">
            <v>0</v>
          </cell>
          <cell r="HH630">
            <v>0</v>
          </cell>
          <cell r="HI630">
            <v>0</v>
          </cell>
          <cell r="HJ630">
            <v>0</v>
          </cell>
          <cell r="HK630">
            <v>0</v>
          </cell>
          <cell r="HL630">
            <v>0</v>
          </cell>
          <cell r="HM630">
            <v>0</v>
          </cell>
          <cell r="HN630">
            <v>0</v>
          </cell>
          <cell r="HO630">
            <v>0</v>
          </cell>
          <cell r="HP630">
            <v>0</v>
          </cell>
          <cell r="HQ630">
            <v>0</v>
          </cell>
          <cell r="HR630">
            <v>0</v>
          </cell>
          <cell r="HS630">
            <v>0</v>
          </cell>
          <cell r="HT630">
            <v>0</v>
          </cell>
          <cell r="HU630">
            <v>0</v>
          </cell>
          <cell r="HV630">
            <v>0</v>
          </cell>
          <cell r="HW630">
            <v>0</v>
          </cell>
          <cell r="HX630">
            <v>0</v>
          </cell>
          <cell r="HY630">
            <v>0</v>
          </cell>
          <cell r="HZ630">
            <v>0</v>
          </cell>
          <cell r="IA630">
            <v>0</v>
          </cell>
          <cell r="IB630">
            <v>0</v>
          </cell>
          <cell r="IC630">
            <v>0</v>
          </cell>
          <cell r="ID630">
            <v>0</v>
          </cell>
          <cell r="IE630">
            <v>0</v>
          </cell>
          <cell r="IF630">
            <v>0</v>
          </cell>
          <cell r="IG630">
            <v>0</v>
          </cell>
          <cell r="IH630">
            <v>0</v>
          </cell>
          <cell r="II630">
            <v>0</v>
          </cell>
          <cell r="IJ630">
            <v>0</v>
          </cell>
          <cell r="IK630">
            <v>0</v>
          </cell>
          <cell r="IL630">
            <v>0</v>
          </cell>
          <cell r="IM630">
            <v>0</v>
          </cell>
          <cell r="IN630">
            <v>0</v>
          </cell>
          <cell r="IO630">
            <v>0</v>
          </cell>
          <cell r="IP630">
            <v>0</v>
          </cell>
          <cell r="IQ630">
            <v>0</v>
          </cell>
          <cell r="IR630">
            <v>0</v>
          </cell>
          <cell r="IS630">
            <v>0</v>
          </cell>
          <cell r="IT630">
            <v>0</v>
          </cell>
          <cell r="IU630">
            <v>0</v>
          </cell>
          <cell r="IV630">
            <v>0</v>
          </cell>
          <cell r="IW630">
            <v>0</v>
          </cell>
          <cell r="IX630">
            <v>0</v>
          </cell>
          <cell r="IY630">
            <v>0</v>
          </cell>
          <cell r="IZ630">
            <v>0</v>
          </cell>
          <cell r="JA630">
            <v>0</v>
          </cell>
          <cell r="JB630">
            <v>0</v>
          </cell>
          <cell r="JC630">
            <v>0</v>
          </cell>
          <cell r="JD630">
            <v>0</v>
          </cell>
          <cell r="J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  <cell r="EJ631">
            <v>0</v>
          </cell>
          <cell r="EK631">
            <v>0</v>
          </cell>
          <cell r="EL631">
            <v>0</v>
          </cell>
          <cell r="EM631">
            <v>0</v>
          </cell>
          <cell r="EN631">
            <v>0</v>
          </cell>
          <cell r="EO631">
            <v>0</v>
          </cell>
          <cell r="EP631">
            <v>0</v>
          </cell>
          <cell r="EQ631">
            <v>0</v>
          </cell>
          <cell r="ER631">
            <v>0</v>
          </cell>
          <cell r="ES631">
            <v>0</v>
          </cell>
          <cell r="ET631">
            <v>0</v>
          </cell>
          <cell r="EU631">
            <v>0</v>
          </cell>
          <cell r="EV631">
            <v>0</v>
          </cell>
          <cell r="EW631">
            <v>0</v>
          </cell>
          <cell r="EX631">
            <v>0</v>
          </cell>
          <cell r="EY631">
            <v>0</v>
          </cell>
          <cell r="EZ631">
            <v>0</v>
          </cell>
          <cell r="FA631">
            <v>0</v>
          </cell>
          <cell r="FB631">
            <v>0</v>
          </cell>
          <cell r="FC631">
            <v>0</v>
          </cell>
          <cell r="FD631">
            <v>0</v>
          </cell>
          <cell r="FE631">
            <v>0</v>
          </cell>
          <cell r="FF631">
            <v>0</v>
          </cell>
          <cell r="FG631">
            <v>0</v>
          </cell>
          <cell r="FH631">
            <v>0</v>
          </cell>
          <cell r="FI631">
            <v>0</v>
          </cell>
          <cell r="FJ631">
            <v>0</v>
          </cell>
          <cell r="FK631">
            <v>0</v>
          </cell>
          <cell r="FL631">
            <v>0</v>
          </cell>
          <cell r="FM631">
            <v>0</v>
          </cell>
          <cell r="FN631">
            <v>0</v>
          </cell>
          <cell r="FO631">
            <v>0</v>
          </cell>
          <cell r="FP631">
            <v>0</v>
          </cell>
          <cell r="FQ631">
            <v>0</v>
          </cell>
          <cell r="FR631">
            <v>0</v>
          </cell>
          <cell r="FS631">
            <v>0</v>
          </cell>
          <cell r="FT631">
            <v>0</v>
          </cell>
          <cell r="FU631">
            <v>0</v>
          </cell>
          <cell r="FV631">
            <v>0</v>
          </cell>
          <cell r="FW631">
            <v>0</v>
          </cell>
          <cell r="FX631">
            <v>0</v>
          </cell>
          <cell r="FY631">
            <v>0</v>
          </cell>
          <cell r="FZ631">
            <v>0</v>
          </cell>
          <cell r="GA631">
            <v>0</v>
          </cell>
          <cell r="GB631">
            <v>0</v>
          </cell>
          <cell r="GC631">
            <v>0</v>
          </cell>
          <cell r="GD631">
            <v>0</v>
          </cell>
          <cell r="GE631">
            <v>0</v>
          </cell>
          <cell r="GF631">
            <v>0</v>
          </cell>
          <cell r="GG631">
            <v>0</v>
          </cell>
          <cell r="GH631">
            <v>0</v>
          </cell>
          <cell r="GI631">
            <v>0</v>
          </cell>
          <cell r="GJ631">
            <v>0</v>
          </cell>
          <cell r="GK631">
            <v>0</v>
          </cell>
          <cell r="GL631">
            <v>0</v>
          </cell>
          <cell r="GM631">
            <v>0</v>
          </cell>
          <cell r="GN631">
            <v>0</v>
          </cell>
          <cell r="GO631">
            <v>0</v>
          </cell>
          <cell r="GP631">
            <v>0</v>
          </cell>
          <cell r="GQ631">
            <v>0</v>
          </cell>
          <cell r="GR631">
            <v>0</v>
          </cell>
          <cell r="GS631">
            <v>0</v>
          </cell>
          <cell r="GT631">
            <v>0</v>
          </cell>
          <cell r="GU631">
            <v>0</v>
          </cell>
          <cell r="GV631">
            <v>0</v>
          </cell>
          <cell r="GW631">
            <v>0</v>
          </cell>
          <cell r="GX631">
            <v>0</v>
          </cell>
          <cell r="GY631">
            <v>0</v>
          </cell>
          <cell r="GZ631">
            <v>0</v>
          </cell>
          <cell r="HA631">
            <v>0</v>
          </cell>
          <cell r="HB631">
            <v>0</v>
          </cell>
          <cell r="HC631">
            <v>0</v>
          </cell>
          <cell r="HD631">
            <v>0</v>
          </cell>
          <cell r="HE631">
            <v>0</v>
          </cell>
          <cell r="HF631">
            <v>0</v>
          </cell>
          <cell r="HG631">
            <v>0</v>
          </cell>
          <cell r="HH631">
            <v>0</v>
          </cell>
          <cell r="HI631">
            <v>0</v>
          </cell>
          <cell r="HJ631">
            <v>0</v>
          </cell>
          <cell r="HK631">
            <v>0</v>
          </cell>
          <cell r="HL631">
            <v>0</v>
          </cell>
          <cell r="HM631">
            <v>0</v>
          </cell>
          <cell r="HN631">
            <v>0</v>
          </cell>
          <cell r="HO631">
            <v>0</v>
          </cell>
          <cell r="HP631">
            <v>0</v>
          </cell>
          <cell r="HQ631">
            <v>0</v>
          </cell>
          <cell r="HR631">
            <v>0</v>
          </cell>
          <cell r="HS631">
            <v>0</v>
          </cell>
          <cell r="HT631">
            <v>0</v>
          </cell>
          <cell r="HU631">
            <v>0</v>
          </cell>
          <cell r="HV631">
            <v>0</v>
          </cell>
          <cell r="HW631">
            <v>0</v>
          </cell>
          <cell r="HX631">
            <v>0</v>
          </cell>
          <cell r="HY631">
            <v>0</v>
          </cell>
          <cell r="HZ631">
            <v>0</v>
          </cell>
          <cell r="IA631">
            <v>0</v>
          </cell>
          <cell r="IB631">
            <v>0</v>
          </cell>
          <cell r="IC631">
            <v>0</v>
          </cell>
          <cell r="ID631">
            <v>0</v>
          </cell>
          <cell r="IE631">
            <v>0</v>
          </cell>
          <cell r="IF631">
            <v>0</v>
          </cell>
          <cell r="IG631">
            <v>0</v>
          </cell>
          <cell r="IH631">
            <v>0</v>
          </cell>
          <cell r="II631">
            <v>0</v>
          </cell>
          <cell r="IJ631">
            <v>0</v>
          </cell>
          <cell r="IK631">
            <v>0</v>
          </cell>
          <cell r="IL631">
            <v>0</v>
          </cell>
          <cell r="IM631">
            <v>0</v>
          </cell>
          <cell r="IN631">
            <v>0</v>
          </cell>
          <cell r="IO631">
            <v>0</v>
          </cell>
          <cell r="IP631">
            <v>0</v>
          </cell>
          <cell r="IQ631">
            <v>0</v>
          </cell>
          <cell r="IR631">
            <v>0</v>
          </cell>
          <cell r="IS631">
            <v>0</v>
          </cell>
          <cell r="IT631">
            <v>0</v>
          </cell>
          <cell r="IU631">
            <v>0</v>
          </cell>
          <cell r="IV631">
            <v>0</v>
          </cell>
          <cell r="IW631">
            <v>0</v>
          </cell>
          <cell r="IX631">
            <v>0</v>
          </cell>
          <cell r="IY631">
            <v>0</v>
          </cell>
          <cell r="IZ631">
            <v>0</v>
          </cell>
          <cell r="JA631">
            <v>0</v>
          </cell>
          <cell r="JB631">
            <v>0</v>
          </cell>
          <cell r="JC631">
            <v>0</v>
          </cell>
          <cell r="JD631">
            <v>0</v>
          </cell>
          <cell r="J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  <cell r="EU632">
            <v>0</v>
          </cell>
          <cell r="EV632">
            <v>0</v>
          </cell>
          <cell r="EW632">
            <v>0</v>
          </cell>
          <cell r="EX632">
            <v>0</v>
          </cell>
          <cell r="EY632">
            <v>0</v>
          </cell>
          <cell r="EZ632">
            <v>0</v>
          </cell>
          <cell r="FA632">
            <v>0</v>
          </cell>
          <cell r="FB632">
            <v>0</v>
          </cell>
          <cell r="FC632">
            <v>0</v>
          </cell>
          <cell r="FD632">
            <v>0</v>
          </cell>
          <cell r="FE632">
            <v>0</v>
          </cell>
          <cell r="FF632">
            <v>0</v>
          </cell>
          <cell r="FG632">
            <v>0</v>
          </cell>
          <cell r="FH632">
            <v>0</v>
          </cell>
          <cell r="FI632">
            <v>0</v>
          </cell>
          <cell r="FJ632">
            <v>0</v>
          </cell>
          <cell r="FK632">
            <v>0</v>
          </cell>
          <cell r="FL632">
            <v>0</v>
          </cell>
          <cell r="FM632">
            <v>0</v>
          </cell>
          <cell r="FN632">
            <v>0</v>
          </cell>
          <cell r="FO632">
            <v>0</v>
          </cell>
          <cell r="FP632">
            <v>0</v>
          </cell>
          <cell r="FQ632">
            <v>0</v>
          </cell>
          <cell r="FR632">
            <v>0</v>
          </cell>
          <cell r="FS632">
            <v>0</v>
          </cell>
          <cell r="FT632">
            <v>0</v>
          </cell>
          <cell r="FU632">
            <v>0</v>
          </cell>
          <cell r="FV632">
            <v>0</v>
          </cell>
          <cell r="FW632">
            <v>0</v>
          </cell>
          <cell r="FX632">
            <v>0</v>
          </cell>
          <cell r="FY632">
            <v>0</v>
          </cell>
          <cell r="FZ632">
            <v>0</v>
          </cell>
          <cell r="GA632">
            <v>0</v>
          </cell>
          <cell r="GB632">
            <v>0</v>
          </cell>
          <cell r="GC632">
            <v>0</v>
          </cell>
          <cell r="GD632">
            <v>0</v>
          </cell>
          <cell r="GE632">
            <v>0</v>
          </cell>
          <cell r="GF632">
            <v>0</v>
          </cell>
          <cell r="GG632">
            <v>0</v>
          </cell>
          <cell r="GH632">
            <v>0</v>
          </cell>
          <cell r="GI632">
            <v>0</v>
          </cell>
          <cell r="GJ632">
            <v>0</v>
          </cell>
          <cell r="GK632">
            <v>0</v>
          </cell>
          <cell r="GL632">
            <v>0</v>
          </cell>
          <cell r="GM632">
            <v>0</v>
          </cell>
          <cell r="GN632">
            <v>0</v>
          </cell>
          <cell r="GO632">
            <v>0</v>
          </cell>
          <cell r="GP632">
            <v>0</v>
          </cell>
          <cell r="GQ632">
            <v>0</v>
          </cell>
          <cell r="GR632">
            <v>0</v>
          </cell>
          <cell r="GS632">
            <v>0</v>
          </cell>
          <cell r="GT632">
            <v>0</v>
          </cell>
          <cell r="GU632">
            <v>0</v>
          </cell>
          <cell r="GV632">
            <v>0</v>
          </cell>
          <cell r="GW632">
            <v>0</v>
          </cell>
          <cell r="GX632">
            <v>0</v>
          </cell>
          <cell r="GY632">
            <v>0</v>
          </cell>
          <cell r="GZ632">
            <v>0</v>
          </cell>
          <cell r="HA632">
            <v>0</v>
          </cell>
          <cell r="HB632">
            <v>0</v>
          </cell>
          <cell r="HC632">
            <v>0</v>
          </cell>
          <cell r="HD632">
            <v>0</v>
          </cell>
          <cell r="HE632">
            <v>0</v>
          </cell>
          <cell r="HF632">
            <v>0</v>
          </cell>
          <cell r="HG632">
            <v>0</v>
          </cell>
          <cell r="HH632">
            <v>0</v>
          </cell>
          <cell r="HI632">
            <v>0</v>
          </cell>
          <cell r="HJ632">
            <v>0</v>
          </cell>
          <cell r="HK632">
            <v>0</v>
          </cell>
          <cell r="HL632">
            <v>0</v>
          </cell>
          <cell r="HM632">
            <v>0</v>
          </cell>
          <cell r="HN632">
            <v>0</v>
          </cell>
          <cell r="HO632">
            <v>0</v>
          </cell>
          <cell r="HP632">
            <v>0</v>
          </cell>
          <cell r="HQ632">
            <v>0</v>
          </cell>
          <cell r="HR632">
            <v>0</v>
          </cell>
          <cell r="HS632">
            <v>0</v>
          </cell>
          <cell r="HT632">
            <v>0</v>
          </cell>
          <cell r="HU632">
            <v>0</v>
          </cell>
          <cell r="HV632">
            <v>0</v>
          </cell>
          <cell r="HW632">
            <v>0</v>
          </cell>
          <cell r="HX632">
            <v>0</v>
          </cell>
          <cell r="HY632">
            <v>0</v>
          </cell>
          <cell r="HZ632">
            <v>0</v>
          </cell>
          <cell r="IA632">
            <v>0</v>
          </cell>
          <cell r="IB632">
            <v>0</v>
          </cell>
          <cell r="IC632">
            <v>0</v>
          </cell>
          <cell r="ID632">
            <v>0</v>
          </cell>
          <cell r="IE632">
            <v>0</v>
          </cell>
          <cell r="IF632">
            <v>0</v>
          </cell>
          <cell r="IG632">
            <v>0</v>
          </cell>
          <cell r="IH632">
            <v>0</v>
          </cell>
          <cell r="II632">
            <v>0</v>
          </cell>
          <cell r="IJ632">
            <v>0</v>
          </cell>
          <cell r="IK632">
            <v>0</v>
          </cell>
          <cell r="IL632">
            <v>0</v>
          </cell>
          <cell r="IM632">
            <v>0</v>
          </cell>
          <cell r="IN632">
            <v>0</v>
          </cell>
          <cell r="IO632">
            <v>0</v>
          </cell>
          <cell r="IP632">
            <v>0</v>
          </cell>
          <cell r="IQ632">
            <v>0</v>
          </cell>
          <cell r="IR632">
            <v>0</v>
          </cell>
          <cell r="IS632">
            <v>0</v>
          </cell>
          <cell r="IT632">
            <v>0</v>
          </cell>
          <cell r="IU632">
            <v>0</v>
          </cell>
          <cell r="IV632">
            <v>0</v>
          </cell>
          <cell r="IW632">
            <v>0</v>
          </cell>
          <cell r="IX632">
            <v>0</v>
          </cell>
          <cell r="IY632">
            <v>0</v>
          </cell>
          <cell r="IZ632">
            <v>0</v>
          </cell>
          <cell r="JA632">
            <v>0</v>
          </cell>
          <cell r="JB632">
            <v>0</v>
          </cell>
          <cell r="JC632">
            <v>0</v>
          </cell>
          <cell r="JD632">
            <v>0</v>
          </cell>
          <cell r="J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0</v>
          </cell>
          <cell r="FH633">
            <v>0</v>
          </cell>
          <cell r="FI633">
            <v>0</v>
          </cell>
          <cell r="FJ633">
            <v>0</v>
          </cell>
          <cell r="FK633">
            <v>0</v>
          </cell>
          <cell r="FL633">
            <v>0</v>
          </cell>
          <cell r="FM633">
            <v>0</v>
          </cell>
          <cell r="FN633">
            <v>0</v>
          </cell>
          <cell r="FO633">
            <v>0</v>
          </cell>
          <cell r="FP633">
            <v>0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  <cell r="FX633">
            <v>0</v>
          </cell>
          <cell r="FY633">
            <v>0</v>
          </cell>
          <cell r="FZ633">
            <v>0</v>
          </cell>
          <cell r="GA633">
            <v>0</v>
          </cell>
          <cell r="GB633">
            <v>0</v>
          </cell>
          <cell r="GC633">
            <v>0</v>
          </cell>
          <cell r="GD633">
            <v>0</v>
          </cell>
          <cell r="GE633">
            <v>0</v>
          </cell>
          <cell r="GF633">
            <v>0</v>
          </cell>
          <cell r="GG633">
            <v>0</v>
          </cell>
          <cell r="GH633">
            <v>0</v>
          </cell>
          <cell r="GI633">
            <v>0</v>
          </cell>
          <cell r="GJ633">
            <v>0</v>
          </cell>
          <cell r="GK633">
            <v>0</v>
          </cell>
          <cell r="GL633">
            <v>0</v>
          </cell>
          <cell r="GM633">
            <v>0</v>
          </cell>
          <cell r="GN633">
            <v>0</v>
          </cell>
          <cell r="GO633">
            <v>0</v>
          </cell>
          <cell r="GP633">
            <v>0</v>
          </cell>
          <cell r="GQ633">
            <v>0</v>
          </cell>
          <cell r="GR633">
            <v>0</v>
          </cell>
          <cell r="GS633">
            <v>0</v>
          </cell>
          <cell r="GT633">
            <v>0</v>
          </cell>
          <cell r="GU633">
            <v>0</v>
          </cell>
          <cell r="GV633">
            <v>0</v>
          </cell>
          <cell r="GW633">
            <v>0</v>
          </cell>
          <cell r="GX633">
            <v>0</v>
          </cell>
          <cell r="GY633">
            <v>0</v>
          </cell>
          <cell r="GZ633">
            <v>0</v>
          </cell>
          <cell r="HA633">
            <v>0</v>
          </cell>
          <cell r="HB633">
            <v>0</v>
          </cell>
          <cell r="HC633">
            <v>0</v>
          </cell>
          <cell r="HD633">
            <v>0</v>
          </cell>
          <cell r="HE633">
            <v>0</v>
          </cell>
          <cell r="HF633">
            <v>0</v>
          </cell>
          <cell r="HG633">
            <v>0</v>
          </cell>
          <cell r="HH633">
            <v>0</v>
          </cell>
          <cell r="HI633">
            <v>0</v>
          </cell>
          <cell r="HJ633">
            <v>0</v>
          </cell>
          <cell r="HK633">
            <v>0</v>
          </cell>
          <cell r="HL633">
            <v>0</v>
          </cell>
          <cell r="HM633">
            <v>0</v>
          </cell>
          <cell r="HN633">
            <v>0</v>
          </cell>
          <cell r="HO633">
            <v>0</v>
          </cell>
          <cell r="HP633">
            <v>0</v>
          </cell>
          <cell r="HQ633">
            <v>0</v>
          </cell>
          <cell r="HR633">
            <v>0</v>
          </cell>
          <cell r="HS633">
            <v>0</v>
          </cell>
          <cell r="HT633">
            <v>0</v>
          </cell>
          <cell r="HU633">
            <v>0</v>
          </cell>
          <cell r="HV633">
            <v>0</v>
          </cell>
          <cell r="HW633">
            <v>0</v>
          </cell>
          <cell r="HX633">
            <v>0</v>
          </cell>
          <cell r="HY633">
            <v>0</v>
          </cell>
          <cell r="HZ633">
            <v>0</v>
          </cell>
          <cell r="IA633">
            <v>0</v>
          </cell>
          <cell r="IB633">
            <v>0</v>
          </cell>
          <cell r="IC633">
            <v>0</v>
          </cell>
          <cell r="ID633">
            <v>0</v>
          </cell>
          <cell r="IE633">
            <v>0</v>
          </cell>
          <cell r="IF633">
            <v>0</v>
          </cell>
          <cell r="IG633">
            <v>0</v>
          </cell>
          <cell r="IH633">
            <v>0</v>
          </cell>
          <cell r="II633">
            <v>0</v>
          </cell>
          <cell r="IJ633">
            <v>0</v>
          </cell>
          <cell r="IK633">
            <v>0</v>
          </cell>
          <cell r="IL633">
            <v>0</v>
          </cell>
          <cell r="IM633">
            <v>0</v>
          </cell>
          <cell r="IN633">
            <v>0</v>
          </cell>
          <cell r="IO633">
            <v>0</v>
          </cell>
          <cell r="IP633">
            <v>0</v>
          </cell>
          <cell r="IQ633">
            <v>0</v>
          </cell>
          <cell r="IR633">
            <v>0</v>
          </cell>
          <cell r="IS633">
            <v>0</v>
          </cell>
          <cell r="IT633">
            <v>0</v>
          </cell>
          <cell r="IU633">
            <v>0</v>
          </cell>
          <cell r="IV633">
            <v>0</v>
          </cell>
          <cell r="IW633">
            <v>0</v>
          </cell>
          <cell r="IX633">
            <v>0</v>
          </cell>
          <cell r="IY633">
            <v>0</v>
          </cell>
          <cell r="IZ633">
            <v>0</v>
          </cell>
          <cell r="JA633">
            <v>0</v>
          </cell>
          <cell r="JB633">
            <v>0</v>
          </cell>
          <cell r="JC633">
            <v>0</v>
          </cell>
          <cell r="JD633">
            <v>0</v>
          </cell>
          <cell r="JE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  <cell r="EN634">
            <v>0</v>
          </cell>
          <cell r="EO634">
            <v>0</v>
          </cell>
          <cell r="EP634">
            <v>0</v>
          </cell>
          <cell r="EQ634">
            <v>0</v>
          </cell>
          <cell r="ER634">
            <v>0</v>
          </cell>
          <cell r="ES634">
            <v>0</v>
          </cell>
          <cell r="ET634">
            <v>0</v>
          </cell>
          <cell r="EU634">
            <v>0</v>
          </cell>
          <cell r="EV634">
            <v>0</v>
          </cell>
          <cell r="EW634">
            <v>0</v>
          </cell>
          <cell r="EX634">
            <v>0</v>
          </cell>
          <cell r="EY634">
            <v>0</v>
          </cell>
          <cell r="EZ634">
            <v>0</v>
          </cell>
          <cell r="FA634">
            <v>0</v>
          </cell>
          <cell r="FB634">
            <v>0</v>
          </cell>
          <cell r="FC634">
            <v>0</v>
          </cell>
          <cell r="FD634">
            <v>0</v>
          </cell>
          <cell r="FE634">
            <v>0</v>
          </cell>
          <cell r="FF634">
            <v>0</v>
          </cell>
          <cell r="FG634">
            <v>0</v>
          </cell>
          <cell r="FH634">
            <v>0</v>
          </cell>
          <cell r="FI634">
            <v>0</v>
          </cell>
          <cell r="FJ634">
            <v>0</v>
          </cell>
          <cell r="FK634">
            <v>0</v>
          </cell>
          <cell r="FL634">
            <v>0</v>
          </cell>
          <cell r="FM634">
            <v>0</v>
          </cell>
          <cell r="FN634">
            <v>0</v>
          </cell>
          <cell r="FO634">
            <v>0</v>
          </cell>
          <cell r="FP634">
            <v>0</v>
          </cell>
          <cell r="FQ634">
            <v>0</v>
          </cell>
          <cell r="FR634">
            <v>0</v>
          </cell>
          <cell r="FS634">
            <v>0</v>
          </cell>
          <cell r="FT634">
            <v>0</v>
          </cell>
          <cell r="FU634">
            <v>0</v>
          </cell>
          <cell r="FV634">
            <v>0</v>
          </cell>
          <cell r="FW634">
            <v>0</v>
          </cell>
          <cell r="FX634">
            <v>0</v>
          </cell>
          <cell r="FY634">
            <v>0</v>
          </cell>
          <cell r="FZ634">
            <v>0</v>
          </cell>
          <cell r="GA634">
            <v>0</v>
          </cell>
          <cell r="GB634">
            <v>0</v>
          </cell>
          <cell r="GC634">
            <v>0</v>
          </cell>
          <cell r="GD634">
            <v>0</v>
          </cell>
          <cell r="GE634">
            <v>0</v>
          </cell>
          <cell r="GF634">
            <v>0</v>
          </cell>
          <cell r="GG634">
            <v>0</v>
          </cell>
          <cell r="GH634">
            <v>0</v>
          </cell>
          <cell r="GI634">
            <v>0</v>
          </cell>
          <cell r="GJ634">
            <v>0</v>
          </cell>
          <cell r="GK634">
            <v>0</v>
          </cell>
          <cell r="GL634">
            <v>0</v>
          </cell>
          <cell r="GM634">
            <v>0</v>
          </cell>
          <cell r="GN634">
            <v>0</v>
          </cell>
          <cell r="GO634">
            <v>0</v>
          </cell>
          <cell r="GP634">
            <v>0</v>
          </cell>
          <cell r="GQ634">
            <v>0</v>
          </cell>
          <cell r="GR634">
            <v>0</v>
          </cell>
          <cell r="GS634">
            <v>0</v>
          </cell>
          <cell r="GT634">
            <v>0</v>
          </cell>
          <cell r="GU634">
            <v>0</v>
          </cell>
          <cell r="GV634">
            <v>0</v>
          </cell>
          <cell r="GW634">
            <v>0</v>
          </cell>
          <cell r="GX634">
            <v>0</v>
          </cell>
          <cell r="GY634">
            <v>0</v>
          </cell>
          <cell r="GZ634">
            <v>0</v>
          </cell>
          <cell r="HA634">
            <v>0</v>
          </cell>
          <cell r="HB634">
            <v>0</v>
          </cell>
          <cell r="HC634">
            <v>0</v>
          </cell>
          <cell r="HD634">
            <v>0</v>
          </cell>
          <cell r="HE634">
            <v>0</v>
          </cell>
          <cell r="HF634">
            <v>0</v>
          </cell>
          <cell r="HG634">
            <v>0</v>
          </cell>
          <cell r="HH634">
            <v>0</v>
          </cell>
          <cell r="HI634">
            <v>0</v>
          </cell>
          <cell r="HJ634">
            <v>0</v>
          </cell>
          <cell r="HK634">
            <v>0</v>
          </cell>
          <cell r="HL634">
            <v>0</v>
          </cell>
          <cell r="HM634">
            <v>0</v>
          </cell>
          <cell r="HN634">
            <v>0</v>
          </cell>
          <cell r="HO634">
            <v>0</v>
          </cell>
          <cell r="HP634">
            <v>0</v>
          </cell>
          <cell r="HQ634">
            <v>0</v>
          </cell>
          <cell r="HR634">
            <v>0</v>
          </cell>
          <cell r="HS634">
            <v>0</v>
          </cell>
          <cell r="HT634">
            <v>0</v>
          </cell>
          <cell r="HU634">
            <v>0</v>
          </cell>
          <cell r="HV634">
            <v>0</v>
          </cell>
          <cell r="HW634">
            <v>0</v>
          </cell>
          <cell r="HX634">
            <v>0</v>
          </cell>
          <cell r="HY634">
            <v>0</v>
          </cell>
          <cell r="HZ634">
            <v>0</v>
          </cell>
          <cell r="IA634">
            <v>0</v>
          </cell>
          <cell r="IB634">
            <v>0</v>
          </cell>
          <cell r="IC634">
            <v>0</v>
          </cell>
          <cell r="ID634">
            <v>0</v>
          </cell>
          <cell r="IE634">
            <v>0</v>
          </cell>
          <cell r="IF634">
            <v>0</v>
          </cell>
          <cell r="IG634">
            <v>0</v>
          </cell>
          <cell r="IH634">
            <v>0</v>
          </cell>
          <cell r="II634">
            <v>0</v>
          </cell>
          <cell r="IJ634">
            <v>0</v>
          </cell>
          <cell r="IK634">
            <v>0</v>
          </cell>
          <cell r="IL634">
            <v>0</v>
          </cell>
          <cell r="IM634">
            <v>0</v>
          </cell>
          <cell r="IN634">
            <v>0</v>
          </cell>
          <cell r="IO634">
            <v>0</v>
          </cell>
          <cell r="IP634">
            <v>0</v>
          </cell>
          <cell r="IQ634">
            <v>0</v>
          </cell>
          <cell r="IR634">
            <v>0</v>
          </cell>
          <cell r="IS634">
            <v>0</v>
          </cell>
          <cell r="IT634">
            <v>0</v>
          </cell>
          <cell r="IU634">
            <v>0</v>
          </cell>
          <cell r="IV634">
            <v>0</v>
          </cell>
          <cell r="IW634">
            <v>0</v>
          </cell>
          <cell r="IX634">
            <v>0</v>
          </cell>
          <cell r="IY634">
            <v>0</v>
          </cell>
          <cell r="IZ634">
            <v>0</v>
          </cell>
          <cell r="JA634">
            <v>0</v>
          </cell>
          <cell r="JB634">
            <v>0</v>
          </cell>
          <cell r="JC634">
            <v>0</v>
          </cell>
          <cell r="JD634">
            <v>0</v>
          </cell>
          <cell r="JE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  <cell r="EJ635">
            <v>0</v>
          </cell>
          <cell r="EK635">
            <v>0</v>
          </cell>
          <cell r="EL635">
            <v>0</v>
          </cell>
          <cell r="EM635">
            <v>0</v>
          </cell>
          <cell r="EN635">
            <v>0</v>
          </cell>
          <cell r="EO635">
            <v>0</v>
          </cell>
          <cell r="EP635">
            <v>0</v>
          </cell>
          <cell r="EQ635">
            <v>0</v>
          </cell>
          <cell r="ER635">
            <v>0</v>
          </cell>
          <cell r="ES635">
            <v>0</v>
          </cell>
          <cell r="ET635">
            <v>0</v>
          </cell>
          <cell r="EU635">
            <v>0</v>
          </cell>
          <cell r="EV635">
            <v>0</v>
          </cell>
          <cell r="EW635">
            <v>0</v>
          </cell>
          <cell r="EX635">
            <v>0</v>
          </cell>
          <cell r="EY635">
            <v>0</v>
          </cell>
          <cell r="EZ635">
            <v>0</v>
          </cell>
          <cell r="FA635">
            <v>0</v>
          </cell>
          <cell r="FB635">
            <v>0</v>
          </cell>
          <cell r="FC635">
            <v>0</v>
          </cell>
          <cell r="FD635">
            <v>0</v>
          </cell>
          <cell r="FE635">
            <v>0</v>
          </cell>
          <cell r="FF635">
            <v>0</v>
          </cell>
          <cell r="FG635">
            <v>0</v>
          </cell>
          <cell r="FH635">
            <v>0</v>
          </cell>
          <cell r="FI635">
            <v>0</v>
          </cell>
          <cell r="FJ635">
            <v>0</v>
          </cell>
          <cell r="FK635">
            <v>0</v>
          </cell>
          <cell r="FL635">
            <v>0</v>
          </cell>
          <cell r="FM635">
            <v>0</v>
          </cell>
          <cell r="FN635">
            <v>0</v>
          </cell>
          <cell r="FO635">
            <v>0</v>
          </cell>
          <cell r="FP635">
            <v>0</v>
          </cell>
          <cell r="FQ635">
            <v>0</v>
          </cell>
          <cell r="FR635">
            <v>0</v>
          </cell>
          <cell r="FS635">
            <v>0</v>
          </cell>
          <cell r="FT635">
            <v>0</v>
          </cell>
          <cell r="FU635">
            <v>0</v>
          </cell>
          <cell r="FV635">
            <v>0</v>
          </cell>
          <cell r="FW635">
            <v>0</v>
          </cell>
          <cell r="FX635">
            <v>0</v>
          </cell>
          <cell r="FY635">
            <v>0</v>
          </cell>
          <cell r="FZ635">
            <v>0</v>
          </cell>
          <cell r="GA635">
            <v>0</v>
          </cell>
          <cell r="GB635">
            <v>0</v>
          </cell>
          <cell r="GC635">
            <v>0</v>
          </cell>
          <cell r="GD635">
            <v>0</v>
          </cell>
          <cell r="GE635">
            <v>0</v>
          </cell>
          <cell r="GF635">
            <v>0</v>
          </cell>
          <cell r="GG635">
            <v>0</v>
          </cell>
          <cell r="GH635">
            <v>0</v>
          </cell>
          <cell r="GI635">
            <v>0</v>
          </cell>
          <cell r="GJ635">
            <v>0</v>
          </cell>
          <cell r="GK635">
            <v>0</v>
          </cell>
          <cell r="GL635">
            <v>0</v>
          </cell>
          <cell r="GM635">
            <v>0</v>
          </cell>
          <cell r="GN635">
            <v>0</v>
          </cell>
          <cell r="GO635">
            <v>0</v>
          </cell>
          <cell r="GP635">
            <v>0</v>
          </cell>
          <cell r="GQ635">
            <v>0</v>
          </cell>
          <cell r="GR635">
            <v>0</v>
          </cell>
          <cell r="GS635">
            <v>0</v>
          </cell>
          <cell r="GT635">
            <v>0</v>
          </cell>
          <cell r="GU635">
            <v>0</v>
          </cell>
          <cell r="GV635">
            <v>0</v>
          </cell>
          <cell r="GW635">
            <v>0</v>
          </cell>
          <cell r="GX635">
            <v>0</v>
          </cell>
          <cell r="GY635">
            <v>0</v>
          </cell>
          <cell r="GZ635">
            <v>0</v>
          </cell>
          <cell r="HA635">
            <v>0</v>
          </cell>
          <cell r="HB635">
            <v>0</v>
          </cell>
          <cell r="HC635">
            <v>0</v>
          </cell>
          <cell r="HD635">
            <v>0</v>
          </cell>
          <cell r="HE635">
            <v>0</v>
          </cell>
          <cell r="HF635">
            <v>0</v>
          </cell>
          <cell r="HG635">
            <v>0</v>
          </cell>
          <cell r="HH635">
            <v>0</v>
          </cell>
          <cell r="HI635">
            <v>0</v>
          </cell>
          <cell r="HJ635">
            <v>0</v>
          </cell>
          <cell r="HK635">
            <v>0</v>
          </cell>
          <cell r="HL635">
            <v>0</v>
          </cell>
          <cell r="HM635">
            <v>0</v>
          </cell>
          <cell r="HN635">
            <v>0</v>
          </cell>
          <cell r="HO635">
            <v>0</v>
          </cell>
          <cell r="HP635">
            <v>0</v>
          </cell>
          <cell r="HQ635">
            <v>0</v>
          </cell>
          <cell r="HR635">
            <v>0</v>
          </cell>
          <cell r="HS635">
            <v>0</v>
          </cell>
          <cell r="HT635">
            <v>0</v>
          </cell>
          <cell r="HU635">
            <v>0</v>
          </cell>
          <cell r="HV635">
            <v>0</v>
          </cell>
          <cell r="HW635">
            <v>0</v>
          </cell>
          <cell r="HX635">
            <v>0</v>
          </cell>
          <cell r="HY635">
            <v>0</v>
          </cell>
          <cell r="HZ635">
            <v>0</v>
          </cell>
          <cell r="IA635">
            <v>0</v>
          </cell>
          <cell r="IB635">
            <v>0</v>
          </cell>
          <cell r="IC635">
            <v>0</v>
          </cell>
          <cell r="ID635">
            <v>0</v>
          </cell>
          <cell r="IE635">
            <v>0</v>
          </cell>
          <cell r="IF635">
            <v>0</v>
          </cell>
          <cell r="IG635">
            <v>0</v>
          </cell>
          <cell r="IH635">
            <v>0</v>
          </cell>
          <cell r="II635">
            <v>0</v>
          </cell>
          <cell r="IJ635">
            <v>0</v>
          </cell>
          <cell r="IK635">
            <v>0</v>
          </cell>
          <cell r="IL635">
            <v>0</v>
          </cell>
          <cell r="IM635">
            <v>0</v>
          </cell>
          <cell r="IN635">
            <v>0</v>
          </cell>
          <cell r="IO635">
            <v>0</v>
          </cell>
          <cell r="IP635">
            <v>0</v>
          </cell>
          <cell r="IQ635">
            <v>0</v>
          </cell>
          <cell r="IR635">
            <v>0</v>
          </cell>
          <cell r="IS635">
            <v>0</v>
          </cell>
          <cell r="IT635">
            <v>0</v>
          </cell>
          <cell r="IU635">
            <v>0</v>
          </cell>
          <cell r="IV635">
            <v>0</v>
          </cell>
          <cell r="IW635">
            <v>0</v>
          </cell>
          <cell r="IX635">
            <v>0</v>
          </cell>
          <cell r="IY635">
            <v>0</v>
          </cell>
          <cell r="IZ635">
            <v>0</v>
          </cell>
          <cell r="JA635">
            <v>0</v>
          </cell>
          <cell r="JB635">
            <v>0</v>
          </cell>
          <cell r="JC635">
            <v>0</v>
          </cell>
          <cell r="JD635">
            <v>0</v>
          </cell>
          <cell r="JE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0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  <cell r="EU636">
            <v>0</v>
          </cell>
          <cell r="EV636">
            <v>0</v>
          </cell>
          <cell r="EW636">
            <v>0</v>
          </cell>
          <cell r="EX636">
            <v>0</v>
          </cell>
          <cell r="EY636">
            <v>0</v>
          </cell>
          <cell r="EZ636">
            <v>0</v>
          </cell>
          <cell r="FA636">
            <v>0</v>
          </cell>
          <cell r="FB636">
            <v>0</v>
          </cell>
          <cell r="FC636">
            <v>0</v>
          </cell>
          <cell r="FD636">
            <v>0</v>
          </cell>
          <cell r="FE636">
            <v>0</v>
          </cell>
          <cell r="FF636">
            <v>0</v>
          </cell>
          <cell r="FG636">
            <v>0</v>
          </cell>
          <cell r="FH636">
            <v>0</v>
          </cell>
          <cell r="FI636">
            <v>0</v>
          </cell>
          <cell r="FJ636">
            <v>0</v>
          </cell>
          <cell r="FK636">
            <v>0</v>
          </cell>
          <cell r="FL636">
            <v>0</v>
          </cell>
          <cell r="FM636">
            <v>0</v>
          </cell>
          <cell r="FN636">
            <v>0</v>
          </cell>
          <cell r="FO636">
            <v>0</v>
          </cell>
          <cell r="FP636">
            <v>0</v>
          </cell>
          <cell r="FQ636">
            <v>0</v>
          </cell>
          <cell r="FR636">
            <v>0</v>
          </cell>
          <cell r="FS636">
            <v>0</v>
          </cell>
          <cell r="FT636">
            <v>0</v>
          </cell>
          <cell r="FU636">
            <v>0</v>
          </cell>
          <cell r="FV636">
            <v>0</v>
          </cell>
          <cell r="FW636">
            <v>0</v>
          </cell>
          <cell r="FX636">
            <v>0</v>
          </cell>
          <cell r="FY636">
            <v>0</v>
          </cell>
          <cell r="FZ636">
            <v>0</v>
          </cell>
          <cell r="GA636">
            <v>0</v>
          </cell>
          <cell r="GB636">
            <v>0</v>
          </cell>
          <cell r="GC636">
            <v>0</v>
          </cell>
          <cell r="GD636">
            <v>0</v>
          </cell>
          <cell r="GE636">
            <v>0</v>
          </cell>
          <cell r="GF636">
            <v>0</v>
          </cell>
          <cell r="GG636">
            <v>0</v>
          </cell>
          <cell r="GH636">
            <v>0</v>
          </cell>
          <cell r="GI636">
            <v>0</v>
          </cell>
          <cell r="GJ636">
            <v>0</v>
          </cell>
          <cell r="GK636">
            <v>0</v>
          </cell>
          <cell r="GL636">
            <v>0</v>
          </cell>
          <cell r="GM636">
            <v>0</v>
          </cell>
          <cell r="GN636">
            <v>0</v>
          </cell>
          <cell r="GO636">
            <v>0</v>
          </cell>
          <cell r="GP636">
            <v>0</v>
          </cell>
          <cell r="GQ636">
            <v>0</v>
          </cell>
          <cell r="GR636">
            <v>0</v>
          </cell>
          <cell r="GS636">
            <v>0</v>
          </cell>
          <cell r="GT636">
            <v>0</v>
          </cell>
          <cell r="GU636">
            <v>0</v>
          </cell>
          <cell r="GV636">
            <v>0</v>
          </cell>
          <cell r="GW636">
            <v>0</v>
          </cell>
          <cell r="GX636">
            <v>0</v>
          </cell>
          <cell r="GY636">
            <v>0</v>
          </cell>
          <cell r="GZ636">
            <v>0</v>
          </cell>
          <cell r="HA636">
            <v>0</v>
          </cell>
          <cell r="HB636">
            <v>0</v>
          </cell>
          <cell r="HC636">
            <v>0</v>
          </cell>
          <cell r="HD636">
            <v>0</v>
          </cell>
          <cell r="HE636">
            <v>0</v>
          </cell>
          <cell r="HF636">
            <v>0</v>
          </cell>
          <cell r="HG636">
            <v>0</v>
          </cell>
          <cell r="HH636">
            <v>0</v>
          </cell>
          <cell r="HI636">
            <v>0</v>
          </cell>
          <cell r="HJ636">
            <v>0</v>
          </cell>
          <cell r="HK636">
            <v>0</v>
          </cell>
          <cell r="HL636">
            <v>0</v>
          </cell>
          <cell r="HM636">
            <v>0</v>
          </cell>
          <cell r="HN636">
            <v>0</v>
          </cell>
          <cell r="HO636">
            <v>0</v>
          </cell>
          <cell r="HP636">
            <v>0</v>
          </cell>
          <cell r="HQ636">
            <v>0</v>
          </cell>
          <cell r="HR636">
            <v>0</v>
          </cell>
          <cell r="HS636">
            <v>0</v>
          </cell>
          <cell r="HT636">
            <v>0</v>
          </cell>
          <cell r="HU636">
            <v>0</v>
          </cell>
          <cell r="HV636">
            <v>0</v>
          </cell>
          <cell r="HW636">
            <v>0</v>
          </cell>
          <cell r="HX636">
            <v>0</v>
          </cell>
          <cell r="HY636">
            <v>0</v>
          </cell>
          <cell r="HZ636">
            <v>0</v>
          </cell>
          <cell r="IA636">
            <v>0</v>
          </cell>
          <cell r="IB636">
            <v>0</v>
          </cell>
          <cell r="IC636">
            <v>0</v>
          </cell>
          <cell r="ID636">
            <v>0</v>
          </cell>
          <cell r="IE636">
            <v>0</v>
          </cell>
          <cell r="IF636">
            <v>0</v>
          </cell>
          <cell r="IG636">
            <v>0</v>
          </cell>
          <cell r="IH636">
            <v>0</v>
          </cell>
          <cell r="II636">
            <v>0</v>
          </cell>
          <cell r="IJ636">
            <v>0</v>
          </cell>
          <cell r="IK636">
            <v>0</v>
          </cell>
          <cell r="IL636">
            <v>0</v>
          </cell>
          <cell r="IM636">
            <v>0</v>
          </cell>
          <cell r="IN636">
            <v>0</v>
          </cell>
          <cell r="IO636">
            <v>0</v>
          </cell>
          <cell r="IP636">
            <v>0</v>
          </cell>
          <cell r="IQ636">
            <v>0</v>
          </cell>
          <cell r="IR636">
            <v>0</v>
          </cell>
          <cell r="IS636">
            <v>0</v>
          </cell>
          <cell r="IT636">
            <v>0</v>
          </cell>
          <cell r="IU636">
            <v>0</v>
          </cell>
          <cell r="IV636">
            <v>0</v>
          </cell>
          <cell r="IW636">
            <v>0</v>
          </cell>
          <cell r="IX636">
            <v>0</v>
          </cell>
          <cell r="IY636">
            <v>0</v>
          </cell>
          <cell r="IZ636">
            <v>0</v>
          </cell>
          <cell r="JA636">
            <v>0</v>
          </cell>
          <cell r="JB636">
            <v>0</v>
          </cell>
          <cell r="JC636">
            <v>0</v>
          </cell>
          <cell r="JD636">
            <v>0</v>
          </cell>
          <cell r="JE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0</v>
          </cell>
          <cell r="FG637">
            <v>0</v>
          </cell>
          <cell r="FH637">
            <v>0</v>
          </cell>
          <cell r="FI637">
            <v>0</v>
          </cell>
          <cell r="FJ637">
            <v>0</v>
          </cell>
          <cell r="FK637">
            <v>0</v>
          </cell>
          <cell r="FL637">
            <v>0</v>
          </cell>
          <cell r="FM637">
            <v>0</v>
          </cell>
          <cell r="FN637">
            <v>0</v>
          </cell>
          <cell r="FO637">
            <v>0</v>
          </cell>
          <cell r="FP637">
            <v>0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  <cell r="FX637">
            <v>0</v>
          </cell>
          <cell r="FY637">
            <v>0</v>
          </cell>
          <cell r="FZ637">
            <v>0</v>
          </cell>
          <cell r="GA637">
            <v>0</v>
          </cell>
          <cell r="GB637">
            <v>0</v>
          </cell>
          <cell r="GC637">
            <v>0</v>
          </cell>
          <cell r="GD637">
            <v>0</v>
          </cell>
          <cell r="GE637">
            <v>0</v>
          </cell>
          <cell r="GF637">
            <v>0</v>
          </cell>
          <cell r="GG637">
            <v>0</v>
          </cell>
          <cell r="GH637">
            <v>0</v>
          </cell>
          <cell r="GI637">
            <v>0</v>
          </cell>
          <cell r="GJ637">
            <v>0</v>
          </cell>
          <cell r="GK637">
            <v>0</v>
          </cell>
          <cell r="GL637">
            <v>0</v>
          </cell>
          <cell r="GM637">
            <v>0</v>
          </cell>
          <cell r="GN637">
            <v>0</v>
          </cell>
          <cell r="GO637">
            <v>0</v>
          </cell>
          <cell r="GP637">
            <v>0</v>
          </cell>
          <cell r="GQ637">
            <v>0</v>
          </cell>
          <cell r="GR637">
            <v>0</v>
          </cell>
          <cell r="GS637">
            <v>0</v>
          </cell>
          <cell r="GT637">
            <v>0</v>
          </cell>
          <cell r="GU637">
            <v>0</v>
          </cell>
          <cell r="GV637">
            <v>0</v>
          </cell>
          <cell r="GW637">
            <v>0</v>
          </cell>
          <cell r="GX637">
            <v>0</v>
          </cell>
          <cell r="GY637">
            <v>0</v>
          </cell>
          <cell r="GZ637">
            <v>0</v>
          </cell>
          <cell r="HA637">
            <v>0</v>
          </cell>
          <cell r="HB637">
            <v>0</v>
          </cell>
          <cell r="HC637">
            <v>0</v>
          </cell>
          <cell r="HD637">
            <v>0</v>
          </cell>
          <cell r="HE637">
            <v>0</v>
          </cell>
          <cell r="HF637">
            <v>0</v>
          </cell>
          <cell r="HG637">
            <v>0</v>
          </cell>
          <cell r="HH637">
            <v>0</v>
          </cell>
          <cell r="HI637">
            <v>0</v>
          </cell>
          <cell r="HJ637">
            <v>0</v>
          </cell>
          <cell r="HK637">
            <v>0</v>
          </cell>
          <cell r="HL637">
            <v>0</v>
          </cell>
          <cell r="HM637">
            <v>0</v>
          </cell>
          <cell r="HN637">
            <v>0</v>
          </cell>
          <cell r="HO637">
            <v>0</v>
          </cell>
          <cell r="HP637">
            <v>0</v>
          </cell>
          <cell r="HQ637">
            <v>0</v>
          </cell>
          <cell r="HR637">
            <v>0</v>
          </cell>
          <cell r="HS637">
            <v>0</v>
          </cell>
          <cell r="HT637">
            <v>0</v>
          </cell>
          <cell r="HU637">
            <v>0</v>
          </cell>
          <cell r="HV637">
            <v>0</v>
          </cell>
          <cell r="HW637">
            <v>0</v>
          </cell>
          <cell r="HX637">
            <v>0</v>
          </cell>
          <cell r="HY637">
            <v>0</v>
          </cell>
          <cell r="HZ637">
            <v>0</v>
          </cell>
          <cell r="IA637">
            <v>0</v>
          </cell>
          <cell r="IB637">
            <v>0</v>
          </cell>
          <cell r="IC637">
            <v>0</v>
          </cell>
          <cell r="ID637">
            <v>0</v>
          </cell>
          <cell r="IE637">
            <v>0</v>
          </cell>
          <cell r="IF637">
            <v>0</v>
          </cell>
          <cell r="IG637">
            <v>0</v>
          </cell>
          <cell r="IH637">
            <v>0</v>
          </cell>
          <cell r="II637">
            <v>0</v>
          </cell>
          <cell r="IJ637">
            <v>0</v>
          </cell>
          <cell r="IK637">
            <v>0</v>
          </cell>
          <cell r="IL637">
            <v>0</v>
          </cell>
          <cell r="IM637">
            <v>0</v>
          </cell>
          <cell r="IN637">
            <v>0</v>
          </cell>
          <cell r="IO637">
            <v>0</v>
          </cell>
          <cell r="IP637">
            <v>0</v>
          </cell>
          <cell r="IQ637">
            <v>0</v>
          </cell>
          <cell r="IR637">
            <v>0</v>
          </cell>
          <cell r="IS637">
            <v>0</v>
          </cell>
          <cell r="IT637">
            <v>0</v>
          </cell>
          <cell r="IU637">
            <v>0</v>
          </cell>
          <cell r="IV637">
            <v>0</v>
          </cell>
          <cell r="IW637">
            <v>0</v>
          </cell>
          <cell r="IX637">
            <v>0</v>
          </cell>
          <cell r="IY637">
            <v>0</v>
          </cell>
          <cell r="IZ637">
            <v>0</v>
          </cell>
          <cell r="JA637">
            <v>0</v>
          </cell>
          <cell r="JB637">
            <v>0</v>
          </cell>
          <cell r="JC637">
            <v>0</v>
          </cell>
          <cell r="JD637">
            <v>0</v>
          </cell>
          <cell r="JE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0</v>
          </cell>
          <cell r="EV638">
            <v>0</v>
          </cell>
          <cell r="EW638">
            <v>0</v>
          </cell>
          <cell r="EX638">
            <v>0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0</v>
          </cell>
          <cell r="FE638">
            <v>0</v>
          </cell>
          <cell r="FF638">
            <v>0</v>
          </cell>
          <cell r="FG638">
            <v>0</v>
          </cell>
          <cell r="FH638">
            <v>0</v>
          </cell>
          <cell r="FI638">
            <v>0</v>
          </cell>
          <cell r="FJ638">
            <v>0</v>
          </cell>
          <cell r="FK638">
            <v>0</v>
          </cell>
          <cell r="FL638">
            <v>0</v>
          </cell>
          <cell r="FM638">
            <v>0</v>
          </cell>
          <cell r="FN638">
            <v>0</v>
          </cell>
          <cell r="FO638">
            <v>0</v>
          </cell>
          <cell r="FP638">
            <v>0</v>
          </cell>
          <cell r="FQ638">
            <v>0</v>
          </cell>
          <cell r="FR638">
            <v>0</v>
          </cell>
          <cell r="FS638">
            <v>0</v>
          </cell>
          <cell r="FT638">
            <v>0</v>
          </cell>
          <cell r="FU638">
            <v>0</v>
          </cell>
          <cell r="FV638">
            <v>0</v>
          </cell>
          <cell r="FW638">
            <v>0</v>
          </cell>
          <cell r="FX638">
            <v>0</v>
          </cell>
          <cell r="FY638">
            <v>0</v>
          </cell>
          <cell r="FZ638">
            <v>0</v>
          </cell>
          <cell r="GA638">
            <v>0</v>
          </cell>
          <cell r="GB638">
            <v>0</v>
          </cell>
          <cell r="GC638">
            <v>0</v>
          </cell>
          <cell r="GD638">
            <v>0</v>
          </cell>
          <cell r="GE638">
            <v>0</v>
          </cell>
          <cell r="GF638">
            <v>0</v>
          </cell>
          <cell r="GG638">
            <v>0</v>
          </cell>
          <cell r="GH638">
            <v>0</v>
          </cell>
          <cell r="GI638">
            <v>0</v>
          </cell>
          <cell r="GJ638">
            <v>0</v>
          </cell>
          <cell r="GK638">
            <v>0</v>
          </cell>
          <cell r="GL638">
            <v>0</v>
          </cell>
          <cell r="GM638">
            <v>0</v>
          </cell>
          <cell r="GN638">
            <v>0</v>
          </cell>
          <cell r="GO638">
            <v>0</v>
          </cell>
          <cell r="GP638">
            <v>0</v>
          </cell>
          <cell r="GQ638">
            <v>0</v>
          </cell>
          <cell r="GR638">
            <v>0</v>
          </cell>
          <cell r="GS638">
            <v>0</v>
          </cell>
          <cell r="GT638">
            <v>0</v>
          </cell>
          <cell r="GU638">
            <v>0</v>
          </cell>
          <cell r="GV638">
            <v>0</v>
          </cell>
          <cell r="GW638">
            <v>0</v>
          </cell>
          <cell r="GX638">
            <v>0</v>
          </cell>
          <cell r="GY638">
            <v>0</v>
          </cell>
          <cell r="GZ638">
            <v>0</v>
          </cell>
          <cell r="HA638">
            <v>0</v>
          </cell>
          <cell r="HB638">
            <v>0</v>
          </cell>
          <cell r="HC638">
            <v>0</v>
          </cell>
          <cell r="HD638">
            <v>0</v>
          </cell>
          <cell r="HE638">
            <v>0</v>
          </cell>
          <cell r="HF638">
            <v>0</v>
          </cell>
          <cell r="HG638">
            <v>0</v>
          </cell>
          <cell r="HH638">
            <v>0</v>
          </cell>
          <cell r="HI638">
            <v>0</v>
          </cell>
          <cell r="HJ638">
            <v>0</v>
          </cell>
          <cell r="HK638">
            <v>0</v>
          </cell>
          <cell r="HL638">
            <v>0</v>
          </cell>
          <cell r="HM638">
            <v>0</v>
          </cell>
          <cell r="HN638">
            <v>0</v>
          </cell>
          <cell r="HO638">
            <v>0</v>
          </cell>
          <cell r="HP638">
            <v>0</v>
          </cell>
          <cell r="HQ638">
            <v>0</v>
          </cell>
          <cell r="HR638">
            <v>0</v>
          </cell>
          <cell r="HS638">
            <v>0</v>
          </cell>
          <cell r="HT638">
            <v>0</v>
          </cell>
          <cell r="HU638">
            <v>0</v>
          </cell>
          <cell r="HV638">
            <v>0</v>
          </cell>
          <cell r="HW638">
            <v>0</v>
          </cell>
          <cell r="HX638">
            <v>0</v>
          </cell>
          <cell r="HY638">
            <v>0</v>
          </cell>
          <cell r="HZ638">
            <v>0</v>
          </cell>
          <cell r="IA638">
            <v>0</v>
          </cell>
          <cell r="IB638">
            <v>0</v>
          </cell>
          <cell r="IC638">
            <v>0</v>
          </cell>
          <cell r="ID638">
            <v>0</v>
          </cell>
          <cell r="IE638">
            <v>0</v>
          </cell>
          <cell r="IF638">
            <v>0</v>
          </cell>
          <cell r="IG638">
            <v>0</v>
          </cell>
          <cell r="IH638">
            <v>0</v>
          </cell>
          <cell r="II638">
            <v>0</v>
          </cell>
          <cell r="IJ638">
            <v>0</v>
          </cell>
          <cell r="IK638">
            <v>0</v>
          </cell>
          <cell r="IL638">
            <v>0</v>
          </cell>
          <cell r="IM638">
            <v>0</v>
          </cell>
          <cell r="IN638">
            <v>0</v>
          </cell>
          <cell r="IO638">
            <v>0</v>
          </cell>
          <cell r="IP638">
            <v>0</v>
          </cell>
          <cell r="IQ638">
            <v>0</v>
          </cell>
          <cell r="IR638">
            <v>0</v>
          </cell>
          <cell r="IS638">
            <v>0</v>
          </cell>
          <cell r="IT638">
            <v>0</v>
          </cell>
          <cell r="IU638">
            <v>0</v>
          </cell>
          <cell r="IV638">
            <v>0</v>
          </cell>
          <cell r="IW638">
            <v>0</v>
          </cell>
          <cell r="IX638">
            <v>0</v>
          </cell>
          <cell r="IY638">
            <v>0</v>
          </cell>
          <cell r="IZ638">
            <v>0</v>
          </cell>
          <cell r="JA638">
            <v>0</v>
          </cell>
          <cell r="JB638">
            <v>0</v>
          </cell>
          <cell r="JC638">
            <v>0</v>
          </cell>
          <cell r="JD638">
            <v>0</v>
          </cell>
          <cell r="JE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0</v>
          </cell>
          <cell r="ES639">
            <v>0</v>
          </cell>
          <cell r="ET639">
            <v>0</v>
          </cell>
          <cell r="EU639">
            <v>0</v>
          </cell>
          <cell r="EV639">
            <v>0</v>
          </cell>
          <cell r="EW639">
            <v>0</v>
          </cell>
          <cell r="EX639">
            <v>0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0</v>
          </cell>
          <cell r="FE639">
            <v>0</v>
          </cell>
          <cell r="FF639">
            <v>0</v>
          </cell>
          <cell r="FG639">
            <v>0</v>
          </cell>
          <cell r="FH639">
            <v>0</v>
          </cell>
          <cell r="FI639">
            <v>0</v>
          </cell>
          <cell r="FJ639">
            <v>0</v>
          </cell>
          <cell r="FK639">
            <v>0</v>
          </cell>
          <cell r="FL639">
            <v>0</v>
          </cell>
          <cell r="FM639">
            <v>0</v>
          </cell>
          <cell r="FN639">
            <v>0</v>
          </cell>
          <cell r="FO639">
            <v>0</v>
          </cell>
          <cell r="FP639">
            <v>0</v>
          </cell>
          <cell r="FQ639">
            <v>0</v>
          </cell>
          <cell r="FR639">
            <v>0</v>
          </cell>
          <cell r="FS639">
            <v>0</v>
          </cell>
          <cell r="FT639">
            <v>0</v>
          </cell>
          <cell r="FU639">
            <v>0</v>
          </cell>
          <cell r="FV639">
            <v>0</v>
          </cell>
          <cell r="FW639">
            <v>0</v>
          </cell>
          <cell r="FX639">
            <v>0</v>
          </cell>
          <cell r="FY639">
            <v>0</v>
          </cell>
          <cell r="FZ639">
            <v>0</v>
          </cell>
          <cell r="GA639">
            <v>0</v>
          </cell>
          <cell r="GB639">
            <v>0</v>
          </cell>
          <cell r="GC639">
            <v>0</v>
          </cell>
          <cell r="GD639">
            <v>0</v>
          </cell>
          <cell r="GE639">
            <v>0</v>
          </cell>
          <cell r="GF639">
            <v>0</v>
          </cell>
          <cell r="GG639">
            <v>0</v>
          </cell>
          <cell r="GH639">
            <v>0</v>
          </cell>
          <cell r="GI639">
            <v>0</v>
          </cell>
          <cell r="GJ639">
            <v>0</v>
          </cell>
          <cell r="GK639">
            <v>0</v>
          </cell>
          <cell r="GL639">
            <v>0</v>
          </cell>
          <cell r="GM639">
            <v>0</v>
          </cell>
          <cell r="GN639">
            <v>0</v>
          </cell>
          <cell r="GO639">
            <v>0</v>
          </cell>
          <cell r="GP639">
            <v>0</v>
          </cell>
          <cell r="GQ639">
            <v>0</v>
          </cell>
          <cell r="GR639">
            <v>0</v>
          </cell>
          <cell r="GS639">
            <v>0</v>
          </cell>
          <cell r="GT639">
            <v>0</v>
          </cell>
          <cell r="GU639">
            <v>0</v>
          </cell>
          <cell r="GV639">
            <v>0</v>
          </cell>
          <cell r="GW639">
            <v>0</v>
          </cell>
          <cell r="GX639">
            <v>0</v>
          </cell>
          <cell r="GY639">
            <v>0</v>
          </cell>
          <cell r="GZ639">
            <v>0</v>
          </cell>
          <cell r="HA639">
            <v>0</v>
          </cell>
          <cell r="HB639">
            <v>0</v>
          </cell>
          <cell r="HC639">
            <v>0</v>
          </cell>
          <cell r="HD639">
            <v>0</v>
          </cell>
          <cell r="HE639">
            <v>0</v>
          </cell>
          <cell r="HF639">
            <v>0</v>
          </cell>
          <cell r="HG639">
            <v>0</v>
          </cell>
          <cell r="HH639">
            <v>0</v>
          </cell>
          <cell r="HI639">
            <v>0</v>
          </cell>
          <cell r="HJ639">
            <v>0</v>
          </cell>
          <cell r="HK639">
            <v>0</v>
          </cell>
          <cell r="HL639">
            <v>0</v>
          </cell>
          <cell r="HM639">
            <v>0</v>
          </cell>
          <cell r="HN639">
            <v>0</v>
          </cell>
          <cell r="HO639">
            <v>0</v>
          </cell>
          <cell r="HP639">
            <v>0</v>
          </cell>
          <cell r="HQ639">
            <v>0</v>
          </cell>
          <cell r="HR639">
            <v>0</v>
          </cell>
          <cell r="HS639">
            <v>0</v>
          </cell>
          <cell r="HT639">
            <v>0</v>
          </cell>
          <cell r="HU639">
            <v>0</v>
          </cell>
          <cell r="HV639">
            <v>0</v>
          </cell>
          <cell r="HW639">
            <v>0</v>
          </cell>
          <cell r="HX639">
            <v>0</v>
          </cell>
          <cell r="HY639">
            <v>0</v>
          </cell>
          <cell r="HZ639">
            <v>0</v>
          </cell>
          <cell r="IA639">
            <v>0</v>
          </cell>
          <cell r="IB639">
            <v>0</v>
          </cell>
          <cell r="IC639">
            <v>0</v>
          </cell>
          <cell r="ID639">
            <v>0</v>
          </cell>
          <cell r="IE639">
            <v>0</v>
          </cell>
          <cell r="IF639">
            <v>0</v>
          </cell>
          <cell r="IG639">
            <v>0</v>
          </cell>
          <cell r="IH639">
            <v>0</v>
          </cell>
          <cell r="II639">
            <v>0</v>
          </cell>
          <cell r="IJ639">
            <v>0</v>
          </cell>
          <cell r="IK639">
            <v>0</v>
          </cell>
          <cell r="IL639">
            <v>0</v>
          </cell>
          <cell r="IM639">
            <v>0</v>
          </cell>
          <cell r="IN639">
            <v>0</v>
          </cell>
          <cell r="IO639">
            <v>0</v>
          </cell>
          <cell r="IP639">
            <v>0</v>
          </cell>
          <cell r="IQ639">
            <v>0</v>
          </cell>
          <cell r="IR639">
            <v>0</v>
          </cell>
          <cell r="IS639">
            <v>0</v>
          </cell>
          <cell r="IT639">
            <v>0</v>
          </cell>
          <cell r="IU639">
            <v>0</v>
          </cell>
          <cell r="IV639">
            <v>0</v>
          </cell>
          <cell r="IW639">
            <v>0</v>
          </cell>
          <cell r="IX639">
            <v>0</v>
          </cell>
          <cell r="IY639">
            <v>0</v>
          </cell>
          <cell r="IZ639">
            <v>0</v>
          </cell>
          <cell r="JA639">
            <v>0</v>
          </cell>
          <cell r="JB639">
            <v>0</v>
          </cell>
          <cell r="JC639">
            <v>0</v>
          </cell>
          <cell r="JD639">
            <v>0</v>
          </cell>
          <cell r="JE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F640">
            <v>0</v>
          </cell>
          <cell r="FG640">
            <v>0</v>
          </cell>
          <cell r="FH640">
            <v>0</v>
          </cell>
          <cell r="FI640">
            <v>0</v>
          </cell>
          <cell r="FJ640">
            <v>0</v>
          </cell>
          <cell r="FK640">
            <v>0</v>
          </cell>
          <cell r="FL640">
            <v>0</v>
          </cell>
          <cell r="FM640">
            <v>0</v>
          </cell>
          <cell r="FN640">
            <v>0</v>
          </cell>
          <cell r="FO640">
            <v>0</v>
          </cell>
          <cell r="FP640">
            <v>0</v>
          </cell>
          <cell r="FQ640">
            <v>0</v>
          </cell>
          <cell r="FR640">
            <v>0</v>
          </cell>
          <cell r="FS640">
            <v>0</v>
          </cell>
          <cell r="FT640">
            <v>0</v>
          </cell>
          <cell r="FU640">
            <v>0</v>
          </cell>
          <cell r="FV640">
            <v>0</v>
          </cell>
          <cell r="FW640">
            <v>0</v>
          </cell>
          <cell r="FX640">
            <v>0</v>
          </cell>
          <cell r="FY640">
            <v>0</v>
          </cell>
          <cell r="FZ640">
            <v>0</v>
          </cell>
          <cell r="GA640">
            <v>0</v>
          </cell>
          <cell r="GB640">
            <v>0</v>
          </cell>
          <cell r="GC640">
            <v>0</v>
          </cell>
          <cell r="GD640">
            <v>0</v>
          </cell>
          <cell r="GE640">
            <v>0</v>
          </cell>
          <cell r="GF640">
            <v>0</v>
          </cell>
          <cell r="GG640">
            <v>0</v>
          </cell>
          <cell r="GH640">
            <v>0</v>
          </cell>
          <cell r="GI640">
            <v>0</v>
          </cell>
          <cell r="GJ640">
            <v>0</v>
          </cell>
          <cell r="GK640">
            <v>0</v>
          </cell>
          <cell r="GL640">
            <v>0</v>
          </cell>
          <cell r="GM640">
            <v>0</v>
          </cell>
          <cell r="GN640">
            <v>0</v>
          </cell>
          <cell r="GO640">
            <v>0</v>
          </cell>
          <cell r="GP640">
            <v>0</v>
          </cell>
          <cell r="GQ640">
            <v>0</v>
          </cell>
          <cell r="GR640">
            <v>0</v>
          </cell>
          <cell r="GS640">
            <v>0</v>
          </cell>
          <cell r="GT640">
            <v>0</v>
          </cell>
          <cell r="GU640">
            <v>0</v>
          </cell>
          <cell r="GV640">
            <v>0</v>
          </cell>
          <cell r="GW640">
            <v>0</v>
          </cell>
          <cell r="GX640">
            <v>0</v>
          </cell>
          <cell r="GY640">
            <v>0</v>
          </cell>
          <cell r="GZ640">
            <v>0</v>
          </cell>
          <cell r="HA640">
            <v>0</v>
          </cell>
          <cell r="HB640">
            <v>0</v>
          </cell>
          <cell r="HC640">
            <v>0</v>
          </cell>
          <cell r="HD640">
            <v>0</v>
          </cell>
          <cell r="HE640">
            <v>0</v>
          </cell>
          <cell r="HF640">
            <v>0</v>
          </cell>
          <cell r="HG640">
            <v>0</v>
          </cell>
          <cell r="HH640">
            <v>0</v>
          </cell>
          <cell r="HI640">
            <v>0</v>
          </cell>
          <cell r="HJ640">
            <v>0</v>
          </cell>
          <cell r="HK640">
            <v>0</v>
          </cell>
          <cell r="HL640">
            <v>0</v>
          </cell>
          <cell r="HM640">
            <v>0</v>
          </cell>
          <cell r="HN640">
            <v>0</v>
          </cell>
          <cell r="HO640">
            <v>0</v>
          </cell>
          <cell r="HP640">
            <v>0</v>
          </cell>
          <cell r="HQ640">
            <v>0</v>
          </cell>
          <cell r="HR640">
            <v>0</v>
          </cell>
          <cell r="HS640">
            <v>0</v>
          </cell>
          <cell r="HT640">
            <v>0</v>
          </cell>
          <cell r="HU640">
            <v>0</v>
          </cell>
          <cell r="HV640">
            <v>0</v>
          </cell>
          <cell r="HW640">
            <v>0</v>
          </cell>
          <cell r="HX640">
            <v>0</v>
          </cell>
          <cell r="HY640">
            <v>0</v>
          </cell>
          <cell r="HZ640">
            <v>0</v>
          </cell>
          <cell r="IA640">
            <v>0</v>
          </cell>
          <cell r="IB640">
            <v>0</v>
          </cell>
          <cell r="IC640">
            <v>0</v>
          </cell>
          <cell r="ID640">
            <v>0</v>
          </cell>
          <cell r="IE640">
            <v>0</v>
          </cell>
          <cell r="IF640">
            <v>0</v>
          </cell>
          <cell r="IG640">
            <v>0</v>
          </cell>
          <cell r="IH640">
            <v>0</v>
          </cell>
          <cell r="II640">
            <v>0</v>
          </cell>
          <cell r="IJ640">
            <v>0</v>
          </cell>
          <cell r="IK640">
            <v>0</v>
          </cell>
          <cell r="IL640">
            <v>0</v>
          </cell>
          <cell r="IM640">
            <v>0</v>
          </cell>
          <cell r="IN640">
            <v>0</v>
          </cell>
          <cell r="IO640">
            <v>0</v>
          </cell>
          <cell r="IP640">
            <v>0</v>
          </cell>
          <cell r="IQ640">
            <v>0</v>
          </cell>
          <cell r="IR640">
            <v>0</v>
          </cell>
          <cell r="IS640">
            <v>0</v>
          </cell>
          <cell r="IT640">
            <v>0</v>
          </cell>
          <cell r="IU640">
            <v>0</v>
          </cell>
          <cell r="IV640">
            <v>0</v>
          </cell>
          <cell r="IW640">
            <v>0</v>
          </cell>
          <cell r="IX640">
            <v>0</v>
          </cell>
          <cell r="IY640">
            <v>0</v>
          </cell>
          <cell r="IZ640">
            <v>0</v>
          </cell>
          <cell r="JA640">
            <v>0</v>
          </cell>
          <cell r="JB640">
            <v>0</v>
          </cell>
          <cell r="JC640">
            <v>0</v>
          </cell>
          <cell r="JD640">
            <v>0</v>
          </cell>
          <cell r="JE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  <cell r="EN641">
            <v>0</v>
          </cell>
          <cell r="EO641">
            <v>0</v>
          </cell>
          <cell r="EP641">
            <v>0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  <cell r="EU641">
            <v>0</v>
          </cell>
          <cell r="EV641">
            <v>0</v>
          </cell>
          <cell r="EW641">
            <v>0</v>
          </cell>
          <cell r="EX641">
            <v>0</v>
          </cell>
          <cell r="EY641">
            <v>0</v>
          </cell>
          <cell r="EZ641">
            <v>0</v>
          </cell>
          <cell r="FA641">
            <v>0</v>
          </cell>
          <cell r="FB641">
            <v>0</v>
          </cell>
          <cell r="FC641">
            <v>0</v>
          </cell>
          <cell r="FD641">
            <v>0</v>
          </cell>
          <cell r="FE641">
            <v>0</v>
          </cell>
          <cell r="FF641">
            <v>0</v>
          </cell>
          <cell r="FG641">
            <v>0</v>
          </cell>
          <cell r="FH641">
            <v>0</v>
          </cell>
          <cell r="FI641">
            <v>0</v>
          </cell>
          <cell r="FJ641">
            <v>0</v>
          </cell>
          <cell r="FK641">
            <v>0</v>
          </cell>
          <cell r="FL641">
            <v>0</v>
          </cell>
          <cell r="FM641">
            <v>0</v>
          </cell>
          <cell r="FN641">
            <v>0</v>
          </cell>
          <cell r="FO641">
            <v>0</v>
          </cell>
          <cell r="FP641">
            <v>0</v>
          </cell>
          <cell r="FQ641">
            <v>0</v>
          </cell>
          <cell r="FR641">
            <v>0</v>
          </cell>
          <cell r="FS641">
            <v>0</v>
          </cell>
          <cell r="FT641">
            <v>0</v>
          </cell>
          <cell r="FU641">
            <v>0</v>
          </cell>
          <cell r="FV641">
            <v>0</v>
          </cell>
          <cell r="FW641">
            <v>0</v>
          </cell>
          <cell r="FX641">
            <v>0</v>
          </cell>
          <cell r="FY641">
            <v>0</v>
          </cell>
          <cell r="FZ641">
            <v>0</v>
          </cell>
          <cell r="GA641">
            <v>0</v>
          </cell>
          <cell r="GB641">
            <v>0</v>
          </cell>
          <cell r="GC641">
            <v>0</v>
          </cell>
          <cell r="GD641">
            <v>0</v>
          </cell>
          <cell r="GE641">
            <v>0</v>
          </cell>
          <cell r="GF641">
            <v>0</v>
          </cell>
          <cell r="GG641">
            <v>0</v>
          </cell>
          <cell r="GH641">
            <v>0</v>
          </cell>
          <cell r="GI641">
            <v>0</v>
          </cell>
          <cell r="GJ641">
            <v>0</v>
          </cell>
          <cell r="GK641">
            <v>0</v>
          </cell>
          <cell r="GL641">
            <v>0</v>
          </cell>
          <cell r="GM641">
            <v>0</v>
          </cell>
          <cell r="GN641">
            <v>0</v>
          </cell>
          <cell r="GO641">
            <v>0</v>
          </cell>
          <cell r="GP641">
            <v>0</v>
          </cell>
          <cell r="GQ641">
            <v>0</v>
          </cell>
          <cell r="GR641">
            <v>0</v>
          </cell>
          <cell r="GS641">
            <v>0</v>
          </cell>
          <cell r="GT641">
            <v>0</v>
          </cell>
          <cell r="GU641">
            <v>0</v>
          </cell>
          <cell r="GV641">
            <v>0</v>
          </cell>
          <cell r="GW641">
            <v>0</v>
          </cell>
          <cell r="GX641">
            <v>0</v>
          </cell>
          <cell r="GY641">
            <v>0</v>
          </cell>
          <cell r="GZ641">
            <v>0</v>
          </cell>
          <cell r="HA641">
            <v>0</v>
          </cell>
          <cell r="HB641">
            <v>0</v>
          </cell>
          <cell r="HC641">
            <v>0</v>
          </cell>
          <cell r="HD641">
            <v>0</v>
          </cell>
          <cell r="HE641">
            <v>0</v>
          </cell>
          <cell r="HF641">
            <v>0</v>
          </cell>
          <cell r="HG641">
            <v>0</v>
          </cell>
          <cell r="HH641">
            <v>0</v>
          </cell>
          <cell r="HI641">
            <v>0</v>
          </cell>
          <cell r="HJ641">
            <v>0</v>
          </cell>
          <cell r="HK641">
            <v>0</v>
          </cell>
          <cell r="HL641">
            <v>0</v>
          </cell>
          <cell r="HM641">
            <v>0</v>
          </cell>
          <cell r="HN641">
            <v>0</v>
          </cell>
          <cell r="HO641">
            <v>0</v>
          </cell>
          <cell r="HP641">
            <v>0</v>
          </cell>
          <cell r="HQ641">
            <v>0</v>
          </cell>
          <cell r="HR641">
            <v>0</v>
          </cell>
          <cell r="HS641">
            <v>0</v>
          </cell>
          <cell r="HT641">
            <v>0</v>
          </cell>
          <cell r="HU641">
            <v>0</v>
          </cell>
          <cell r="HV641">
            <v>0</v>
          </cell>
          <cell r="HW641">
            <v>0</v>
          </cell>
          <cell r="HX641">
            <v>0</v>
          </cell>
          <cell r="HY641">
            <v>0</v>
          </cell>
          <cell r="HZ641">
            <v>0</v>
          </cell>
          <cell r="IA641">
            <v>0</v>
          </cell>
          <cell r="IB641">
            <v>0</v>
          </cell>
          <cell r="IC641">
            <v>0</v>
          </cell>
          <cell r="ID641">
            <v>0</v>
          </cell>
          <cell r="IE641">
            <v>0</v>
          </cell>
          <cell r="IF641">
            <v>0</v>
          </cell>
          <cell r="IG641">
            <v>0</v>
          </cell>
          <cell r="IH641">
            <v>0</v>
          </cell>
          <cell r="II641">
            <v>0</v>
          </cell>
          <cell r="IJ641">
            <v>0</v>
          </cell>
          <cell r="IK641">
            <v>0</v>
          </cell>
          <cell r="IL641">
            <v>0</v>
          </cell>
          <cell r="IM641">
            <v>0</v>
          </cell>
          <cell r="IN641">
            <v>0</v>
          </cell>
          <cell r="IO641">
            <v>0</v>
          </cell>
          <cell r="IP641">
            <v>0</v>
          </cell>
          <cell r="IQ641">
            <v>0</v>
          </cell>
          <cell r="IR641">
            <v>0</v>
          </cell>
          <cell r="IS641">
            <v>0</v>
          </cell>
          <cell r="IT641">
            <v>0</v>
          </cell>
          <cell r="IU641">
            <v>0</v>
          </cell>
          <cell r="IV641">
            <v>0</v>
          </cell>
          <cell r="IW641">
            <v>0</v>
          </cell>
          <cell r="IX641">
            <v>0</v>
          </cell>
          <cell r="IY641">
            <v>0</v>
          </cell>
          <cell r="IZ641">
            <v>0</v>
          </cell>
          <cell r="JA641">
            <v>0</v>
          </cell>
          <cell r="JB641">
            <v>0</v>
          </cell>
          <cell r="JC641">
            <v>0</v>
          </cell>
          <cell r="JD641">
            <v>0</v>
          </cell>
          <cell r="JE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  <cell r="EJ642">
            <v>0</v>
          </cell>
          <cell r="EK642">
            <v>0</v>
          </cell>
          <cell r="EL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0</v>
          </cell>
          <cell r="ES642">
            <v>0</v>
          </cell>
          <cell r="ET642">
            <v>0</v>
          </cell>
          <cell r="EU642">
            <v>0</v>
          </cell>
          <cell r="EV642">
            <v>0</v>
          </cell>
          <cell r="EW642">
            <v>0</v>
          </cell>
          <cell r="EX642">
            <v>0</v>
          </cell>
          <cell r="EY642">
            <v>0</v>
          </cell>
          <cell r="EZ642">
            <v>0</v>
          </cell>
          <cell r="FA642">
            <v>0</v>
          </cell>
          <cell r="FB642">
            <v>0</v>
          </cell>
          <cell r="FC642">
            <v>0</v>
          </cell>
          <cell r="FD642">
            <v>0</v>
          </cell>
          <cell r="FE642">
            <v>0</v>
          </cell>
          <cell r="FF642">
            <v>0</v>
          </cell>
          <cell r="FG642">
            <v>0</v>
          </cell>
          <cell r="FH642">
            <v>0</v>
          </cell>
          <cell r="FI642">
            <v>0</v>
          </cell>
          <cell r="FJ642">
            <v>0</v>
          </cell>
          <cell r="FK642">
            <v>0</v>
          </cell>
          <cell r="FL642">
            <v>0</v>
          </cell>
          <cell r="FM642">
            <v>0</v>
          </cell>
          <cell r="FN642">
            <v>0</v>
          </cell>
          <cell r="FO642">
            <v>0</v>
          </cell>
          <cell r="FP642">
            <v>0</v>
          </cell>
          <cell r="FQ642">
            <v>0</v>
          </cell>
          <cell r="FR642">
            <v>0</v>
          </cell>
          <cell r="FS642">
            <v>0</v>
          </cell>
          <cell r="FT642">
            <v>0</v>
          </cell>
          <cell r="FU642">
            <v>0</v>
          </cell>
          <cell r="FV642">
            <v>0</v>
          </cell>
          <cell r="FW642">
            <v>0</v>
          </cell>
          <cell r="FX642">
            <v>0</v>
          </cell>
          <cell r="FY642">
            <v>0</v>
          </cell>
          <cell r="FZ642">
            <v>0</v>
          </cell>
          <cell r="GA642">
            <v>0</v>
          </cell>
          <cell r="GB642">
            <v>0</v>
          </cell>
          <cell r="GC642">
            <v>0</v>
          </cell>
          <cell r="GD642">
            <v>0</v>
          </cell>
          <cell r="GE642">
            <v>0</v>
          </cell>
          <cell r="GF642">
            <v>0</v>
          </cell>
          <cell r="GG642">
            <v>0</v>
          </cell>
          <cell r="GH642">
            <v>0</v>
          </cell>
          <cell r="GI642">
            <v>0</v>
          </cell>
          <cell r="GJ642">
            <v>0</v>
          </cell>
          <cell r="GK642">
            <v>0</v>
          </cell>
          <cell r="GL642">
            <v>0</v>
          </cell>
          <cell r="GM642">
            <v>0</v>
          </cell>
          <cell r="GN642">
            <v>0</v>
          </cell>
          <cell r="GO642">
            <v>0</v>
          </cell>
          <cell r="GP642">
            <v>0</v>
          </cell>
          <cell r="GQ642">
            <v>0</v>
          </cell>
          <cell r="GR642">
            <v>0</v>
          </cell>
          <cell r="GS642">
            <v>0</v>
          </cell>
          <cell r="GT642">
            <v>0</v>
          </cell>
          <cell r="GU642">
            <v>0</v>
          </cell>
          <cell r="GV642">
            <v>0</v>
          </cell>
          <cell r="GW642">
            <v>0</v>
          </cell>
          <cell r="GX642">
            <v>0</v>
          </cell>
          <cell r="GY642">
            <v>0</v>
          </cell>
          <cell r="GZ642">
            <v>0</v>
          </cell>
          <cell r="HA642">
            <v>0</v>
          </cell>
          <cell r="HB642">
            <v>0</v>
          </cell>
          <cell r="HC642">
            <v>0</v>
          </cell>
          <cell r="HD642">
            <v>0</v>
          </cell>
          <cell r="HE642">
            <v>0</v>
          </cell>
          <cell r="HF642">
            <v>0</v>
          </cell>
          <cell r="HG642">
            <v>0</v>
          </cell>
          <cell r="HH642">
            <v>0</v>
          </cell>
          <cell r="HI642">
            <v>0</v>
          </cell>
          <cell r="HJ642">
            <v>0</v>
          </cell>
          <cell r="HK642">
            <v>0</v>
          </cell>
          <cell r="HL642">
            <v>0</v>
          </cell>
          <cell r="HM642">
            <v>0</v>
          </cell>
          <cell r="HN642">
            <v>0</v>
          </cell>
          <cell r="HO642">
            <v>0</v>
          </cell>
          <cell r="HP642">
            <v>0</v>
          </cell>
          <cell r="HQ642">
            <v>0</v>
          </cell>
          <cell r="HR642">
            <v>0</v>
          </cell>
          <cell r="HS642">
            <v>0</v>
          </cell>
          <cell r="HT642">
            <v>0</v>
          </cell>
          <cell r="HU642">
            <v>0</v>
          </cell>
          <cell r="HV642">
            <v>0</v>
          </cell>
          <cell r="HW642">
            <v>0</v>
          </cell>
          <cell r="HX642">
            <v>0</v>
          </cell>
          <cell r="HY642">
            <v>0</v>
          </cell>
          <cell r="HZ642">
            <v>0</v>
          </cell>
          <cell r="IA642">
            <v>0</v>
          </cell>
          <cell r="IB642">
            <v>0</v>
          </cell>
          <cell r="IC642">
            <v>0</v>
          </cell>
          <cell r="ID642">
            <v>0</v>
          </cell>
          <cell r="IE642">
            <v>0</v>
          </cell>
          <cell r="IF642">
            <v>0</v>
          </cell>
          <cell r="IG642">
            <v>0</v>
          </cell>
          <cell r="IH642">
            <v>0</v>
          </cell>
          <cell r="II642">
            <v>0</v>
          </cell>
          <cell r="IJ642">
            <v>0</v>
          </cell>
          <cell r="IK642">
            <v>0</v>
          </cell>
          <cell r="IL642">
            <v>0</v>
          </cell>
          <cell r="IM642">
            <v>0</v>
          </cell>
          <cell r="IN642">
            <v>0</v>
          </cell>
          <cell r="IO642">
            <v>0</v>
          </cell>
          <cell r="IP642">
            <v>0</v>
          </cell>
          <cell r="IQ642">
            <v>0</v>
          </cell>
          <cell r="IR642">
            <v>0</v>
          </cell>
          <cell r="IS642">
            <v>0</v>
          </cell>
          <cell r="IT642">
            <v>0</v>
          </cell>
          <cell r="IU642">
            <v>0</v>
          </cell>
          <cell r="IV642">
            <v>0</v>
          </cell>
          <cell r="IW642">
            <v>0</v>
          </cell>
          <cell r="IX642">
            <v>0</v>
          </cell>
          <cell r="IY642">
            <v>0</v>
          </cell>
          <cell r="IZ642">
            <v>0</v>
          </cell>
          <cell r="JA642">
            <v>0</v>
          </cell>
          <cell r="JB642">
            <v>0</v>
          </cell>
          <cell r="JC642">
            <v>0</v>
          </cell>
          <cell r="JD642">
            <v>0</v>
          </cell>
          <cell r="JE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0</v>
          </cell>
          <cell r="FH643">
            <v>0</v>
          </cell>
          <cell r="FI643">
            <v>0</v>
          </cell>
          <cell r="FJ643">
            <v>0</v>
          </cell>
          <cell r="FK643">
            <v>0</v>
          </cell>
          <cell r="FL643">
            <v>0</v>
          </cell>
          <cell r="FM643">
            <v>0</v>
          </cell>
          <cell r="FN643">
            <v>0</v>
          </cell>
          <cell r="FO643">
            <v>0</v>
          </cell>
          <cell r="FP643">
            <v>0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  <cell r="FX643">
            <v>0</v>
          </cell>
          <cell r="FY643">
            <v>0</v>
          </cell>
          <cell r="FZ643">
            <v>0</v>
          </cell>
          <cell r="GA643">
            <v>0</v>
          </cell>
          <cell r="GB643">
            <v>0</v>
          </cell>
          <cell r="GC643">
            <v>0</v>
          </cell>
          <cell r="GD643">
            <v>0</v>
          </cell>
          <cell r="GE643">
            <v>0</v>
          </cell>
          <cell r="GF643">
            <v>0</v>
          </cell>
          <cell r="GG643">
            <v>0</v>
          </cell>
          <cell r="GH643">
            <v>0</v>
          </cell>
          <cell r="GI643">
            <v>0</v>
          </cell>
          <cell r="GJ643">
            <v>0</v>
          </cell>
          <cell r="GK643">
            <v>0</v>
          </cell>
          <cell r="GL643">
            <v>0</v>
          </cell>
          <cell r="GM643">
            <v>0</v>
          </cell>
          <cell r="GN643">
            <v>0</v>
          </cell>
          <cell r="GO643">
            <v>0</v>
          </cell>
          <cell r="GP643">
            <v>0</v>
          </cell>
          <cell r="GQ643">
            <v>0</v>
          </cell>
          <cell r="GR643">
            <v>0</v>
          </cell>
          <cell r="GS643">
            <v>0</v>
          </cell>
          <cell r="GT643">
            <v>0</v>
          </cell>
          <cell r="GU643">
            <v>0</v>
          </cell>
          <cell r="GV643">
            <v>0</v>
          </cell>
          <cell r="GW643">
            <v>0</v>
          </cell>
          <cell r="GX643">
            <v>0</v>
          </cell>
          <cell r="GY643">
            <v>0</v>
          </cell>
          <cell r="GZ643">
            <v>0</v>
          </cell>
          <cell r="HA643">
            <v>0</v>
          </cell>
          <cell r="HB643">
            <v>0</v>
          </cell>
          <cell r="HC643">
            <v>0</v>
          </cell>
          <cell r="HD643">
            <v>0</v>
          </cell>
          <cell r="HE643">
            <v>0</v>
          </cell>
          <cell r="HF643">
            <v>0</v>
          </cell>
          <cell r="HG643">
            <v>0</v>
          </cell>
          <cell r="HH643">
            <v>0</v>
          </cell>
          <cell r="HI643">
            <v>0</v>
          </cell>
          <cell r="HJ643">
            <v>0</v>
          </cell>
          <cell r="HK643">
            <v>0</v>
          </cell>
          <cell r="HL643">
            <v>0</v>
          </cell>
          <cell r="HM643">
            <v>0</v>
          </cell>
          <cell r="HN643">
            <v>0</v>
          </cell>
          <cell r="HO643">
            <v>0</v>
          </cell>
          <cell r="HP643">
            <v>0</v>
          </cell>
          <cell r="HQ643">
            <v>0</v>
          </cell>
          <cell r="HR643">
            <v>0</v>
          </cell>
          <cell r="HS643">
            <v>0</v>
          </cell>
          <cell r="HT643">
            <v>0</v>
          </cell>
          <cell r="HU643">
            <v>0</v>
          </cell>
          <cell r="HV643">
            <v>0</v>
          </cell>
          <cell r="HW643">
            <v>0</v>
          </cell>
          <cell r="HX643">
            <v>0</v>
          </cell>
          <cell r="HY643">
            <v>0</v>
          </cell>
          <cell r="HZ643">
            <v>0</v>
          </cell>
          <cell r="IA643">
            <v>0</v>
          </cell>
          <cell r="IB643">
            <v>0</v>
          </cell>
          <cell r="IC643">
            <v>0</v>
          </cell>
          <cell r="ID643">
            <v>0</v>
          </cell>
          <cell r="IE643">
            <v>0</v>
          </cell>
          <cell r="IF643">
            <v>0</v>
          </cell>
          <cell r="IG643">
            <v>0</v>
          </cell>
          <cell r="IH643">
            <v>0</v>
          </cell>
          <cell r="II643">
            <v>0</v>
          </cell>
          <cell r="IJ643">
            <v>0</v>
          </cell>
          <cell r="IK643">
            <v>0</v>
          </cell>
          <cell r="IL643">
            <v>0</v>
          </cell>
          <cell r="IM643">
            <v>0</v>
          </cell>
          <cell r="IN643">
            <v>0</v>
          </cell>
          <cell r="IO643">
            <v>0</v>
          </cell>
          <cell r="IP643">
            <v>0</v>
          </cell>
          <cell r="IQ643">
            <v>0</v>
          </cell>
          <cell r="IR643">
            <v>0</v>
          </cell>
          <cell r="IS643">
            <v>0</v>
          </cell>
          <cell r="IT643">
            <v>0</v>
          </cell>
          <cell r="IU643">
            <v>0</v>
          </cell>
          <cell r="IV643">
            <v>0</v>
          </cell>
          <cell r="IW643">
            <v>0</v>
          </cell>
          <cell r="IX643">
            <v>0</v>
          </cell>
          <cell r="IY643">
            <v>0</v>
          </cell>
          <cell r="IZ643">
            <v>0</v>
          </cell>
          <cell r="JA643">
            <v>0</v>
          </cell>
          <cell r="JB643">
            <v>0</v>
          </cell>
          <cell r="JC643">
            <v>0</v>
          </cell>
          <cell r="JD643">
            <v>0</v>
          </cell>
          <cell r="JE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  <cell r="EN644">
            <v>0</v>
          </cell>
          <cell r="EO644">
            <v>0</v>
          </cell>
          <cell r="EP644">
            <v>0</v>
          </cell>
          <cell r="EQ644">
            <v>0</v>
          </cell>
          <cell r="ER644">
            <v>0</v>
          </cell>
          <cell r="ES644">
            <v>0</v>
          </cell>
          <cell r="ET644">
            <v>0</v>
          </cell>
          <cell r="EU644">
            <v>0</v>
          </cell>
          <cell r="EV644">
            <v>0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0</v>
          </cell>
          <cell r="FF644">
            <v>0</v>
          </cell>
          <cell r="FG644">
            <v>0</v>
          </cell>
          <cell r="FH644">
            <v>0</v>
          </cell>
          <cell r="FI644">
            <v>0</v>
          </cell>
          <cell r="FJ644">
            <v>0</v>
          </cell>
          <cell r="FK644">
            <v>0</v>
          </cell>
          <cell r="FL644">
            <v>0</v>
          </cell>
          <cell r="FM644">
            <v>0</v>
          </cell>
          <cell r="FN644">
            <v>0</v>
          </cell>
          <cell r="FO644">
            <v>0</v>
          </cell>
          <cell r="FP644">
            <v>0</v>
          </cell>
          <cell r="FQ644">
            <v>0</v>
          </cell>
          <cell r="FR644">
            <v>0</v>
          </cell>
          <cell r="FS644">
            <v>0</v>
          </cell>
          <cell r="FT644">
            <v>0</v>
          </cell>
          <cell r="FU644">
            <v>0</v>
          </cell>
          <cell r="FV644">
            <v>0</v>
          </cell>
          <cell r="FW644">
            <v>0</v>
          </cell>
          <cell r="FX644">
            <v>0</v>
          </cell>
          <cell r="FY644">
            <v>0</v>
          </cell>
          <cell r="FZ644">
            <v>0</v>
          </cell>
          <cell r="GA644">
            <v>0</v>
          </cell>
          <cell r="GB644">
            <v>0</v>
          </cell>
          <cell r="GC644">
            <v>0</v>
          </cell>
          <cell r="GD644">
            <v>0</v>
          </cell>
          <cell r="GE644">
            <v>0</v>
          </cell>
          <cell r="GF644">
            <v>0</v>
          </cell>
          <cell r="GG644">
            <v>0</v>
          </cell>
          <cell r="GH644">
            <v>0</v>
          </cell>
          <cell r="GI644">
            <v>0</v>
          </cell>
          <cell r="GJ644">
            <v>0</v>
          </cell>
          <cell r="GK644">
            <v>0</v>
          </cell>
          <cell r="GL644">
            <v>0</v>
          </cell>
          <cell r="GM644">
            <v>0</v>
          </cell>
          <cell r="GN644">
            <v>0</v>
          </cell>
          <cell r="GO644">
            <v>0</v>
          </cell>
          <cell r="GP644">
            <v>0</v>
          </cell>
          <cell r="GQ644">
            <v>0</v>
          </cell>
          <cell r="GR644">
            <v>0</v>
          </cell>
          <cell r="GS644">
            <v>0</v>
          </cell>
          <cell r="GT644">
            <v>0</v>
          </cell>
          <cell r="GU644">
            <v>0</v>
          </cell>
          <cell r="GV644">
            <v>0</v>
          </cell>
          <cell r="GW644">
            <v>0</v>
          </cell>
          <cell r="GX644">
            <v>0</v>
          </cell>
          <cell r="GY644">
            <v>0</v>
          </cell>
          <cell r="GZ644">
            <v>0</v>
          </cell>
          <cell r="HA644">
            <v>0</v>
          </cell>
          <cell r="HB644">
            <v>0</v>
          </cell>
          <cell r="HC644">
            <v>0</v>
          </cell>
          <cell r="HD644">
            <v>0</v>
          </cell>
          <cell r="HE644">
            <v>0</v>
          </cell>
          <cell r="HF644">
            <v>0</v>
          </cell>
          <cell r="HG644">
            <v>0</v>
          </cell>
          <cell r="HH644">
            <v>0</v>
          </cell>
          <cell r="HI644">
            <v>0</v>
          </cell>
          <cell r="HJ644">
            <v>0</v>
          </cell>
          <cell r="HK644">
            <v>0</v>
          </cell>
          <cell r="HL644">
            <v>0</v>
          </cell>
          <cell r="HM644">
            <v>0</v>
          </cell>
          <cell r="HN644">
            <v>0</v>
          </cell>
          <cell r="HO644">
            <v>0</v>
          </cell>
          <cell r="HP644">
            <v>0</v>
          </cell>
          <cell r="HQ644">
            <v>0</v>
          </cell>
          <cell r="HR644">
            <v>0</v>
          </cell>
          <cell r="HS644">
            <v>0</v>
          </cell>
          <cell r="HT644">
            <v>0</v>
          </cell>
          <cell r="HU644">
            <v>0</v>
          </cell>
          <cell r="HV644">
            <v>0</v>
          </cell>
          <cell r="HW644">
            <v>0</v>
          </cell>
          <cell r="HX644">
            <v>0</v>
          </cell>
          <cell r="HY644">
            <v>0</v>
          </cell>
          <cell r="HZ644">
            <v>0</v>
          </cell>
          <cell r="IA644">
            <v>0</v>
          </cell>
          <cell r="IB644">
            <v>0</v>
          </cell>
          <cell r="IC644">
            <v>0</v>
          </cell>
          <cell r="ID644">
            <v>0</v>
          </cell>
          <cell r="IE644">
            <v>0</v>
          </cell>
          <cell r="IF644">
            <v>0</v>
          </cell>
          <cell r="IG644">
            <v>0</v>
          </cell>
          <cell r="IH644">
            <v>0</v>
          </cell>
          <cell r="II644">
            <v>0</v>
          </cell>
          <cell r="IJ644">
            <v>0</v>
          </cell>
          <cell r="IK644">
            <v>0</v>
          </cell>
          <cell r="IL644">
            <v>0</v>
          </cell>
          <cell r="IM644">
            <v>0</v>
          </cell>
          <cell r="IN644">
            <v>0</v>
          </cell>
          <cell r="IO644">
            <v>0</v>
          </cell>
          <cell r="IP644">
            <v>0</v>
          </cell>
          <cell r="IQ644">
            <v>0</v>
          </cell>
          <cell r="IR644">
            <v>0</v>
          </cell>
          <cell r="IS644">
            <v>0</v>
          </cell>
          <cell r="IT644">
            <v>0</v>
          </cell>
          <cell r="IU644">
            <v>0</v>
          </cell>
          <cell r="IV644">
            <v>0</v>
          </cell>
          <cell r="IW644">
            <v>0</v>
          </cell>
          <cell r="IX644">
            <v>0</v>
          </cell>
          <cell r="IY644">
            <v>0</v>
          </cell>
          <cell r="IZ644">
            <v>0</v>
          </cell>
          <cell r="JA644">
            <v>0</v>
          </cell>
          <cell r="JB644">
            <v>0</v>
          </cell>
          <cell r="JC644">
            <v>0</v>
          </cell>
          <cell r="JD644">
            <v>0</v>
          </cell>
          <cell r="JE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0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  <cell r="EU645">
            <v>0</v>
          </cell>
          <cell r="EV645">
            <v>0</v>
          </cell>
          <cell r="EW645">
            <v>0</v>
          </cell>
          <cell r="EX645">
            <v>0</v>
          </cell>
          <cell r="EY645">
            <v>0</v>
          </cell>
          <cell r="EZ645">
            <v>0</v>
          </cell>
          <cell r="FA645">
            <v>0</v>
          </cell>
          <cell r="FB645">
            <v>0</v>
          </cell>
          <cell r="FC645">
            <v>0</v>
          </cell>
          <cell r="FD645">
            <v>0</v>
          </cell>
          <cell r="FE645">
            <v>0</v>
          </cell>
          <cell r="FF645">
            <v>0</v>
          </cell>
          <cell r="FG645">
            <v>0</v>
          </cell>
          <cell r="FH645">
            <v>0</v>
          </cell>
          <cell r="FI645">
            <v>0</v>
          </cell>
          <cell r="FJ645">
            <v>0</v>
          </cell>
          <cell r="FK645">
            <v>0</v>
          </cell>
          <cell r="FL645">
            <v>0</v>
          </cell>
          <cell r="FM645">
            <v>0</v>
          </cell>
          <cell r="FN645">
            <v>0</v>
          </cell>
          <cell r="FO645">
            <v>0</v>
          </cell>
          <cell r="FP645">
            <v>0</v>
          </cell>
          <cell r="FQ645">
            <v>0</v>
          </cell>
          <cell r="FR645">
            <v>0</v>
          </cell>
          <cell r="FS645">
            <v>0</v>
          </cell>
          <cell r="FT645">
            <v>0</v>
          </cell>
          <cell r="FU645">
            <v>0</v>
          </cell>
          <cell r="FV645">
            <v>0</v>
          </cell>
          <cell r="FW645">
            <v>0</v>
          </cell>
          <cell r="FX645">
            <v>0</v>
          </cell>
          <cell r="FY645">
            <v>0</v>
          </cell>
          <cell r="FZ645">
            <v>0</v>
          </cell>
          <cell r="GA645">
            <v>0</v>
          </cell>
          <cell r="GB645">
            <v>0</v>
          </cell>
          <cell r="GC645">
            <v>0</v>
          </cell>
          <cell r="GD645">
            <v>0</v>
          </cell>
          <cell r="GE645">
            <v>0</v>
          </cell>
          <cell r="GF645">
            <v>0</v>
          </cell>
          <cell r="GG645">
            <v>0</v>
          </cell>
          <cell r="GH645">
            <v>0</v>
          </cell>
          <cell r="GI645">
            <v>0</v>
          </cell>
          <cell r="GJ645">
            <v>0</v>
          </cell>
          <cell r="GK645">
            <v>0</v>
          </cell>
          <cell r="GL645">
            <v>0</v>
          </cell>
          <cell r="GM645">
            <v>0</v>
          </cell>
          <cell r="GN645">
            <v>0</v>
          </cell>
          <cell r="GO645">
            <v>0</v>
          </cell>
          <cell r="GP645">
            <v>0</v>
          </cell>
          <cell r="GQ645">
            <v>0</v>
          </cell>
          <cell r="GR645">
            <v>0</v>
          </cell>
          <cell r="GS645">
            <v>0</v>
          </cell>
          <cell r="GT645">
            <v>0</v>
          </cell>
          <cell r="GU645">
            <v>0</v>
          </cell>
          <cell r="GV645">
            <v>0</v>
          </cell>
          <cell r="GW645">
            <v>0</v>
          </cell>
          <cell r="GX645">
            <v>0</v>
          </cell>
          <cell r="GY645">
            <v>0</v>
          </cell>
          <cell r="GZ645">
            <v>0</v>
          </cell>
          <cell r="HA645">
            <v>0</v>
          </cell>
          <cell r="HB645">
            <v>0</v>
          </cell>
          <cell r="HC645">
            <v>0</v>
          </cell>
          <cell r="HD645">
            <v>0</v>
          </cell>
          <cell r="HE645">
            <v>0</v>
          </cell>
          <cell r="HF645">
            <v>0</v>
          </cell>
          <cell r="HG645">
            <v>0</v>
          </cell>
          <cell r="HH645">
            <v>0</v>
          </cell>
          <cell r="HI645">
            <v>0</v>
          </cell>
          <cell r="HJ645">
            <v>0</v>
          </cell>
          <cell r="HK645">
            <v>0</v>
          </cell>
          <cell r="HL645">
            <v>0</v>
          </cell>
          <cell r="HM645">
            <v>0</v>
          </cell>
          <cell r="HN645">
            <v>0</v>
          </cell>
          <cell r="HO645">
            <v>0</v>
          </cell>
          <cell r="HP645">
            <v>0</v>
          </cell>
          <cell r="HQ645">
            <v>0</v>
          </cell>
          <cell r="HR645">
            <v>0</v>
          </cell>
          <cell r="HS645">
            <v>0</v>
          </cell>
          <cell r="HT645">
            <v>0</v>
          </cell>
          <cell r="HU645">
            <v>0</v>
          </cell>
          <cell r="HV645">
            <v>0</v>
          </cell>
          <cell r="HW645">
            <v>0</v>
          </cell>
          <cell r="HX645">
            <v>0</v>
          </cell>
          <cell r="HY645">
            <v>0</v>
          </cell>
          <cell r="HZ645">
            <v>0</v>
          </cell>
          <cell r="IA645">
            <v>0</v>
          </cell>
          <cell r="IB645">
            <v>0</v>
          </cell>
          <cell r="IC645">
            <v>0</v>
          </cell>
          <cell r="ID645">
            <v>0</v>
          </cell>
          <cell r="IE645">
            <v>0</v>
          </cell>
          <cell r="IF645">
            <v>0</v>
          </cell>
          <cell r="IG645">
            <v>0</v>
          </cell>
          <cell r="IH645">
            <v>0</v>
          </cell>
          <cell r="II645">
            <v>0</v>
          </cell>
          <cell r="IJ645">
            <v>0</v>
          </cell>
          <cell r="IK645">
            <v>0</v>
          </cell>
          <cell r="IL645">
            <v>0</v>
          </cell>
          <cell r="IM645">
            <v>0</v>
          </cell>
          <cell r="IN645">
            <v>0</v>
          </cell>
          <cell r="IO645">
            <v>0</v>
          </cell>
          <cell r="IP645">
            <v>0</v>
          </cell>
          <cell r="IQ645">
            <v>0</v>
          </cell>
          <cell r="IR645">
            <v>0</v>
          </cell>
          <cell r="IS645">
            <v>0</v>
          </cell>
          <cell r="IT645">
            <v>0</v>
          </cell>
          <cell r="IU645">
            <v>0</v>
          </cell>
          <cell r="IV645">
            <v>0</v>
          </cell>
          <cell r="IW645">
            <v>0</v>
          </cell>
          <cell r="IX645">
            <v>0</v>
          </cell>
          <cell r="IY645">
            <v>0</v>
          </cell>
          <cell r="IZ645">
            <v>0</v>
          </cell>
          <cell r="JA645">
            <v>0</v>
          </cell>
          <cell r="JB645">
            <v>0</v>
          </cell>
          <cell r="JC645">
            <v>0</v>
          </cell>
          <cell r="JD645">
            <v>0</v>
          </cell>
          <cell r="JE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  <cell r="EJ646">
            <v>0</v>
          </cell>
          <cell r="EK646">
            <v>0</v>
          </cell>
          <cell r="EL646">
            <v>0</v>
          </cell>
          <cell r="EM646">
            <v>0</v>
          </cell>
          <cell r="EN646">
            <v>0</v>
          </cell>
          <cell r="EO646">
            <v>0</v>
          </cell>
          <cell r="EP646">
            <v>0</v>
          </cell>
          <cell r="EQ646">
            <v>0</v>
          </cell>
          <cell r="ER646">
            <v>0</v>
          </cell>
          <cell r="ES646">
            <v>0</v>
          </cell>
          <cell r="ET646">
            <v>0</v>
          </cell>
          <cell r="EU646">
            <v>0</v>
          </cell>
          <cell r="EV646">
            <v>0</v>
          </cell>
          <cell r="EW646">
            <v>0</v>
          </cell>
          <cell r="EX646">
            <v>0</v>
          </cell>
          <cell r="EY646">
            <v>0</v>
          </cell>
          <cell r="EZ646">
            <v>0</v>
          </cell>
          <cell r="FA646">
            <v>0</v>
          </cell>
          <cell r="FB646">
            <v>0</v>
          </cell>
          <cell r="FC646">
            <v>0</v>
          </cell>
          <cell r="FD646">
            <v>0</v>
          </cell>
          <cell r="FE646">
            <v>0</v>
          </cell>
          <cell r="FF646">
            <v>0</v>
          </cell>
          <cell r="FG646">
            <v>0</v>
          </cell>
          <cell r="FH646">
            <v>0</v>
          </cell>
          <cell r="FI646">
            <v>0</v>
          </cell>
          <cell r="FJ646">
            <v>0</v>
          </cell>
          <cell r="FK646">
            <v>0</v>
          </cell>
          <cell r="FL646">
            <v>0</v>
          </cell>
          <cell r="FM646">
            <v>0</v>
          </cell>
          <cell r="FN646">
            <v>0</v>
          </cell>
          <cell r="FO646">
            <v>0</v>
          </cell>
          <cell r="FP646">
            <v>0</v>
          </cell>
          <cell r="FQ646">
            <v>0</v>
          </cell>
          <cell r="FR646">
            <v>0</v>
          </cell>
          <cell r="FS646">
            <v>0</v>
          </cell>
          <cell r="FT646">
            <v>0</v>
          </cell>
          <cell r="FU646">
            <v>0</v>
          </cell>
          <cell r="FV646">
            <v>0</v>
          </cell>
          <cell r="FW646">
            <v>0</v>
          </cell>
          <cell r="FX646">
            <v>0</v>
          </cell>
          <cell r="FY646">
            <v>0</v>
          </cell>
          <cell r="FZ646">
            <v>0</v>
          </cell>
          <cell r="GA646">
            <v>0</v>
          </cell>
          <cell r="GB646">
            <v>0</v>
          </cell>
          <cell r="GC646">
            <v>0</v>
          </cell>
          <cell r="GD646">
            <v>0</v>
          </cell>
          <cell r="GE646">
            <v>0</v>
          </cell>
          <cell r="GF646">
            <v>0</v>
          </cell>
          <cell r="GG646">
            <v>0</v>
          </cell>
          <cell r="GH646">
            <v>0</v>
          </cell>
          <cell r="GI646">
            <v>0</v>
          </cell>
          <cell r="GJ646">
            <v>0</v>
          </cell>
          <cell r="GK646">
            <v>0</v>
          </cell>
          <cell r="GL646">
            <v>0</v>
          </cell>
          <cell r="GM646">
            <v>0</v>
          </cell>
          <cell r="GN646">
            <v>0</v>
          </cell>
          <cell r="GO646">
            <v>0</v>
          </cell>
          <cell r="GP646">
            <v>0</v>
          </cell>
          <cell r="GQ646">
            <v>0</v>
          </cell>
          <cell r="GR646">
            <v>0</v>
          </cell>
          <cell r="GS646">
            <v>0</v>
          </cell>
          <cell r="GT646">
            <v>0</v>
          </cell>
          <cell r="GU646">
            <v>0</v>
          </cell>
          <cell r="GV646">
            <v>0</v>
          </cell>
          <cell r="GW646">
            <v>0</v>
          </cell>
          <cell r="GX646">
            <v>0</v>
          </cell>
          <cell r="GY646">
            <v>0</v>
          </cell>
          <cell r="GZ646">
            <v>0</v>
          </cell>
          <cell r="HA646">
            <v>0</v>
          </cell>
          <cell r="HB646">
            <v>0</v>
          </cell>
          <cell r="HC646">
            <v>0</v>
          </cell>
          <cell r="HD646">
            <v>0</v>
          </cell>
          <cell r="HE646">
            <v>0</v>
          </cell>
          <cell r="HF646">
            <v>0</v>
          </cell>
          <cell r="HG646">
            <v>0</v>
          </cell>
          <cell r="HH646">
            <v>0</v>
          </cell>
          <cell r="HI646">
            <v>0</v>
          </cell>
          <cell r="HJ646">
            <v>0</v>
          </cell>
          <cell r="HK646">
            <v>0</v>
          </cell>
          <cell r="HL646">
            <v>0</v>
          </cell>
          <cell r="HM646">
            <v>0</v>
          </cell>
          <cell r="HN646">
            <v>0</v>
          </cell>
          <cell r="HO646">
            <v>0</v>
          </cell>
          <cell r="HP646">
            <v>0</v>
          </cell>
          <cell r="HQ646">
            <v>0</v>
          </cell>
          <cell r="HR646">
            <v>0</v>
          </cell>
          <cell r="HS646">
            <v>0</v>
          </cell>
          <cell r="HT646">
            <v>0</v>
          </cell>
          <cell r="HU646">
            <v>0</v>
          </cell>
          <cell r="HV646">
            <v>0</v>
          </cell>
          <cell r="HW646">
            <v>0</v>
          </cell>
          <cell r="HX646">
            <v>0</v>
          </cell>
          <cell r="HY646">
            <v>0</v>
          </cell>
          <cell r="HZ646">
            <v>0</v>
          </cell>
          <cell r="IA646">
            <v>0</v>
          </cell>
          <cell r="IB646">
            <v>0</v>
          </cell>
          <cell r="IC646">
            <v>0</v>
          </cell>
          <cell r="ID646">
            <v>0</v>
          </cell>
          <cell r="IE646">
            <v>0</v>
          </cell>
          <cell r="IF646">
            <v>0</v>
          </cell>
          <cell r="IG646">
            <v>0</v>
          </cell>
          <cell r="IH646">
            <v>0</v>
          </cell>
          <cell r="II646">
            <v>0</v>
          </cell>
          <cell r="IJ646">
            <v>0</v>
          </cell>
          <cell r="IK646">
            <v>0</v>
          </cell>
          <cell r="IL646">
            <v>0</v>
          </cell>
          <cell r="IM646">
            <v>0</v>
          </cell>
          <cell r="IN646">
            <v>0</v>
          </cell>
          <cell r="IO646">
            <v>0</v>
          </cell>
          <cell r="IP646">
            <v>0</v>
          </cell>
          <cell r="IQ646">
            <v>0</v>
          </cell>
          <cell r="IR646">
            <v>0</v>
          </cell>
          <cell r="IS646">
            <v>0</v>
          </cell>
          <cell r="IT646">
            <v>0</v>
          </cell>
          <cell r="IU646">
            <v>0</v>
          </cell>
          <cell r="IV646">
            <v>0</v>
          </cell>
          <cell r="IW646">
            <v>0</v>
          </cell>
          <cell r="IX646">
            <v>0</v>
          </cell>
          <cell r="IY646">
            <v>0</v>
          </cell>
          <cell r="IZ646">
            <v>0</v>
          </cell>
          <cell r="JA646">
            <v>0</v>
          </cell>
          <cell r="JB646">
            <v>0</v>
          </cell>
          <cell r="JC646">
            <v>0</v>
          </cell>
          <cell r="JD646">
            <v>0</v>
          </cell>
          <cell r="JE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0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0</v>
          </cell>
          <cell r="FD647">
            <v>0</v>
          </cell>
          <cell r="FE647">
            <v>0</v>
          </cell>
          <cell r="FF647">
            <v>0</v>
          </cell>
          <cell r="FG647">
            <v>0</v>
          </cell>
          <cell r="FH647">
            <v>0</v>
          </cell>
          <cell r="FI647">
            <v>0</v>
          </cell>
          <cell r="FJ647">
            <v>0</v>
          </cell>
          <cell r="FK647">
            <v>0</v>
          </cell>
          <cell r="FL647">
            <v>0</v>
          </cell>
          <cell r="FM647">
            <v>0</v>
          </cell>
          <cell r="FN647">
            <v>0</v>
          </cell>
          <cell r="FO647">
            <v>0</v>
          </cell>
          <cell r="FP647">
            <v>0</v>
          </cell>
          <cell r="FQ647">
            <v>0</v>
          </cell>
          <cell r="FR647">
            <v>0</v>
          </cell>
          <cell r="FS647">
            <v>0</v>
          </cell>
          <cell r="FT647">
            <v>0</v>
          </cell>
          <cell r="FU647">
            <v>0</v>
          </cell>
          <cell r="FV647">
            <v>0</v>
          </cell>
          <cell r="FW647">
            <v>0</v>
          </cell>
          <cell r="FX647">
            <v>0</v>
          </cell>
          <cell r="FY647">
            <v>0</v>
          </cell>
          <cell r="FZ647">
            <v>0</v>
          </cell>
          <cell r="GA647">
            <v>0</v>
          </cell>
          <cell r="GB647">
            <v>0</v>
          </cell>
          <cell r="GC647">
            <v>0</v>
          </cell>
          <cell r="GD647">
            <v>0</v>
          </cell>
          <cell r="GE647">
            <v>0</v>
          </cell>
          <cell r="GF647">
            <v>0</v>
          </cell>
          <cell r="GG647">
            <v>0</v>
          </cell>
          <cell r="GH647">
            <v>0</v>
          </cell>
          <cell r="GI647">
            <v>0</v>
          </cell>
          <cell r="GJ647">
            <v>0</v>
          </cell>
          <cell r="GK647">
            <v>0</v>
          </cell>
          <cell r="GL647">
            <v>0</v>
          </cell>
          <cell r="GM647">
            <v>0</v>
          </cell>
          <cell r="GN647">
            <v>0</v>
          </cell>
          <cell r="GO647">
            <v>0</v>
          </cell>
          <cell r="GP647">
            <v>0</v>
          </cell>
          <cell r="GQ647">
            <v>0</v>
          </cell>
          <cell r="GR647">
            <v>0</v>
          </cell>
          <cell r="GS647">
            <v>0</v>
          </cell>
          <cell r="GT647">
            <v>0</v>
          </cell>
          <cell r="GU647">
            <v>0</v>
          </cell>
          <cell r="GV647">
            <v>0</v>
          </cell>
          <cell r="GW647">
            <v>0</v>
          </cell>
          <cell r="GX647">
            <v>0</v>
          </cell>
          <cell r="GY647">
            <v>0</v>
          </cell>
          <cell r="GZ647">
            <v>0</v>
          </cell>
          <cell r="HA647">
            <v>0</v>
          </cell>
          <cell r="HB647">
            <v>0</v>
          </cell>
          <cell r="HC647">
            <v>0</v>
          </cell>
          <cell r="HD647">
            <v>0</v>
          </cell>
          <cell r="HE647">
            <v>0</v>
          </cell>
          <cell r="HF647">
            <v>0</v>
          </cell>
          <cell r="HG647">
            <v>0</v>
          </cell>
          <cell r="HH647">
            <v>0</v>
          </cell>
          <cell r="HI647">
            <v>0</v>
          </cell>
          <cell r="HJ647">
            <v>0</v>
          </cell>
          <cell r="HK647">
            <v>0</v>
          </cell>
          <cell r="HL647">
            <v>0</v>
          </cell>
          <cell r="HM647">
            <v>0</v>
          </cell>
          <cell r="HN647">
            <v>0</v>
          </cell>
          <cell r="HO647">
            <v>0</v>
          </cell>
          <cell r="HP647">
            <v>0</v>
          </cell>
          <cell r="HQ647">
            <v>0</v>
          </cell>
          <cell r="HR647">
            <v>0</v>
          </cell>
          <cell r="HS647">
            <v>0</v>
          </cell>
          <cell r="HT647">
            <v>0</v>
          </cell>
          <cell r="HU647">
            <v>0</v>
          </cell>
          <cell r="HV647">
            <v>0</v>
          </cell>
          <cell r="HW647">
            <v>0</v>
          </cell>
          <cell r="HX647">
            <v>0</v>
          </cell>
          <cell r="HY647">
            <v>0</v>
          </cell>
          <cell r="HZ647">
            <v>0</v>
          </cell>
          <cell r="IA647">
            <v>0</v>
          </cell>
          <cell r="IB647">
            <v>0</v>
          </cell>
          <cell r="IC647">
            <v>0</v>
          </cell>
          <cell r="ID647">
            <v>0</v>
          </cell>
          <cell r="IE647">
            <v>0</v>
          </cell>
          <cell r="IF647">
            <v>0</v>
          </cell>
          <cell r="IG647">
            <v>0</v>
          </cell>
          <cell r="IH647">
            <v>0</v>
          </cell>
          <cell r="II647">
            <v>0</v>
          </cell>
          <cell r="IJ647">
            <v>0</v>
          </cell>
          <cell r="IK647">
            <v>0</v>
          </cell>
          <cell r="IL647">
            <v>0</v>
          </cell>
          <cell r="IM647">
            <v>0</v>
          </cell>
          <cell r="IN647">
            <v>0</v>
          </cell>
          <cell r="IO647">
            <v>0</v>
          </cell>
          <cell r="IP647">
            <v>0</v>
          </cell>
          <cell r="IQ647">
            <v>0</v>
          </cell>
          <cell r="IR647">
            <v>0</v>
          </cell>
          <cell r="IS647">
            <v>0</v>
          </cell>
          <cell r="IT647">
            <v>0</v>
          </cell>
          <cell r="IU647">
            <v>0</v>
          </cell>
          <cell r="IV647">
            <v>0</v>
          </cell>
          <cell r="IW647">
            <v>0</v>
          </cell>
          <cell r="IX647">
            <v>0</v>
          </cell>
          <cell r="IY647">
            <v>0</v>
          </cell>
          <cell r="IZ647">
            <v>0</v>
          </cell>
          <cell r="JA647">
            <v>0</v>
          </cell>
          <cell r="JB647">
            <v>0</v>
          </cell>
          <cell r="JC647">
            <v>0</v>
          </cell>
          <cell r="JD647">
            <v>0</v>
          </cell>
          <cell r="JE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  <cell r="EJ648">
            <v>0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0</v>
          </cell>
          <cell r="ES648">
            <v>0</v>
          </cell>
          <cell r="ET648">
            <v>0</v>
          </cell>
          <cell r="EU648">
            <v>0</v>
          </cell>
          <cell r="EV648">
            <v>0</v>
          </cell>
          <cell r="EW648">
            <v>0</v>
          </cell>
          <cell r="EX648">
            <v>0</v>
          </cell>
          <cell r="EY648">
            <v>0</v>
          </cell>
          <cell r="EZ648">
            <v>0</v>
          </cell>
          <cell r="FA648">
            <v>0</v>
          </cell>
          <cell r="FB648">
            <v>0</v>
          </cell>
          <cell r="FC648">
            <v>0</v>
          </cell>
          <cell r="FD648">
            <v>0</v>
          </cell>
          <cell r="FE648">
            <v>0</v>
          </cell>
          <cell r="FF648">
            <v>0</v>
          </cell>
          <cell r="FG648">
            <v>0</v>
          </cell>
          <cell r="FH648">
            <v>0</v>
          </cell>
          <cell r="FI648">
            <v>0</v>
          </cell>
          <cell r="FJ648">
            <v>0</v>
          </cell>
          <cell r="FK648">
            <v>0</v>
          </cell>
          <cell r="FL648">
            <v>0</v>
          </cell>
          <cell r="FM648">
            <v>0</v>
          </cell>
          <cell r="FN648">
            <v>0</v>
          </cell>
          <cell r="FO648">
            <v>0</v>
          </cell>
          <cell r="FP648">
            <v>0</v>
          </cell>
          <cell r="FQ648">
            <v>0</v>
          </cell>
          <cell r="FR648">
            <v>0</v>
          </cell>
          <cell r="FS648">
            <v>0</v>
          </cell>
          <cell r="FT648">
            <v>0</v>
          </cell>
          <cell r="FU648">
            <v>0</v>
          </cell>
          <cell r="FV648">
            <v>0</v>
          </cell>
          <cell r="FW648">
            <v>0</v>
          </cell>
          <cell r="FX648">
            <v>0</v>
          </cell>
          <cell r="FY648">
            <v>0</v>
          </cell>
          <cell r="FZ648">
            <v>0</v>
          </cell>
          <cell r="GA648">
            <v>0</v>
          </cell>
          <cell r="GB648">
            <v>0</v>
          </cell>
          <cell r="GC648">
            <v>0</v>
          </cell>
          <cell r="GD648">
            <v>0</v>
          </cell>
          <cell r="GE648">
            <v>0</v>
          </cell>
          <cell r="GF648">
            <v>0</v>
          </cell>
          <cell r="GG648">
            <v>0</v>
          </cell>
          <cell r="GH648">
            <v>0</v>
          </cell>
          <cell r="GI648">
            <v>0</v>
          </cell>
          <cell r="GJ648">
            <v>0</v>
          </cell>
          <cell r="GK648">
            <v>0</v>
          </cell>
          <cell r="GL648">
            <v>0</v>
          </cell>
          <cell r="GM648">
            <v>0</v>
          </cell>
          <cell r="GN648">
            <v>0</v>
          </cell>
          <cell r="GO648">
            <v>0</v>
          </cell>
          <cell r="GP648">
            <v>0</v>
          </cell>
          <cell r="GQ648">
            <v>0</v>
          </cell>
          <cell r="GR648">
            <v>0</v>
          </cell>
          <cell r="GS648">
            <v>0</v>
          </cell>
          <cell r="GT648">
            <v>0</v>
          </cell>
          <cell r="GU648">
            <v>0</v>
          </cell>
          <cell r="GV648">
            <v>0</v>
          </cell>
          <cell r="GW648">
            <v>0</v>
          </cell>
          <cell r="GX648">
            <v>0</v>
          </cell>
          <cell r="GY648">
            <v>0</v>
          </cell>
          <cell r="GZ648">
            <v>0</v>
          </cell>
          <cell r="HA648">
            <v>0</v>
          </cell>
          <cell r="HB648">
            <v>0</v>
          </cell>
          <cell r="HC648">
            <v>0</v>
          </cell>
          <cell r="HD648">
            <v>0</v>
          </cell>
          <cell r="HE648">
            <v>0</v>
          </cell>
          <cell r="HF648">
            <v>0</v>
          </cell>
          <cell r="HG648">
            <v>0</v>
          </cell>
          <cell r="HH648">
            <v>0</v>
          </cell>
          <cell r="HI648">
            <v>0</v>
          </cell>
          <cell r="HJ648">
            <v>0</v>
          </cell>
          <cell r="HK648">
            <v>0</v>
          </cell>
          <cell r="HL648">
            <v>0</v>
          </cell>
          <cell r="HM648">
            <v>0</v>
          </cell>
          <cell r="HN648">
            <v>0</v>
          </cell>
          <cell r="HO648">
            <v>0</v>
          </cell>
          <cell r="HP648">
            <v>0</v>
          </cell>
          <cell r="HQ648">
            <v>0</v>
          </cell>
          <cell r="HR648">
            <v>0</v>
          </cell>
          <cell r="HS648">
            <v>0</v>
          </cell>
          <cell r="HT648">
            <v>0</v>
          </cell>
          <cell r="HU648">
            <v>0</v>
          </cell>
          <cell r="HV648">
            <v>0</v>
          </cell>
          <cell r="HW648">
            <v>0</v>
          </cell>
          <cell r="HX648">
            <v>0</v>
          </cell>
          <cell r="HY648">
            <v>0</v>
          </cell>
          <cell r="HZ648">
            <v>0</v>
          </cell>
          <cell r="IA648">
            <v>0</v>
          </cell>
          <cell r="IB648">
            <v>0</v>
          </cell>
          <cell r="IC648">
            <v>0</v>
          </cell>
          <cell r="ID648">
            <v>0</v>
          </cell>
          <cell r="IE648">
            <v>0</v>
          </cell>
          <cell r="IF648">
            <v>0</v>
          </cell>
          <cell r="IG648">
            <v>0</v>
          </cell>
          <cell r="IH648">
            <v>0</v>
          </cell>
          <cell r="II648">
            <v>0</v>
          </cell>
          <cell r="IJ648">
            <v>0</v>
          </cell>
          <cell r="IK648">
            <v>0</v>
          </cell>
          <cell r="IL648">
            <v>0</v>
          </cell>
          <cell r="IM648">
            <v>0</v>
          </cell>
          <cell r="IN648">
            <v>0</v>
          </cell>
          <cell r="IO648">
            <v>0</v>
          </cell>
          <cell r="IP648">
            <v>0</v>
          </cell>
          <cell r="IQ648">
            <v>0</v>
          </cell>
          <cell r="IR648">
            <v>0</v>
          </cell>
          <cell r="IS648">
            <v>0</v>
          </cell>
          <cell r="IT648">
            <v>0</v>
          </cell>
          <cell r="IU648">
            <v>0</v>
          </cell>
          <cell r="IV648">
            <v>0</v>
          </cell>
          <cell r="IW648">
            <v>0</v>
          </cell>
          <cell r="IX648">
            <v>0</v>
          </cell>
          <cell r="IY648">
            <v>0</v>
          </cell>
          <cell r="IZ648">
            <v>0</v>
          </cell>
          <cell r="JA648">
            <v>0</v>
          </cell>
          <cell r="JB648">
            <v>0</v>
          </cell>
          <cell r="JC648">
            <v>0</v>
          </cell>
          <cell r="JD648">
            <v>0</v>
          </cell>
          <cell r="JE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0</v>
          </cell>
          <cell r="EW649">
            <v>0</v>
          </cell>
          <cell r="EX649">
            <v>0</v>
          </cell>
          <cell r="EY649">
            <v>0</v>
          </cell>
          <cell r="EZ649">
            <v>0</v>
          </cell>
          <cell r="FA649">
            <v>0</v>
          </cell>
          <cell r="FB649">
            <v>0</v>
          </cell>
          <cell r="FC649">
            <v>0</v>
          </cell>
          <cell r="FD649">
            <v>0</v>
          </cell>
          <cell r="FE649">
            <v>0</v>
          </cell>
          <cell r="FF649">
            <v>0</v>
          </cell>
          <cell r="FG649">
            <v>0</v>
          </cell>
          <cell r="FH649">
            <v>0</v>
          </cell>
          <cell r="FI649">
            <v>0</v>
          </cell>
          <cell r="FJ649">
            <v>0</v>
          </cell>
          <cell r="FK649">
            <v>0</v>
          </cell>
          <cell r="FL649">
            <v>0</v>
          </cell>
          <cell r="FM649">
            <v>0</v>
          </cell>
          <cell r="FN649">
            <v>0</v>
          </cell>
          <cell r="FO649">
            <v>0</v>
          </cell>
          <cell r="FP649">
            <v>0</v>
          </cell>
          <cell r="FQ649">
            <v>0</v>
          </cell>
          <cell r="FR649">
            <v>0</v>
          </cell>
          <cell r="FS649">
            <v>0</v>
          </cell>
          <cell r="FT649">
            <v>0</v>
          </cell>
          <cell r="FU649">
            <v>0</v>
          </cell>
          <cell r="FV649">
            <v>0</v>
          </cell>
          <cell r="FW649">
            <v>0</v>
          </cell>
          <cell r="FX649">
            <v>0</v>
          </cell>
          <cell r="FY649">
            <v>0</v>
          </cell>
          <cell r="FZ649">
            <v>0</v>
          </cell>
          <cell r="GA649">
            <v>0</v>
          </cell>
          <cell r="GB649">
            <v>0</v>
          </cell>
          <cell r="GC649">
            <v>0</v>
          </cell>
          <cell r="GD649">
            <v>0</v>
          </cell>
          <cell r="GE649">
            <v>0</v>
          </cell>
          <cell r="GF649">
            <v>0</v>
          </cell>
          <cell r="GG649">
            <v>0</v>
          </cell>
          <cell r="GH649">
            <v>0</v>
          </cell>
          <cell r="GI649">
            <v>0</v>
          </cell>
          <cell r="GJ649">
            <v>0</v>
          </cell>
          <cell r="GK649">
            <v>0</v>
          </cell>
          <cell r="GL649">
            <v>0</v>
          </cell>
          <cell r="GM649">
            <v>0</v>
          </cell>
          <cell r="GN649">
            <v>0</v>
          </cell>
          <cell r="GO649">
            <v>0</v>
          </cell>
          <cell r="GP649">
            <v>0</v>
          </cell>
          <cell r="GQ649">
            <v>0</v>
          </cell>
          <cell r="GR649">
            <v>0</v>
          </cell>
          <cell r="GS649">
            <v>0</v>
          </cell>
          <cell r="GT649">
            <v>0</v>
          </cell>
          <cell r="GU649">
            <v>0</v>
          </cell>
          <cell r="GV649">
            <v>0</v>
          </cell>
          <cell r="GW649">
            <v>0</v>
          </cell>
          <cell r="GX649">
            <v>0</v>
          </cell>
          <cell r="GY649">
            <v>0</v>
          </cell>
          <cell r="GZ649">
            <v>0</v>
          </cell>
          <cell r="HA649">
            <v>0</v>
          </cell>
          <cell r="HB649">
            <v>0</v>
          </cell>
          <cell r="HC649">
            <v>0</v>
          </cell>
          <cell r="HD649">
            <v>0</v>
          </cell>
          <cell r="HE649">
            <v>0</v>
          </cell>
          <cell r="HF649">
            <v>0</v>
          </cell>
          <cell r="HG649">
            <v>0</v>
          </cell>
          <cell r="HH649">
            <v>0</v>
          </cell>
          <cell r="HI649">
            <v>0</v>
          </cell>
          <cell r="HJ649">
            <v>0</v>
          </cell>
          <cell r="HK649">
            <v>0</v>
          </cell>
          <cell r="HL649">
            <v>0</v>
          </cell>
          <cell r="HM649">
            <v>0</v>
          </cell>
          <cell r="HN649">
            <v>0</v>
          </cell>
          <cell r="HO649">
            <v>0</v>
          </cell>
          <cell r="HP649">
            <v>0</v>
          </cell>
          <cell r="HQ649">
            <v>0</v>
          </cell>
          <cell r="HR649">
            <v>0</v>
          </cell>
          <cell r="HS649">
            <v>0</v>
          </cell>
          <cell r="HT649">
            <v>0</v>
          </cell>
          <cell r="HU649">
            <v>0</v>
          </cell>
          <cell r="HV649">
            <v>0</v>
          </cell>
          <cell r="HW649">
            <v>0</v>
          </cell>
          <cell r="HX649">
            <v>0</v>
          </cell>
          <cell r="HY649">
            <v>0</v>
          </cell>
          <cell r="HZ649">
            <v>0</v>
          </cell>
          <cell r="IA649">
            <v>0</v>
          </cell>
          <cell r="IB649">
            <v>0</v>
          </cell>
          <cell r="IC649">
            <v>0</v>
          </cell>
          <cell r="ID649">
            <v>0</v>
          </cell>
          <cell r="IE649">
            <v>0</v>
          </cell>
          <cell r="IF649">
            <v>0</v>
          </cell>
          <cell r="IG649">
            <v>0</v>
          </cell>
          <cell r="IH649">
            <v>0</v>
          </cell>
          <cell r="II649">
            <v>0</v>
          </cell>
          <cell r="IJ649">
            <v>0</v>
          </cell>
          <cell r="IK649">
            <v>0</v>
          </cell>
          <cell r="IL649">
            <v>0</v>
          </cell>
          <cell r="IM649">
            <v>0</v>
          </cell>
          <cell r="IN649">
            <v>0</v>
          </cell>
          <cell r="IO649">
            <v>0</v>
          </cell>
          <cell r="IP649">
            <v>0</v>
          </cell>
          <cell r="IQ649">
            <v>0</v>
          </cell>
          <cell r="IR649">
            <v>0</v>
          </cell>
          <cell r="IS649">
            <v>0</v>
          </cell>
          <cell r="IT649">
            <v>0</v>
          </cell>
          <cell r="IU649">
            <v>0</v>
          </cell>
          <cell r="IV649">
            <v>0</v>
          </cell>
          <cell r="IW649">
            <v>0</v>
          </cell>
          <cell r="IX649">
            <v>0</v>
          </cell>
          <cell r="IY649">
            <v>0</v>
          </cell>
          <cell r="IZ649">
            <v>0</v>
          </cell>
          <cell r="JA649">
            <v>0</v>
          </cell>
          <cell r="JB649">
            <v>0</v>
          </cell>
          <cell r="JC649">
            <v>0</v>
          </cell>
          <cell r="JD649">
            <v>0</v>
          </cell>
          <cell r="JE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  <cell r="EJ650">
            <v>0</v>
          </cell>
          <cell r="EK650">
            <v>0</v>
          </cell>
          <cell r="EL650">
            <v>0</v>
          </cell>
          <cell r="EM650">
            <v>0</v>
          </cell>
          <cell r="EN650">
            <v>0</v>
          </cell>
          <cell r="EO650">
            <v>0</v>
          </cell>
          <cell r="EP650">
            <v>0</v>
          </cell>
          <cell r="EQ650">
            <v>0</v>
          </cell>
          <cell r="ER650">
            <v>0</v>
          </cell>
          <cell r="ES650">
            <v>0</v>
          </cell>
          <cell r="ET650">
            <v>0</v>
          </cell>
          <cell r="EU650">
            <v>0</v>
          </cell>
          <cell r="EV650">
            <v>0</v>
          </cell>
          <cell r="EW650">
            <v>0</v>
          </cell>
          <cell r="EX650">
            <v>0</v>
          </cell>
          <cell r="EY650">
            <v>0</v>
          </cell>
          <cell r="EZ650">
            <v>0</v>
          </cell>
          <cell r="FA650">
            <v>0</v>
          </cell>
          <cell r="FB650">
            <v>0</v>
          </cell>
          <cell r="FC650">
            <v>0</v>
          </cell>
          <cell r="FD650">
            <v>0</v>
          </cell>
          <cell r="FE650">
            <v>0</v>
          </cell>
          <cell r="FF650">
            <v>0</v>
          </cell>
          <cell r="FG650">
            <v>0</v>
          </cell>
          <cell r="FH650">
            <v>0</v>
          </cell>
          <cell r="FI650">
            <v>0</v>
          </cell>
          <cell r="FJ650">
            <v>0</v>
          </cell>
          <cell r="FK650">
            <v>0</v>
          </cell>
          <cell r="FL650">
            <v>0</v>
          </cell>
          <cell r="FM650">
            <v>0</v>
          </cell>
          <cell r="FN650">
            <v>0</v>
          </cell>
          <cell r="FO650">
            <v>0</v>
          </cell>
          <cell r="FP650">
            <v>0</v>
          </cell>
          <cell r="FQ650">
            <v>0</v>
          </cell>
          <cell r="FR650">
            <v>0</v>
          </cell>
          <cell r="FS650">
            <v>0</v>
          </cell>
          <cell r="FT650">
            <v>0</v>
          </cell>
          <cell r="FU650">
            <v>0</v>
          </cell>
          <cell r="FV650">
            <v>0</v>
          </cell>
          <cell r="FW650">
            <v>0</v>
          </cell>
          <cell r="FX650">
            <v>0</v>
          </cell>
          <cell r="FY650">
            <v>0</v>
          </cell>
          <cell r="FZ650">
            <v>0</v>
          </cell>
          <cell r="GA650">
            <v>0</v>
          </cell>
          <cell r="GB650">
            <v>0</v>
          </cell>
          <cell r="GC650">
            <v>0</v>
          </cell>
          <cell r="GD650">
            <v>0</v>
          </cell>
          <cell r="GE650">
            <v>0</v>
          </cell>
          <cell r="GF650">
            <v>0</v>
          </cell>
          <cell r="GG650">
            <v>0</v>
          </cell>
          <cell r="GH650">
            <v>0</v>
          </cell>
          <cell r="GI650">
            <v>0</v>
          </cell>
          <cell r="GJ650">
            <v>0</v>
          </cell>
          <cell r="GK650">
            <v>0</v>
          </cell>
          <cell r="GL650">
            <v>0</v>
          </cell>
          <cell r="GM650">
            <v>0</v>
          </cell>
          <cell r="GN650">
            <v>0</v>
          </cell>
          <cell r="GO650">
            <v>0</v>
          </cell>
          <cell r="GP650">
            <v>0</v>
          </cell>
          <cell r="GQ650">
            <v>0</v>
          </cell>
          <cell r="GR650">
            <v>0</v>
          </cell>
          <cell r="GS650">
            <v>0</v>
          </cell>
          <cell r="GT650">
            <v>0</v>
          </cell>
          <cell r="GU650">
            <v>0</v>
          </cell>
          <cell r="GV650">
            <v>0</v>
          </cell>
          <cell r="GW650">
            <v>0</v>
          </cell>
          <cell r="GX650">
            <v>0</v>
          </cell>
          <cell r="GY650">
            <v>0</v>
          </cell>
          <cell r="GZ650">
            <v>0</v>
          </cell>
          <cell r="HA650">
            <v>0</v>
          </cell>
          <cell r="HB650">
            <v>0</v>
          </cell>
          <cell r="HC650">
            <v>0</v>
          </cell>
          <cell r="HD650">
            <v>0</v>
          </cell>
          <cell r="HE650">
            <v>0</v>
          </cell>
          <cell r="HF650">
            <v>0</v>
          </cell>
          <cell r="HG650">
            <v>0</v>
          </cell>
          <cell r="HH650">
            <v>0</v>
          </cell>
          <cell r="HI650">
            <v>0</v>
          </cell>
          <cell r="HJ650">
            <v>0</v>
          </cell>
          <cell r="HK650">
            <v>0</v>
          </cell>
          <cell r="HL650">
            <v>0</v>
          </cell>
          <cell r="HM650">
            <v>0</v>
          </cell>
          <cell r="HN650">
            <v>0</v>
          </cell>
          <cell r="HO650">
            <v>0</v>
          </cell>
          <cell r="HP650">
            <v>0</v>
          </cell>
          <cell r="HQ650">
            <v>0</v>
          </cell>
          <cell r="HR650">
            <v>0</v>
          </cell>
          <cell r="HS650">
            <v>0</v>
          </cell>
          <cell r="HT650">
            <v>0</v>
          </cell>
          <cell r="HU650">
            <v>0</v>
          </cell>
          <cell r="HV650">
            <v>0</v>
          </cell>
          <cell r="HW650">
            <v>0</v>
          </cell>
          <cell r="HX650">
            <v>0</v>
          </cell>
          <cell r="HY650">
            <v>0</v>
          </cell>
          <cell r="HZ650">
            <v>0</v>
          </cell>
          <cell r="IA650">
            <v>0</v>
          </cell>
          <cell r="IB650">
            <v>0</v>
          </cell>
          <cell r="IC650">
            <v>0</v>
          </cell>
          <cell r="ID650">
            <v>0</v>
          </cell>
          <cell r="IE650">
            <v>0</v>
          </cell>
          <cell r="IF650">
            <v>0</v>
          </cell>
          <cell r="IG650">
            <v>0</v>
          </cell>
          <cell r="IH650">
            <v>0</v>
          </cell>
          <cell r="II650">
            <v>0</v>
          </cell>
          <cell r="IJ650">
            <v>0</v>
          </cell>
          <cell r="IK650">
            <v>0</v>
          </cell>
          <cell r="IL650">
            <v>0</v>
          </cell>
          <cell r="IM650">
            <v>0</v>
          </cell>
          <cell r="IN650">
            <v>0</v>
          </cell>
          <cell r="IO650">
            <v>0</v>
          </cell>
          <cell r="IP650">
            <v>0</v>
          </cell>
          <cell r="IQ650">
            <v>0</v>
          </cell>
          <cell r="IR650">
            <v>0</v>
          </cell>
          <cell r="IS650">
            <v>0</v>
          </cell>
          <cell r="IT650">
            <v>0</v>
          </cell>
          <cell r="IU650">
            <v>0</v>
          </cell>
          <cell r="IV650">
            <v>0</v>
          </cell>
          <cell r="IW650">
            <v>0</v>
          </cell>
          <cell r="IX650">
            <v>0</v>
          </cell>
          <cell r="IY650">
            <v>0</v>
          </cell>
          <cell r="IZ650">
            <v>0</v>
          </cell>
          <cell r="JA650">
            <v>0</v>
          </cell>
          <cell r="JB650">
            <v>0</v>
          </cell>
          <cell r="JC650">
            <v>0</v>
          </cell>
          <cell r="JD650">
            <v>0</v>
          </cell>
          <cell r="JE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  <cell r="EJ651">
            <v>0</v>
          </cell>
          <cell r="EK651">
            <v>0</v>
          </cell>
          <cell r="EL651">
            <v>0</v>
          </cell>
          <cell r="EM651">
            <v>0</v>
          </cell>
          <cell r="EN651">
            <v>0</v>
          </cell>
          <cell r="EO651">
            <v>0</v>
          </cell>
          <cell r="EP651">
            <v>0</v>
          </cell>
          <cell r="EQ651">
            <v>0</v>
          </cell>
          <cell r="ER651">
            <v>0</v>
          </cell>
          <cell r="ES651">
            <v>0</v>
          </cell>
          <cell r="ET651">
            <v>0</v>
          </cell>
          <cell r="EU651">
            <v>0</v>
          </cell>
          <cell r="EV651">
            <v>0</v>
          </cell>
          <cell r="EW651">
            <v>0</v>
          </cell>
          <cell r="EX651">
            <v>0</v>
          </cell>
          <cell r="EY651">
            <v>0</v>
          </cell>
          <cell r="EZ651">
            <v>0</v>
          </cell>
          <cell r="FA651">
            <v>0</v>
          </cell>
          <cell r="FB651">
            <v>0</v>
          </cell>
          <cell r="FC651">
            <v>0</v>
          </cell>
          <cell r="FD651">
            <v>0</v>
          </cell>
          <cell r="FE651">
            <v>0</v>
          </cell>
          <cell r="FF651">
            <v>0</v>
          </cell>
          <cell r="FG651">
            <v>0</v>
          </cell>
          <cell r="FH651">
            <v>0</v>
          </cell>
          <cell r="FI651">
            <v>0</v>
          </cell>
          <cell r="FJ651">
            <v>0</v>
          </cell>
          <cell r="FK651">
            <v>0</v>
          </cell>
          <cell r="FL651">
            <v>0</v>
          </cell>
          <cell r="FM651">
            <v>0</v>
          </cell>
          <cell r="FN651">
            <v>0</v>
          </cell>
          <cell r="FO651">
            <v>0</v>
          </cell>
          <cell r="FP651">
            <v>0</v>
          </cell>
          <cell r="FQ651">
            <v>0</v>
          </cell>
          <cell r="FR651">
            <v>0</v>
          </cell>
          <cell r="FS651">
            <v>0</v>
          </cell>
          <cell r="FT651">
            <v>0</v>
          </cell>
          <cell r="FU651">
            <v>0</v>
          </cell>
          <cell r="FV651">
            <v>0</v>
          </cell>
          <cell r="FW651">
            <v>0</v>
          </cell>
          <cell r="FX651">
            <v>0</v>
          </cell>
          <cell r="FY651">
            <v>0</v>
          </cell>
          <cell r="FZ651">
            <v>0</v>
          </cell>
          <cell r="GA651">
            <v>0</v>
          </cell>
          <cell r="GB651">
            <v>0</v>
          </cell>
          <cell r="GC651">
            <v>0</v>
          </cell>
          <cell r="GD651">
            <v>0</v>
          </cell>
          <cell r="GE651">
            <v>0</v>
          </cell>
          <cell r="GF651">
            <v>0</v>
          </cell>
          <cell r="GG651">
            <v>0</v>
          </cell>
          <cell r="GH651">
            <v>0</v>
          </cell>
          <cell r="GI651">
            <v>0</v>
          </cell>
          <cell r="GJ651">
            <v>0</v>
          </cell>
          <cell r="GK651">
            <v>0</v>
          </cell>
          <cell r="GL651">
            <v>0</v>
          </cell>
          <cell r="GM651">
            <v>0</v>
          </cell>
          <cell r="GN651">
            <v>0</v>
          </cell>
          <cell r="GO651">
            <v>0</v>
          </cell>
          <cell r="GP651">
            <v>0</v>
          </cell>
          <cell r="GQ651">
            <v>0</v>
          </cell>
          <cell r="GR651">
            <v>0</v>
          </cell>
          <cell r="GS651">
            <v>0</v>
          </cell>
          <cell r="GT651">
            <v>0</v>
          </cell>
          <cell r="GU651">
            <v>0</v>
          </cell>
          <cell r="GV651">
            <v>0</v>
          </cell>
          <cell r="GW651">
            <v>0</v>
          </cell>
          <cell r="GX651">
            <v>0</v>
          </cell>
          <cell r="GY651">
            <v>0</v>
          </cell>
          <cell r="GZ651">
            <v>0</v>
          </cell>
          <cell r="HA651">
            <v>0</v>
          </cell>
          <cell r="HB651">
            <v>0</v>
          </cell>
          <cell r="HC651">
            <v>0</v>
          </cell>
          <cell r="HD651">
            <v>0</v>
          </cell>
          <cell r="HE651">
            <v>0</v>
          </cell>
          <cell r="HF651">
            <v>0</v>
          </cell>
          <cell r="HG651">
            <v>0</v>
          </cell>
          <cell r="HH651">
            <v>0</v>
          </cell>
          <cell r="HI651">
            <v>0</v>
          </cell>
          <cell r="HJ651">
            <v>0</v>
          </cell>
          <cell r="HK651">
            <v>0</v>
          </cell>
          <cell r="HL651">
            <v>0</v>
          </cell>
          <cell r="HM651">
            <v>0</v>
          </cell>
          <cell r="HN651">
            <v>0</v>
          </cell>
          <cell r="HO651">
            <v>0</v>
          </cell>
          <cell r="HP651">
            <v>0</v>
          </cell>
          <cell r="HQ651">
            <v>0</v>
          </cell>
          <cell r="HR651">
            <v>0</v>
          </cell>
          <cell r="HS651">
            <v>0</v>
          </cell>
          <cell r="HT651">
            <v>0</v>
          </cell>
          <cell r="HU651">
            <v>0</v>
          </cell>
          <cell r="HV651">
            <v>0</v>
          </cell>
          <cell r="HW651">
            <v>0</v>
          </cell>
          <cell r="HX651">
            <v>0</v>
          </cell>
          <cell r="HY651">
            <v>0</v>
          </cell>
          <cell r="HZ651">
            <v>0</v>
          </cell>
          <cell r="IA651">
            <v>0</v>
          </cell>
          <cell r="IB651">
            <v>0</v>
          </cell>
          <cell r="IC651">
            <v>0</v>
          </cell>
          <cell r="ID651">
            <v>0</v>
          </cell>
          <cell r="IE651">
            <v>0</v>
          </cell>
          <cell r="IF651">
            <v>0</v>
          </cell>
          <cell r="IG651">
            <v>0</v>
          </cell>
          <cell r="IH651">
            <v>0</v>
          </cell>
          <cell r="II651">
            <v>0</v>
          </cell>
          <cell r="IJ651">
            <v>0</v>
          </cell>
          <cell r="IK651">
            <v>0</v>
          </cell>
          <cell r="IL651">
            <v>0</v>
          </cell>
          <cell r="IM651">
            <v>0</v>
          </cell>
          <cell r="IN651">
            <v>0</v>
          </cell>
          <cell r="IO651">
            <v>0</v>
          </cell>
          <cell r="IP651">
            <v>0</v>
          </cell>
          <cell r="IQ651">
            <v>0</v>
          </cell>
          <cell r="IR651">
            <v>0</v>
          </cell>
          <cell r="IS651">
            <v>0</v>
          </cell>
          <cell r="IT651">
            <v>0</v>
          </cell>
          <cell r="IU651">
            <v>0</v>
          </cell>
          <cell r="IV651">
            <v>0</v>
          </cell>
          <cell r="IW651">
            <v>0</v>
          </cell>
          <cell r="IX651">
            <v>0</v>
          </cell>
          <cell r="IY651">
            <v>0</v>
          </cell>
          <cell r="IZ651">
            <v>0</v>
          </cell>
          <cell r="JA651">
            <v>0</v>
          </cell>
          <cell r="JB651">
            <v>0</v>
          </cell>
          <cell r="JC651">
            <v>0</v>
          </cell>
          <cell r="JD651">
            <v>0</v>
          </cell>
          <cell r="JE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  <cell r="EJ652">
            <v>0</v>
          </cell>
          <cell r="EK652">
            <v>0</v>
          </cell>
          <cell r="EL652">
            <v>0</v>
          </cell>
          <cell r="EM652">
            <v>0</v>
          </cell>
          <cell r="EN652">
            <v>0</v>
          </cell>
          <cell r="EO652">
            <v>0</v>
          </cell>
          <cell r="EP652">
            <v>0</v>
          </cell>
          <cell r="EQ652">
            <v>0</v>
          </cell>
          <cell r="ER652">
            <v>0</v>
          </cell>
          <cell r="ES652">
            <v>0</v>
          </cell>
          <cell r="ET652">
            <v>0</v>
          </cell>
          <cell r="EU652">
            <v>0</v>
          </cell>
          <cell r="EV652">
            <v>0</v>
          </cell>
          <cell r="EW652">
            <v>0</v>
          </cell>
          <cell r="EX652">
            <v>0</v>
          </cell>
          <cell r="EY652">
            <v>0</v>
          </cell>
          <cell r="EZ652">
            <v>0</v>
          </cell>
          <cell r="FA652">
            <v>0</v>
          </cell>
          <cell r="FB652">
            <v>0</v>
          </cell>
          <cell r="FC652">
            <v>0</v>
          </cell>
          <cell r="FD652">
            <v>0</v>
          </cell>
          <cell r="FE652">
            <v>0</v>
          </cell>
          <cell r="FF652">
            <v>0</v>
          </cell>
          <cell r="FG652">
            <v>0</v>
          </cell>
          <cell r="FH652">
            <v>0</v>
          </cell>
          <cell r="FI652">
            <v>0</v>
          </cell>
          <cell r="FJ652">
            <v>0</v>
          </cell>
          <cell r="FK652">
            <v>0</v>
          </cell>
          <cell r="FL652">
            <v>0</v>
          </cell>
          <cell r="FM652">
            <v>0</v>
          </cell>
          <cell r="FN652">
            <v>0</v>
          </cell>
          <cell r="FO652">
            <v>0</v>
          </cell>
          <cell r="FP652">
            <v>0</v>
          </cell>
          <cell r="FQ652">
            <v>0</v>
          </cell>
          <cell r="FR652">
            <v>0</v>
          </cell>
          <cell r="FS652">
            <v>0</v>
          </cell>
          <cell r="FT652">
            <v>0</v>
          </cell>
          <cell r="FU652">
            <v>0</v>
          </cell>
          <cell r="FV652">
            <v>0</v>
          </cell>
          <cell r="FW652">
            <v>0</v>
          </cell>
          <cell r="FX652">
            <v>0</v>
          </cell>
          <cell r="FY652">
            <v>0</v>
          </cell>
          <cell r="FZ652">
            <v>0</v>
          </cell>
          <cell r="GA652">
            <v>0</v>
          </cell>
          <cell r="GB652">
            <v>0</v>
          </cell>
          <cell r="GC652">
            <v>0</v>
          </cell>
          <cell r="GD652">
            <v>0</v>
          </cell>
          <cell r="GE652">
            <v>0</v>
          </cell>
          <cell r="GF652">
            <v>0</v>
          </cell>
          <cell r="GG652">
            <v>0</v>
          </cell>
          <cell r="GH652">
            <v>0</v>
          </cell>
          <cell r="GI652">
            <v>0</v>
          </cell>
          <cell r="GJ652">
            <v>0</v>
          </cell>
          <cell r="GK652">
            <v>0</v>
          </cell>
          <cell r="GL652">
            <v>0</v>
          </cell>
          <cell r="GM652">
            <v>0</v>
          </cell>
          <cell r="GN652">
            <v>0</v>
          </cell>
          <cell r="GO652">
            <v>0</v>
          </cell>
          <cell r="GP652">
            <v>0</v>
          </cell>
          <cell r="GQ652">
            <v>0</v>
          </cell>
          <cell r="GR652">
            <v>0</v>
          </cell>
          <cell r="GS652">
            <v>0</v>
          </cell>
          <cell r="GT652">
            <v>0</v>
          </cell>
          <cell r="GU652">
            <v>0</v>
          </cell>
          <cell r="GV652">
            <v>0</v>
          </cell>
          <cell r="GW652">
            <v>0</v>
          </cell>
          <cell r="GX652">
            <v>0</v>
          </cell>
          <cell r="GY652">
            <v>0</v>
          </cell>
          <cell r="GZ652">
            <v>0</v>
          </cell>
          <cell r="HA652">
            <v>0</v>
          </cell>
          <cell r="HB652">
            <v>0</v>
          </cell>
          <cell r="HC652">
            <v>0</v>
          </cell>
          <cell r="HD652">
            <v>0</v>
          </cell>
          <cell r="HE652">
            <v>0</v>
          </cell>
          <cell r="HF652">
            <v>0</v>
          </cell>
          <cell r="HG652">
            <v>0</v>
          </cell>
          <cell r="HH652">
            <v>0</v>
          </cell>
          <cell r="HI652">
            <v>0</v>
          </cell>
          <cell r="HJ652">
            <v>0</v>
          </cell>
          <cell r="HK652">
            <v>0</v>
          </cell>
          <cell r="HL652">
            <v>0</v>
          </cell>
          <cell r="HM652">
            <v>0</v>
          </cell>
          <cell r="HN652">
            <v>0</v>
          </cell>
          <cell r="HO652">
            <v>0</v>
          </cell>
          <cell r="HP652">
            <v>0</v>
          </cell>
          <cell r="HQ652">
            <v>0</v>
          </cell>
          <cell r="HR652">
            <v>0</v>
          </cell>
          <cell r="HS652">
            <v>0</v>
          </cell>
          <cell r="HT652">
            <v>0</v>
          </cell>
          <cell r="HU652">
            <v>0</v>
          </cell>
          <cell r="HV652">
            <v>0</v>
          </cell>
          <cell r="HW652">
            <v>0</v>
          </cell>
          <cell r="HX652">
            <v>0</v>
          </cell>
          <cell r="HY652">
            <v>0</v>
          </cell>
          <cell r="HZ652">
            <v>0</v>
          </cell>
          <cell r="IA652">
            <v>0</v>
          </cell>
          <cell r="IB652">
            <v>0</v>
          </cell>
          <cell r="IC652">
            <v>0</v>
          </cell>
          <cell r="ID652">
            <v>0</v>
          </cell>
          <cell r="IE652">
            <v>0</v>
          </cell>
          <cell r="IF652">
            <v>0</v>
          </cell>
          <cell r="IG652">
            <v>0</v>
          </cell>
          <cell r="IH652">
            <v>0</v>
          </cell>
          <cell r="II652">
            <v>0</v>
          </cell>
          <cell r="IJ652">
            <v>0</v>
          </cell>
          <cell r="IK652">
            <v>0</v>
          </cell>
          <cell r="IL652">
            <v>0</v>
          </cell>
          <cell r="IM652">
            <v>0</v>
          </cell>
          <cell r="IN652">
            <v>0</v>
          </cell>
          <cell r="IO652">
            <v>0</v>
          </cell>
          <cell r="IP652">
            <v>0</v>
          </cell>
          <cell r="IQ652">
            <v>0</v>
          </cell>
          <cell r="IR652">
            <v>0</v>
          </cell>
          <cell r="IS652">
            <v>0</v>
          </cell>
          <cell r="IT652">
            <v>0</v>
          </cell>
          <cell r="IU652">
            <v>0</v>
          </cell>
          <cell r="IV652">
            <v>0</v>
          </cell>
          <cell r="IW652">
            <v>0</v>
          </cell>
          <cell r="IX652">
            <v>0</v>
          </cell>
          <cell r="IY652">
            <v>0</v>
          </cell>
          <cell r="IZ652">
            <v>0</v>
          </cell>
          <cell r="JA652">
            <v>0</v>
          </cell>
          <cell r="JB652">
            <v>0</v>
          </cell>
          <cell r="JC652">
            <v>0</v>
          </cell>
          <cell r="JD652">
            <v>0</v>
          </cell>
          <cell r="JE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  <cell r="EJ653">
            <v>0</v>
          </cell>
          <cell r="EK653">
            <v>0</v>
          </cell>
          <cell r="EL653">
            <v>0</v>
          </cell>
          <cell r="EM653">
            <v>0</v>
          </cell>
          <cell r="EN653">
            <v>0</v>
          </cell>
          <cell r="EO653">
            <v>0</v>
          </cell>
          <cell r="EP653">
            <v>0</v>
          </cell>
          <cell r="EQ653">
            <v>0</v>
          </cell>
          <cell r="ER653">
            <v>0</v>
          </cell>
          <cell r="ES653">
            <v>0</v>
          </cell>
          <cell r="ET653">
            <v>0</v>
          </cell>
          <cell r="EU653">
            <v>0</v>
          </cell>
          <cell r="EV653">
            <v>0</v>
          </cell>
          <cell r="EW653">
            <v>0</v>
          </cell>
          <cell r="EX653">
            <v>0</v>
          </cell>
          <cell r="EY653">
            <v>0</v>
          </cell>
          <cell r="EZ653">
            <v>0</v>
          </cell>
          <cell r="FA653">
            <v>0</v>
          </cell>
          <cell r="FB653">
            <v>0</v>
          </cell>
          <cell r="FC653">
            <v>0</v>
          </cell>
          <cell r="FD653">
            <v>0</v>
          </cell>
          <cell r="FE653">
            <v>0</v>
          </cell>
          <cell r="FF653">
            <v>0</v>
          </cell>
          <cell r="FG653">
            <v>0</v>
          </cell>
          <cell r="FH653">
            <v>0</v>
          </cell>
          <cell r="FI653">
            <v>0</v>
          </cell>
          <cell r="FJ653">
            <v>0</v>
          </cell>
          <cell r="FK653">
            <v>0</v>
          </cell>
          <cell r="FL653">
            <v>0</v>
          </cell>
          <cell r="FM653">
            <v>0</v>
          </cell>
          <cell r="FN653">
            <v>0</v>
          </cell>
          <cell r="FO653">
            <v>0</v>
          </cell>
          <cell r="FP653">
            <v>0</v>
          </cell>
          <cell r="FQ653">
            <v>0</v>
          </cell>
          <cell r="FR653">
            <v>0</v>
          </cell>
          <cell r="FS653">
            <v>0</v>
          </cell>
          <cell r="FT653">
            <v>0</v>
          </cell>
          <cell r="FU653">
            <v>0</v>
          </cell>
          <cell r="FV653">
            <v>0</v>
          </cell>
          <cell r="FW653">
            <v>0</v>
          </cell>
          <cell r="FX653">
            <v>0</v>
          </cell>
          <cell r="FY653">
            <v>0</v>
          </cell>
          <cell r="FZ653">
            <v>0</v>
          </cell>
          <cell r="GA653">
            <v>0</v>
          </cell>
          <cell r="GB653">
            <v>0</v>
          </cell>
          <cell r="GC653">
            <v>0</v>
          </cell>
          <cell r="GD653">
            <v>0</v>
          </cell>
          <cell r="GE653">
            <v>0</v>
          </cell>
          <cell r="GF653">
            <v>0</v>
          </cell>
          <cell r="GG653">
            <v>0</v>
          </cell>
          <cell r="GH653">
            <v>0</v>
          </cell>
          <cell r="GI653">
            <v>0</v>
          </cell>
          <cell r="GJ653">
            <v>0</v>
          </cell>
          <cell r="GK653">
            <v>0</v>
          </cell>
          <cell r="GL653">
            <v>0</v>
          </cell>
          <cell r="GM653">
            <v>0</v>
          </cell>
          <cell r="GN653">
            <v>0</v>
          </cell>
          <cell r="GO653">
            <v>0</v>
          </cell>
          <cell r="GP653">
            <v>0</v>
          </cell>
          <cell r="GQ653">
            <v>0</v>
          </cell>
          <cell r="GR653">
            <v>0</v>
          </cell>
          <cell r="GS653">
            <v>0</v>
          </cell>
          <cell r="GT653">
            <v>0</v>
          </cell>
          <cell r="GU653">
            <v>0</v>
          </cell>
          <cell r="GV653">
            <v>0</v>
          </cell>
          <cell r="GW653">
            <v>0</v>
          </cell>
          <cell r="GX653">
            <v>0</v>
          </cell>
          <cell r="GY653">
            <v>0</v>
          </cell>
          <cell r="GZ653">
            <v>0</v>
          </cell>
          <cell r="HA653">
            <v>0</v>
          </cell>
          <cell r="HB653">
            <v>0</v>
          </cell>
          <cell r="HC653">
            <v>0</v>
          </cell>
          <cell r="HD653">
            <v>0</v>
          </cell>
          <cell r="HE653">
            <v>0</v>
          </cell>
          <cell r="HF653">
            <v>0</v>
          </cell>
          <cell r="HG653">
            <v>0</v>
          </cell>
          <cell r="HH653">
            <v>0</v>
          </cell>
          <cell r="HI653">
            <v>0</v>
          </cell>
          <cell r="HJ653">
            <v>0</v>
          </cell>
          <cell r="HK653">
            <v>0</v>
          </cell>
          <cell r="HL653">
            <v>0</v>
          </cell>
          <cell r="HM653">
            <v>0</v>
          </cell>
          <cell r="HN653">
            <v>0</v>
          </cell>
          <cell r="HO653">
            <v>0</v>
          </cell>
          <cell r="HP653">
            <v>0</v>
          </cell>
          <cell r="HQ653">
            <v>0</v>
          </cell>
          <cell r="HR653">
            <v>0</v>
          </cell>
          <cell r="HS653">
            <v>0</v>
          </cell>
          <cell r="HT653">
            <v>0</v>
          </cell>
          <cell r="HU653">
            <v>0</v>
          </cell>
          <cell r="HV653">
            <v>0</v>
          </cell>
          <cell r="HW653">
            <v>0</v>
          </cell>
          <cell r="HX653">
            <v>0</v>
          </cell>
          <cell r="HY653">
            <v>0</v>
          </cell>
          <cell r="HZ653">
            <v>0</v>
          </cell>
          <cell r="IA653">
            <v>0</v>
          </cell>
          <cell r="IB653">
            <v>0</v>
          </cell>
          <cell r="IC653">
            <v>0</v>
          </cell>
          <cell r="ID653">
            <v>0</v>
          </cell>
          <cell r="IE653">
            <v>0</v>
          </cell>
          <cell r="IF653">
            <v>0</v>
          </cell>
          <cell r="IG653">
            <v>0</v>
          </cell>
          <cell r="IH653">
            <v>0</v>
          </cell>
          <cell r="II653">
            <v>0</v>
          </cell>
          <cell r="IJ653">
            <v>0</v>
          </cell>
          <cell r="IK653">
            <v>0</v>
          </cell>
          <cell r="IL653">
            <v>0</v>
          </cell>
          <cell r="IM653">
            <v>0</v>
          </cell>
          <cell r="IN653">
            <v>0</v>
          </cell>
          <cell r="IO653">
            <v>0</v>
          </cell>
          <cell r="IP653">
            <v>0</v>
          </cell>
          <cell r="IQ653">
            <v>0</v>
          </cell>
          <cell r="IR653">
            <v>0</v>
          </cell>
          <cell r="IS653">
            <v>0</v>
          </cell>
          <cell r="IT653">
            <v>0</v>
          </cell>
          <cell r="IU653">
            <v>0</v>
          </cell>
          <cell r="IV653">
            <v>0</v>
          </cell>
          <cell r="IW653">
            <v>0</v>
          </cell>
          <cell r="IX653">
            <v>0</v>
          </cell>
          <cell r="IY653">
            <v>0</v>
          </cell>
          <cell r="IZ653">
            <v>0</v>
          </cell>
          <cell r="JA653">
            <v>0</v>
          </cell>
          <cell r="JB653">
            <v>0</v>
          </cell>
          <cell r="JC653">
            <v>0</v>
          </cell>
          <cell r="JD653">
            <v>0</v>
          </cell>
          <cell r="JE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  <cell r="FA654">
            <v>0</v>
          </cell>
          <cell r="FB654">
            <v>0</v>
          </cell>
          <cell r="FC654">
            <v>0</v>
          </cell>
          <cell r="FD654">
            <v>0</v>
          </cell>
          <cell r="FE654">
            <v>0</v>
          </cell>
          <cell r="FF654">
            <v>0</v>
          </cell>
          <cell r="FG654">
            <v>0</v>
          </cell>
          <cell r="FH654">
            <v>0</v>
          </cell>
          <cell r="FI654">
            <v>0</v>
          </cell>
          <cell r="FJ654">
            <v>0</v>
          </cell>
          <cell r="FK654">
            <v>0</v>
          </cell>
          <cell r="FL654">
            <v>0</v>
          </cell>
          <cell r="FM654">
            <v>0</v>
          </cell>
          <cell r="FN654">
            <v>0</v>
          </cell>
          <cell r="FO654">
            <v>0</v>
          </cell>
          <cell r="FP654">
            <v>0</v>
          </cell>
          <cell r="FQ654">
            <v>0</v>
          </cell>
          <cell r="FR654">
            <v>0</v>
          </cell>
          <cell r="FS654">
            <v>0</v>
          </cell>
          <cell r="FT654">
            <v>0</v>
          </cell>
          <cell r="FU654">
            <v>0</v>
          </cell>
          <cell r="FV654">
            <v>0</v>
          </cell>
          <cell r="FW654">
            <v>0</v>
          </cell>
          <cell r="FX654">
            <v>0</v>
          </cell>
          <cell r="FY654">
            <v>0</v>
          </cell>
          <cell r="FZ654">
            <v>0</v>
          </cell>
          <cell r="GA654">
            <v>0</v>
          </cell>
          <cell r="GB654">
            <v>0</v>
          </cell>
          <cell r="GC654">
            <v>0</v>
          </cell>
          <cell r="GD654">
            <v>0</v>
          </cell>
          <cell r="GE654">
            <v>0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J654">
            <v>0</v>
          </cell>
          <cell r="GK654">
            <v>0</v>
          </cell>
          <cell r="GL654">
            <v>0</v>
          </cell>
          <cell r="GM654">
            <v>0</v>
          </cell>
          <cell r="GN654">
            <v>0</v>
          </cell>
          <cell r="GO654">
            <v>0</v>
          </cell>
          <cell r="GP654">
            <v>0</v>
          </cell>
          <cell r="GQ654">
            <v>0</v>
          </cell>
          <cell r="GR654">
            <v>0</v>
          </cell>
          <cell r="GS654">
            <v>0</v>
          </cell>
          <cell r="GT654">
            <v>0</v>
          </cell>
          <cell r="GU654">
            <v>0</v>
          </cell>
          <cell r="GV654">
            <v>0</v>
          </cell>
          <cell r="GW654">
            <v>0</v>
          </cell>
          <cell r="GX654">
            <v>0</v>
          </cell>
          <cell r="GY654">
            <v>0</v>
          </cell>
          <cell r="GZ654">
            <v>0</v>
          </cell>
          <cell r="HA654">
            <v>0</v>
          </cell>
          <cell r="HB654">
            <v>0</v>
          </cell>
          <cell r="HC654">
            <v>0</v>
          </cell>
          <cell r="HD654">
            <v>0</v>
          </cell>
          <cell r="HE654">
            <v>0</v>
          </cell>
          <cell r="HF654">
            <v>0</v>
          </cell>
          <cell r="HG654">
            <v>0</v>
          </cell>
          <cell r="HH654">
            <v>0</v>
          </cell>
          <cell r="HI654">
            <v>0</v>
          </cell>
          <cell r="HJ654">
            <v>0</v>
          </cell>
          <cell r="HK654">
            <v>0</v>
          </cell>
          <cell r="HL654">
            <v>0</v>
          </cell>
          <cell r="HM654">
            <v>0</v>
          </cell>
          <cell r="HN654">
            <v>0</v>
          </cell>
          <cell r="HO654">
            <v>0</v>
          </cell>
          <cell r="HP654">
            <v>0</v>
          </cell>
          <cell r="HQ654">
            <v>0</v>
          </cell>
          <cell r="HR654">
            <v>0</v>
          </cell>
          <cell r="HS654">
            <v>0</v>
          </cell>
          <cell r="HT654">
            <v>0</v>
          </cell>
          <cell r="HU654">
            <v>0</v>
          </cell>
          <cell r="HV654">
            <v>0</v>
          </cell>
          <cell r="HW654">
            <v>0</v>
          </cell>
          <cell r="HX654">
            <v>0</v>
          </cell>
          <cell r="HY654">
            <v>0</v>
          </cell>
          <cell r="HZ654">
            <v>0</v>
          </cell>
          <cell r="IA654">
            <v>0</v>
          </cell>
          <cell r="IB654">
            <v>0</v>
          </cell>
          <cell r="IC654">
            <v>0</v>
          </cell>
          <cell r="ID654">
            <v>0</v>
          </cell>
          <cell r="IE654">
            <v>0</v>
          </cell>
          <cell r="IF654">
            <v>0</v>
          </cell>
          <cell r="IG654">
            <v>0</v>
          </cell>
          <cell r="IH654">
            <v>0</v>
          </cell>
          <cell r="II654">
            <v>0</v>
          </cell>
          <cell r="IJ654">
            <v>0</v>
          </cell>
          <cell r="IK654">
            <v>0</v>
          </cell>
          <cell r="IL654">
            <v>0</v>
          </cell>
          <cell r="IM654">
            <v>0</v>
          </cell>
          <cell r="IN654">
            <v>0</v>
          </cell>
          <cell r="IO654">
            <v>0</v>
          </cell>
          <cell r="IP654">
            <v>0</v>
          </cell>
          <cell r="IQ654">
            <v>0</v>
          </cell>
          <cell r="IR654">
            <v>0</v>
          </cell>
          <cell r="IS654">
            <v>0</v>
          </cell>
          <cell r="IT654">
            <v>0</v>
          </cell>
          <cell r="IU654">
            <v>0</v>
          </cell>
          <cell r="IV654">
            <v>0</v>
          </cell>
          <cell r="IW654">
            <v>0</v>
          </cell>
          <cell r="IX654">
            <v>0</v>
          </cell>
          <cell r="IY654">
            <v>0</v>
          </cell>
          <cell r="IZ654">
            <v>0</v>
          </cell>
          <cell r="JA654">
            <v>0</v>
          </cell>
          <cell r="JB654">
            <v>0</v>
          </cell>
          <cell r="JC654">
            <v>0</v>
          </cell>
          <cell r="JD654">
            <v>0</v>
          </cell>
          <cell r="JE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  <cell r="EJ655">
            <v>0</v>
          </cell>
          <cell r="EK655">
            <v>0</v>
          </cell>
          <cell r="EL655">
            <v>0</v>
          </cell>
          <cell r="EM655">
            <v>0</v>
          </cell>
          <cell r="EN655">
            <v>0</v>
          </cell>
          <cell r="EO655">
            <v>0</v>
          </cell>
          <cell r="EP655">
            <v>0</v>
          </cell>
          <cell r="EQ655">
            <v>0</v>
          </cell>
          <cell r="ER655">
            <v>0</v>
          </cell>
          <cell r="ES655">
            <v>0</v>
          </cell>
          <cell r="ET655">
            <v>0</v>
          </cell>
          <cell r="EU655">
            <v>0</v>
          </cell>
          <cell r="EV655">
            <v>0</v>
          </cell>
          <cell r="EW655">
            <v>0</v>
          </cell>
          <cell r="EX655">
            <v>0</v>
          </cell>
          <cell r="EY655">
            <v>0</v>
          </cell>
          <cell r="EZ655">
            <v>0</v>
          </cell>
          <cell r="FA655">
            <v>0</v>
          </cell>
          <cell r="FB655">
            <v>0</v>
          </cell>
          <cell r="FC655">
            <v>0</v>
          </cell>
          <cell r="FD655">
            <v>0</v>
          </cell>
          <cell r="FE655">
            <v>0</v>
          </cell>
          <cell r="FF655">
            <v>0</v>
          </cell>
          <cell r="FG655">
            <v>0</v>
          </cell>
          <cell r="FH655">
            <v>0</v>
          </cell>
          <cell r="FI655">
            <v>0</v>
          </cell>
          <cell r="FJ655">
            <v>0</v>
          </cell>
          <cell r="FK655">
            <v>0</v>
          </cell>
          <cell r="FL655">
            <v>0</v>
          </cell>
          <cell r="FM655">
            <v>0</v>
          </cell>
          <cell r="FN655">
            <v>0</v>
          </cell>
          <cell r="FO655">
            <v>0</v>
          </cell>
          <cell r="FP655">
            <v>0</v>
          </cell>
          <cell r="FQ655">
            <v>0</v>
          </cell>
          <cell r="FR655">
            <v>0</v>
          </cell>
          <cell r="FS655">
            <v>0</v>
          </cell>
          <cell r="FT655">
            <v>0</v>
          </cell>
          <cell r="FU655">
            <v>0</v>
          </cell>
          <cell r="FV655">
            <v>0</v>
          </cell>
          <cell r="FW655">
            <v>0</v>
          </cell>
          <cell r="FX655">
            <v>0</v>
          </cell>
          <cell r="FY655">
            <v>0</v>
          </cell>
          <cell r="FZ655">
            <v>0</v>
          </cell>
          <cell r="GA655">
            <v>0</v>
          </cell>
          <cell r="GB655">
            <v>0</v>
          </cell>
          <cell r="GC655">
            <v>0</v>
          </cell>
          <cell r="GD655">
            <v>0</v>
          </cell>
          <cell r="GE655">
            <v>0</v>
          </cell>
          <cell r="GF655">
            <v>0</v>
          </cell>
          <cell r="GG655">
            <v>0</v>
          </cell>
          <cell r="GH655">
            <v>0</v>
          </cell>
          <cell r="GI655">
            <v>0</v>
          </cell>
          <cell r="GJ655">
            <v>0</v>
          </cell>
          <cell r="GK655">
            <v>0</v>
          </cell>
          <cell r="GL655">
            <v>0</v>
          </cell>
          <cell r="GM655">
            <v>0</v>
          </cell>
          <cell r="GN655">
            <v>0</v>
          </cell>
          <cell r="GO655">
            <v>0</v>
          </cell>
          <cell r="GP655">
            <v>0</v>
          </cell>
          <cell r="GQ655">
            <v>0</v>
          </cell>
          <cell r="GR655">
            <v>0</v>
          </cell>
          <cell r="GS655">
            <v>0</v>
          </cell>
          <cell r="GT655">
            <v>0</v>
          </cell>
          <cell r="GU655">
            <v>0</v>
          </cell>
          <cell r="GV655">
            <v>0</v>
          </cell>
          <cell r="GW655">
            <v>0</v>
          </cell>
          <cell r="GX655">
            <v>0</v>
          </cell>
          <cell r="GY655">
            <v>0</v>
          </cell>
          <cell r="GZ655">
            <v>0</v>
          </cell>
          <cell r="HA655">
            <v>0</v>
          </cell>
          <cell r="HB655">
            <v>0</v>
          </cell>
          <cell r="HC655">
            <v>0</v>
          </cell>
          <cell r="HD655">
            <v>0</v>
          </cell>
          <cell r="HE655">
            <v>0</v>
          </cell>
          <cell r="HF655">
            <v>0</v>
          </cell>
          <cell r="HG655">
            <v>0</v>
          </cell>
          <cell r="HH655">
            <v>0</v>
          </cell>
          <cell r="HI655">
            <v>0</v>
          </cell>
          <cell r="HJ655">
            <v>0</v>
          </cell>
          <cell r="HK655">
            <v>0</v>
          </cell>
          <cell r="HL655">
            <v>0</v>
          </cell>
          <cell r="HM655">
            <v>0</v>
          </cell>
          <cell r="HN655">
            <v>0</v>
          </cell>
          <cell r="HO655">
            <v>0</v>
          </cell>
          <cell r="HP655">
            <v>0</v>
          </cell>
          <cell r="HQ655">
            <v>0</v>
          </cell>
          <cell r="HR655">
            <v>0</v>
          </cell>
          <cell r="HS655">
            <v>0</v>
          </cell>
          <cell r="HT655">
            <v>0</v>
          </cell>
          <cell r="HU655">
            <v>0</v>
          </cell>
          <cell r="HV655">
            <v>0</v>
          </cell>
          <cell r="HW655">
            <v>0</v>
          </cell>
          <cell r="HX655">
            <v>0</v>
          </cell>
          <cell r="HY655">
            <v>0</v>
          </cell>
          <cell r="HZ655">
            <v>0</v>
          </cell>
          <cell r="IA655">
            <v>0</v>
          </cell>
          <cell r="IB655">
            <v>0</v>
          </cell>
          <cell r="IC655">
            <v>0</v>
          </cell>
          <cell r="ID655">
            <v>0</v>
          </cell>
          <cell r="IE655">
            <v>0</v>
          </cell>
          <cell r="IF655">
            <v>0</v>
          </cell>
          <cell r="IG655">
            <v>0</v>
          </cell>
          <cell r="IH655">
            <v>0</v>
          </cell>
          <cell r="II655">
            <v>0</v>
          </cell>
          <cell r="IJ655">
            <v>0</v>
          </cell>
          <cell r="IK655">
            <v>0</v>
          </cell>
          <cell r="IL655">
            <v>0</v>
          </cell>
          <cell r="IM655">
            <v>0</v>
          </cell>
          <cell r="IN655">
            <v>0</v>
          </cell>
          <cell r="IO655">
            <v>0</v>
          </cell>
          <cell r="IP655">
            <v>0</v>
          </cell>
          <cell r="IQ655">
            <v>0</v>
          </cell>
          <cell r="IR655">
            <v>0</v>
          </cell>
          <cell r="IS655">
            <v>0</v>
          </cell>
          <cell r="IT655">
            <v>0</v>
          </cell>
          <cell r="IU655">
            <v>0</v>
          </cell>
          <cell r="IV655">
            <v>0</v>
          </cell>
          <cell r="IW655">
            <v>0</v>
          </cell>
          <cell r="IX655">
            <v>0</v>
          </cell>
          <cell r="IY655">
            <v>0</v>
          </cell>
          <cell r="IZ655">
            <v>0</v>
          </cell>
          <cell r="JA655">
            <v>0</v>
          </cell>
          <cell r="JB655">
            <v>0</v>
          </cell>
          <cell r="JC655">
            <v>0</v>
          </cell>
          <cell r="JD655">
            <v>0</v>
          </cell>
          <cell r="JE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  <cell r="EJ656">
            <v>0</v>
          </cell>
          <cell r="EK656">
            <v>0</v>
          </cell>
          <cell r="EL656">
            <v>0</v>
          </cell>
          <cell r="EM656">
            <v>0</v>
          </cell>
          <cell r="EN656">
            <v>0</v>
          </cell>
          <cell r="EO656">
            <v>0</v>
          </cell>
          <cell r="EP656">
            <v>0</v>
          </cell>
          <cell r="EQ656">
            <v>0</v>
          </cell>
          <cell r="ER656">
            <v>0</v>
          </cell>
          <cell r="ES656">
            <v>0</v>
          </cell>
          <cell r="ET656">
            <v>0</v>
          </cell>
          <cell r="EU656">
            <v>0</v>
          </cell>
          <cell r="EV656">
            <v>0</v>
          </cell>
          <cell r="EW656">
            <v>0</v>
          </cell>
          <cell r="EX656">
            <v>0</v>
          </cell>
          <cell r="EY656">
            <v>0</v>
          </cell>
          <cell r="EZ656">
            <v>0</v>
          </cell>
          <cell r="FA656">
            <v>0</v>
          </cell>
          <cell r="FB656">
            <v>0</v>
          </cell>
          <cell r="FC656">
            <v>0</v>
          </cell>
          <cell r="FD656">
            <v>0</v>
          </cell>
          <cell r="FE656">
            <v>0</v>
          </cell>
          <cell r="FF656">
            <v>0</v>
          </cell>
          <cell r="FG656">
            <v>0</v>
          </cell>
          <cell r="FH656">
            <v>0</v>
          </cell>
          <cell r="FI656">
            <v>0</v>
          </cell>
          <cell r="FJ656">
            <v>0</v>
          </cell>
          <cell r="FK656">
            <v>0</v>
          </cell>
          <cell r="FL656">
            <v>0</v>
          </cell>
          <cell r="FM656">
            <v>0</v>
          </cell>
          <cell r="FN656">
            <v>0</v>
          </cell>
          <cell r="FO656">
            <v>0</v>
          </cell>
          <cell r="FP656">
            <v>0</v>
          </cell>
          <cell r="FQ656">
            <v>0</v>
          </cell>
          <cell r="FR656">
            <v>0</v>
          </cell>
          <cell r="FS656">
            <v>0</v>
          </cell>
          <cell r="FT656">
            <v>0</v>
          </cell>
          <cell r="FU656">
            <v>0</v>
          </cell>
          <cell r="FV656">
            <v>0</v>
          </cell>
          <cell r="FW656">
            <v>0</v>
          </cell>
          <cell r="FX656">
            <v>0</v>
          </cell>
          <cell r="FY656">
            <v>0</v>
          </cell>
          <cell r="FZ656">
            <v>0</v>
          </cell>
          <cell r="GA656">
            <v>0</v>
          </cell>
          <cell r="GB656">
            <v>0</v>
          </cell>
          <cell r="GC656">
            <v>0</v>
          </cell>
          <cell r="GD656">
            <v>0</v>
          </cell>
          <cell r="GE656">
            <v>0</v>
          </cell>
          <cell r="GF656">
            <v>0</v>
          </cell>
          <cell r="GG656">
            <v>0</v>
          </cell>
          <cell r="GH656">
            <v>0</v>
          </cell>
          <cell r="GI656">
            <v>0</v>
          </cell>
          <cell r="GJ656">
            <v>0</v>
          </cell>
          <cell r="GK656">
            <v>0</v>
          </cell>
          <cell r="GL656">
            <v>0</v>
          </cell>
          <cell r="GM656">
            <v>0</v>
          </cell>
          <cell r="GN656">
            <v>0</v>
          </cell>
          <cell r="GO656">
            <v>0</v>
          </cell>
          <cell r="GP656">
            <v>0</v>
          </cell>
          <cell r="GQ656">
            <v>0</v>
          </cell>
          <cell r="GR656">
            <v>0</v>
          </cell>
          <cell r="GS656">
            <v>0</v>
          </cell>
          <cell r="GT656">
            <v>0</v>
          </cell>
          <cell r="GU656">
            <v>0</v>
          </cell>
          <cell r="GV656">
            <v>0</v>
          </cell>
          <cell r="GW656">
            <v>0</v>
          </cell>
          <cell r="GX656">
            <v>0</v>
          </cell>
          <cell r="GY656">
            <v>0</v>
          </cell>
          <cell r="GZ656">
            <v>0</v>
          </cell>
          <cell r="HA656">
            <v>0</v>
          </cell>
          <cell r="HB656">
            <v>0</v>
          </cell>
          <cell r="HC656">
            <v>0</v>
          </cell>
          <cell r="HD656">
            <v>0</v>
          </cell>
          <cell r="HE656">
            <v>0</v>
          </cell>
          <cell r="HF656">
            <v>0</v>
          </cell>
          <cell r="HG656">
            <v>0</v>
          </cell>
          <cell r="HH656">
            <v>0</v>
          </cell>
          <cell r="HI656">
            <v>0</v>
          </cell>
          <cell r="HJ656">
            <v>0</v>
          </cell>
          <cell r="HK656">
            <v>0</v>
          </cell>
          <cell r="HL656">
            <v>0</v>
          </cell>
          <cell r="HM656">
            <v>0</v>
          </cell>
          <cell r="HN656">
            <v>0</v>
          </cell>
          <cell r="HO656">
            <v>0</v>
          </cell>
          <cell r="HP656">
            <v>0</v>
          </cell>
          <cell r="HQ656">
            <v>0</v>
          </cell>
          <cell r="HR656">
            <v>0</v>
          </cell>
          <cell r="HS656">
            <v>0</v>
          </cell>
          <cell r="HT656">
            <v>0</v>
          </cell>
          <cell r="HU656">
            <v>0</v>
          </cell>
          <cell r="HV656">
            <v>0</v>
          </cell>
          <cell r="HW656">
            <v>0</v>
          </cell>
          <cell r="HX656">
            <v>0</v>
          </cell>
          <cell r="HY656">
            <v>0</v>
          </cell>
          <cell r="HZ656">
            <v>0</v>
          </cell>
          <cell r="IA656">
            <v>0</v>
          </cell>
          <cell r="IB656">
            <v>0</v>
          </cell>
          <cell r="IC656">
            <v>0</v>
          </cell>
          <cell r="ID656">
            <v>0</v>
          </cell>
          <cell r="IE656">
            <v>0</v>
          </cell>
          <cell r="IF656">
            <v>0</v>
          </cell>
          <cell r="IG656">
            <v>0</v>
          </cell>
          <cell r="IH656">
            <v>0</v>
          </cell>
          <cell r="II656">
            <v>0</v>
          </cell>
          <cell r="IJ656">
            <v>0</v>
          </cell>
          <cell r="IK656">
            <v>0</v>
          </cell>
          <cell r="IL656">
            <v>0</v>
          </cell>
          <cell r="IM656">
            <v>0</v>
          </cell>
          <cell r="IN656">
            <v>0</v>
          </cell>
          <cell r="IO656">
            <v>0</v>
          </cell>
          <cell r="IP656">
            <v>0</v>
          </cell>
          <cell r="IQ656">
            <v>0</v>
          </cell>
          <cell r="IR656">
            <v>0</v>
          </cell>
          <cell r="IS656">
            <v>0</v>
          </cell>
          <cell r="IT656">
            <v>0</v>
          </cell>
          <cell r="IU656">
            <v>0</v>
          </cell>
          <cell r="IV656">
            <v>0</v>
          </cell>
          <cell r="IW656">
            <v>0</v>
          </cell>
          <cell r="IX656">
            <v>0</v>
          </cell>
          <cell r="IY656">
            <v>0</v>
          </cell>
          <cell r="IZ656">
            <v>0</v>
          </cell>
          <cell r="JA656">
            <v>0</v>
          </cell>
          <cell r="JB656">
            <v>0</v>
          </cell>
          <cell r="JC656">
            <v>0</v>
          </cell>
          <cell r="JD656">
            <v>0</v>
          </cell>
          <cell r="JE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  <cell r="EN657">
            <v>0</v>
          </cell>
          <cell r="EO657">
            <v>0</v>
          </cell>
          <cell r="EP657">
            <v>0</v>
          </cell>
          <cell r="EQ657">
            <v>0</v>
          </cell>
          <cell r="ER657">
            <v>0</v>
          </cell>
          <cell r="ES657">
            <v>0</v>
          </cell>
          <cell r="ET657">
            <v>0</v>
          </cell>
          <cell r="EU657">
            <v>0</v>
          </cell>
          <cell r="EV657">
            <v>0</v>
          </cell>
          <cell r="EW657">
            <v>0</v>
          </cell>
          <cell r="EX657">
            <v>0</v>
          </cell>
          <cell r="EY657">
            <v>0</v>
          </cell>
          <cell r="EZ657">
            <v>0</v>
          </cell>
          <cell r="FA657">
            <v>0</v>
          </cell>
          <cell r="FB657">
            <v>0</v>
          </cell>
          <cell r="FC657">
            <v>0</v>
          </cell>
          <cell r="FD657">
            <v>0</v>
          </cell>
          <cell r="FE657">
            <v>0</v>
          </cell>
          <cell r="FF657">
            <v>0</v>
          </cell>
          <cell r="FG657">
            <v>0</v>
          </cell>
          <cell r="FH657">
            <v>0</v>
          </cell>
          <cell r="FI657">
            <v>0</v>
          </cell>
          <cell r="FJ657">
            <v>0</v>
          </cell>
          <cell r="FK657">
            <v>0</v>
          </cell>
          <cell r="FL657">
            <v>0</v>
          </cell>
          <cell r="FM657">
            <v>0</v>
          </cell>
          <cell r="FN657">
            <v>0</v>
          </cell>
          <cell r="FO657">
            <v>0</v>
          </cell>
          <cell r="FP657">
            <v>0</v>
          </cell>
          <cell r="FQ657">
            <v>0</v>
          </cell>
          <cell r="FR657">
            <v>0</v>
          </cell>
          <cell r="FS657">
            <v>0</v>
          </cell>
          <cell r="FT657">
            <v>0</v>
          </cell>
          <cell r="FU657">
            <v>0</v>
          </cell>
          <cell r="FV657">
            <v>0</v>
          </cell>
          <cell r="FW657">
            <v>0</v>
          </cell>
          <cell r="FX657">
            <v>0</v>
          </cell>
          <cell r="FY657">
            <v>0</v>
          </cell>
          <cell r="FZ657">
            <v>0</v>
          </cell>
          <cell r="GA657">
            <v>0</v>
          </cell>
          <cell r="GB657">
            <v>0</v>
          </cell>
          <cell r="GC657">
            <v>0</v>
          </cell>
          <cell r="GD657">
            <v>0</v>
          </cell>
          <cell r="GE657">
            <v>0</v>
          </cell>
          <cell r="GF657">
            <v>0</v>
          </cell>
          <cell r="GG657">
            <v>0</v>
          </cell>
          <cell r="GH657">
            <v>0</v>
          </cell>
          <cell r="GI657">
            <v>0</v>
          </cell>
          <cell r="GJ657">
            <v>0</v>
          </cell>
          <cell r="GK657">
            <v>0</v>
          </cell>
          <cell r="GL657">
            <v>0</v>
          </cell>
          <cell r="GM657">
            <v>0</v>
          </cell>
          <cell r="GN657">
            <v>0</v>
          </cell>
          <cell r="GO657">
            <v>0</v>
          </cell>
          <cell r="GP657">
            <v>0</v>
          </cell>
          <cell r="GQ657">
            <v>0</v>
          </cell>
          <cell r="GR657">
            <v>0</v>
          </cell>
          <cell r="GS657">
            <v>0</v>
          </cell>
          <cell r="GT657">
            <v>0</v>
          </cell>
          <cell r="GU657">
            <v>0</v>
          </cell>
          <cell r="GV657">
            <v>0</v>
          </cell>
          <cell r="GW657">
            <v>0</v>
          </cell>
          <cell r="GX657">
            <v>0</v>
          </cell>
          <cell r="GY657">
            <v>0</v>
          </cell>
          <cell r="GZ657">
            <v>0</v>
          </cell>
          <cell r="HA657">
            <v>0</v>
          </cell>
          <cell r="HB657">
            <v>0</v>
          </cell>
          <cell r="HC657">
            <v>0</v>
          </cell>
          <cell r="HD657">
            <v>0</v>
          </cell>
          <cell r="HE657">
            <v>0</v>
          </cell>
          <cell r="HF657">
            <v>0</v>
          </cell>
          <cell r="HG657">
            <v>0</v>
          </cell>
          <cell r="HH657">
            <v>0</v>
          </cell>
          <cell r="HI657">
            <v>0</v>
          </cell>
          <cell r="HJ657">
            <v>0</v>
          </cell>
          <cell r="HK657">
            <v>0</v>
          </cell>
          <cell r="HL657">
            <v>0</v>
          </cell>
          <cell r="HM657">
            <v>0</v>
          </cell>
          <cell r="HN657">
            <v>0</v>
          </cell>
          <cell r="HO657">
            <v>0</v>
          </cell>
          <cell r="HP657">
            <v>0</v>
          </cell>
          <cell r="HQ657">
            <v>0</v>
          </cell>
          <cell r="HR657">
            <v>0</v>
          </cell>
          <cell r="HS657">
            <v>0</v>
          </cell>
          <cell r="HT657">
            <v>0</v>
          </cell>
          <cell r="HU657">
            <v>0</v>
          </cell>
          <cell r="HV657">
            <v>0</v>
          </cell>
          <cell r="HW657">
            <v>0</v>
          </cell>
          <cell r="HX657">
            <v>0</v>
          </cell>
          <cell r="HY657">
            <v>0</v>
          </cell>
          <cell r="HZ657">
            <v>0</v>
          </cell>
          <cell r="IA657">
            <v>0</v>
          </cell>
          <cell r="IB657">
            <v>0</v>
          </cell>
          <cell r="IC657">
            <v>0</v>
          </cell>
          <cell r="ID657">
            <v>0</v>
          </cell>
          <cell r="IE657">
            <v>0</v>
          </cell>
          <cell r="IF657">
            <v>0</v>
          </cell>
          <cell r="IG657">
            <v>0</v>
          </cell>
          <cell r="IH657">
            <v>0</v>
          </cell>
          <cell r="II657">
            <v>0</v>
          </cell>
          <cell r="IJ657">
            <v>0</v>
          </cell>
          <cell r="IK657">
            <v>0</v>
          </cell>
          <cell r="IL657">
            <v>0</v>
          </cell>
          <cell r="IM657">
            <v>0</v>
          </cell>
          <cell r="IN657">
            <v>0</v>
          </cell>
          <cell r="IO657">
            <v>0</v>
          </cell>
          <cell r="IP657">
            <v>0</v>
          </cell>
          <cell r="IQ657">
            <v>0</v>
          </cell>
          <cell r="IR657">
            <v>0</v>
          </cell>
          <cell r="IS657">
            <v>0</v>
          </cell>
          <cell r="IT657">
            <v>0</v>
          </cell>
          <cell r="IU657">
            <v>0</v>
          </cell>
          <cell r="IV657">
            <v>0</v>
          </cell>
          <cell r="IW657">
            <v>0</v>
          </cell>
          <cell r="IX657">
            <v>0</v>
          </cell>
          <cell r="IY657">
            <v>0</v>
          </cell>
          <cell r="IZ657">
            <v>0</v>
          </cell>
          <cell r="JA657">
            <v>0</v>
          </cell>
          <cell r="JB657">
            <v>0</v>
          </cell>
          <cell r="JC657">
            <v>0</v>
          </cell>
          <cell r="JD657">
            <v>0</v>
          </cell>
          <cell r="JE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  <cell r="EJ658">
            <v>0</v>
          </cell>
          <cell r="EK658">
            <v>0</v>
          </cell>
          <cell r="EL658">
            <v>0</v>
          </cell>
          <cell r="EM658">
            <v>0</v>
          </cell>
          <cell r="EN658">
            <v>0</v>
          </cell>
          <cell r="EO658">
            <v>0</v>
          </cell>
          <cell r="EP658">
            <v>0</v>
          </cell>
          <cell r="EQ658">
            <v>0</v>
          </cell>
          <cell r="ER658">
            <v>0</v>
          </cell>
          <cell r="ES658">
            <v>0</v>
          </cell>
          <cell r="ET658">
            <v>0</v>
          </cell>
          <cell r="EU658">
            <v>0</v>
          </cell>
          <cell r="EV658">
            <v>0</v>
          </cell>
          <cell r="EW658">
            <v>0</v>
          </cell>
          <cell r="EX658">
            <v>0</v>
          </cell>
          <cell r="EY658">
            <v>0</v>
          </cell>
          <cell r="EZ658">
            <v>0</v>
          </cell>
          <cell r="FA658">
            <v>0</v>
          </cell>
          <cell r="FB658">
            <v>0</v>
          </cell>
          <cell r="FC658">
            <v>0</v>
          </cell>
          <cell r="FD658">
            <v>0</v>
          </cell>
          <cell r="FE658">
            <v>0</v>
          </cell>
          <cell r="FF658">
            <v>0</v>
          </cell>
          <cell r="FG658">
            <v>0</v>
          </cell>
          <cell r="FH658">
            <v>0</v>
          </cell>
          <cell r="FI658">
            <v>0</v>
          </cell>
          <cell r="FJ658">
            <v>0</v>
          </cell>
          <cell r="FK658">
            <v>0</v>
          </cell>
          <cell r="FL658">
            <v>0</v>
          </cell>
          <cell r="FM658">
            <v>0</v>
          </cell>
          <cell r="FN658">
            <v>0</v>
          </cell>
          <cell r="FO658">
            <v>0</v>
          </cell>
          <cell r="FP658">
            <v>0</v>
          </cell>
          <cell r="FQ658">
            <v>0</v>
          </cell>
          <cell r="FR658">
            <v>0</v>
          </cell>
          <cell r="FS658">
            <v>0</v>
          </cell>
          <cell r="FT658">
            <v>0</v>
          </cell>
          <cell r="FU658">
            <v>0</v>
          </cell>
          <cell r="FV658">
            <v>0</v>
          </cell>
          <cell r="FW658">
            <v>0</v>
          </cell>
          <cell r="FX658">
            <v>0</v>
          </cell>
          <cell r="FY658">
            <v>0</v>
          </cell>
          <cell r="FZ658">
            <v>0</v>
          </cell>
          <cell r="GA658">
            <v>0</v>
          </cell>
          <cell r="GB658">
            <v>0</v>
          </cell>
          <cell r="GC658">
            <v>0</v>
          </cell>
          <cell r="GD658">
            <v>0</v>
          </cell>
          <cell r="GE658">
            <v>0</v>
          </cell>
          <cell r="GF658">
            <v>0</v>
          </cell>
          <cell r="GG658">
            <v>0</v>
          </cell>
          <cell r="GH658">
            <v>0</v>
          </cell>
          <cell r="GI658">
            <v>0</v>
          </cell>
          <cell r="GJ658">
            <v>0</v>
          </cell>
          <cell r="GK658">
            <v>0</v>
          </cell>
          <cell r="GL658">
            <v>0</v>
          </cell>
          <cell r="GM658">
            <v>0</v>
          </cell>
          <cell r="GN658">
            <v>0</v>
          </cell>
          <cell r="GO658">
            <v>0</v>
          </cell>
          <cell r="GP658">
            <v>0</v>
          </cell>
          <cell r="GQ658">
            <v>0</v>
          </cell>
          <cell r="GR658">
            <v>0</v>
          </cell>
          <cell r="GS658">
            <v>0</v>
          </cell>
          <cell r="GT658">
            <v>0</v>
          </cell>
          <cell r="GU658">
            <v>0</v>
          </cell>
          <cell r="GV658">
            <v>0</v>
          </cell>
          <cell r="GW658">
            <v>0</v>
          </cell>
          <cell r="GX658">
            <v>0</v>
          </cell>
          <cell r="GY658">
            <v>0</v>
          </cell>
          <cell r="GZ658">
            <v>0</v>
          </cell>
          <cell r="HA658">
            <v>0</v>
          </cell>
          <cell r="HB658">
            <v>0</v>
          </cell>
          <cell r="HC658">
            <v>0</v>
          </cell>
          <cell r="HD658">
            <v>0</v>
          </cell>
          <cell r="HE658">
            <v>0</v>
          </cell>
          <cell r="HF658">
            <v>0</v>
          </cell>
          <cell r="HG658">
            <v>0</v>
          </cell>
          <cell r="HH658">
            <v>0</v>
          </cell>
          <cell r="HI658">
            <v>0</v>
          </cell>
          <cell r="HJ658">
            <v>0</v>
          </cell>
          <cell r="HK658">
            <v>0</v>
          </cell>
          <cell r="HL658">
            <v>0</v>
          </cell>
          <cell r="HM658">
            <v>0</v>
          </cell>
          <cell r="HN658">
            <v>0</v>
          </cell>
          <cell r="HO658">
            <v>0</v>
          </cell>
          <cell r="HP658">
            <v>0</v>
          </cell>
          <cell r="HQ658">
            <v>0</v>
          </cell>
          <cell r="HR658">
            <v>0</v>
          </cell>
          <cell r="HS658">
            <v>0</v>
          </cell>
          <cell r="HT658">
            <v>0</v>
          </cell>
          <cell r="HU658">
            <v>0</v>
          </cell>
          <cell r="HV658">
            <v>0</v>
          </cell>
          <cell r="HW658">
            <v>0</v>
          </cell>
          <cell r="HX658">
            <v>0</v>
          </cell>
          <cell r="HY658">
            <v>0</v>
          </cell>
          <cell r="HZ658">
            <v>0</v>
          </cell>
          <cell r="IA658">
            <v>0</v>
          </cell>
          <cell r="IB658">
            <v>0</v>
          </cell>
          <cell r="IC658">
            <v>0</v>
          </cell>
          <cell r="ID658">
            <v>0</v>
          </cell>
          <cell r="IE658">
            <v>0</v>
          </cell>
          <cell r="IF658">
            <v>0</v>
          </cell>
          <cell r="IG658">
            <v>0</v>
          </cell>
          <cell r="IH658">
            <v>0</v>
          </cell>
          <cell r="II658">
            <v>0</v>
          </cell>
          <cell r="IJ658">
            <v>0</v>
          </cell>
          <cell r="IK658">
            <v>0</v>
          </cell>
          <cell r="IL658">
            <v>0</v>
          </cell>
          <cell r="IM658">
            <v>0</v>
          </cell>
          <cell r="IN658">
            <v>0</v>
          </cell>
          <cell r="IO658">
            <v>0</v>
          </cell>
          <cell r="IP658">
            <v>0</v>
          </cell>
          <cell r="IQ658">
            <v>0</v>
          </cell>
          <cell r="IR658">
            <v>0</v>
          </cell>
          <cell r="IS658">
            <v>0</v>
          </cell>
          <cell r="IT658">
            <v>0</v>
          </cell>
          <cell r="IU658">
            <v>0</v>
          </cell>
          <cell r="IV658">
            <v>0</v>
          </cell>
          <cell r="IW658">
            <v>0</v>
          </cell>
          <cell r="IX658">
            <v>0</v>
          </cell>
          <cell r="IY658">
            <v>0</v>
          </cell>
          <cell r="IZ658">
            <v>0</v>
          </cell>
          <cell r="JA658">
            <v>0</v>
          </cell>
          <cell r="JB658">
            <v>0</v>
          </cell>
          <cell r="JC658">
            <v>0</v>
          </cell>
          <cell r="JD658">
            <v>0</v>
          </cell>
          <cell r="JE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  <cell r="EJ659">
            <v>0</v>
          </cell>
          <cell r="EK659">
            <v>0</v>
          </cell>
          <cell r="EL659">
            <v>0</v>
          </cell>
          <cell r="EM659">
            <v>0</v>
          </cell>
          <cell r="EN659">
            <v>0</v>
          </cell>
          <cell r="EO659">
            <v>0</v>
          </cell>
          <cell r="EP659">
            <v>0</v>
          </cell>
          <cell r="EQ659">
            <v>0</v>
          </cell>
          <cell r="ER659">
            <v>0</v>
          </cell>
          <cell r="ES659">
            <v>0</v>
          </cell>
          <cell r="ET659">
            <v>0</v>
          </cell>
          <cell r="EU659">
            <v>0</v>
          </cell>
          <cell r="EV659">
            <v>0</v>
          </cell>
          <cell r="EW659">
            <v>0</v>
          </cell>
          <cell r="EX659">
            <v>0</v>
          </cell>
          <cell r="EY659">
            <v>0</v>
          </cell>
          <cell r="EZ659">
            <v>0</v>
          </cell>
          <cell r="FA659">
            <v>0</v>
          </cell>
          <cell r="FB659">
            <v>0</v>
          </cell>
          <cell r="FC659">
            <v>0</v>
          </cell>
          <cell r="FD659">
            <v>0</v>
          </cell>
          <cell r="FE659">
            <v>0</v>
          </cell>
          <cell r="FF659">
            <v>0</v>
          </cell>
          <cell r="FG659">
            <v>0</v>
          </cell>
          <cell r="FH659">
            <v>0</v>
          </cell>
          <cell r="FI659">
            <v>0</v>
          </cell>
          <cell r="FJ659">
            <v>0</v>
          </cell>
          <cell r="FK659">
            <v>0</v>
          </cell>
          <cell r="FL659">
            <v>0</v>
          </cell>
          <cell r="FM659">
            <v>0</v>
          </cell>
          <cell r="FN659">
            <v>0</v>
          </cell>
          <cell r="FO659">
            <v>0</v>
          </cell>
          <cell r="FP659">
            <v>0</v>
          </cell>
          <cell r="FQ659">
            <v>0</v>
          </cell>
          <cell r="FR659">
            <v>0</v>
          </cell>
          <cell r="FS659">
            <v>0</v>
          </cell>
          <cell r="FT659">
            <v>0</v>
          </cell>
          <cell r="FU659">
            <v>0</v>
          </cell>
          <cell r="FV659">
            <v>0</v>
          </cell>
          <cell r="FW659">
            <v>0</v>
          </cell>
          <cell r="FX659">
            <v>0</v>
          </cell>
          <cell r="FY659">
            <v>0</v>
          </cell>
          <cell r="FZ659">
            <v>0</v>
          </cell>
          <cell r="GA659">
            <v>0</v>
          </cell>
          <cell r="GB659">
            <v>0</v>
          </cell>
          <cell r="GC659">
            <v>0</v>
          </cell>
          <cell r="GD659">
            <v>0</v>
          </cell>
          <cell r="GE659">
            <v>0</v>
          </cell>
          <cell r="GF659">
            <v>0</v>
          </cell>
          <cell r="GG659">
            <v>0</v>
          </cell>
          <cell r="GH659">
            <v>0</v>
          </cell>
          <cell r="GI659">
            <v>0</v>
          </cell>
          <cell r="GJ659">
            <v>0</v>
          </cell>
          <cell r="GK659">
            <v>0</v>
          </cell>
          <cell r="GL659">
            <v>0</v>
          </cell>
          <cell r="GM659">
            <v>0</v>
          </cell>
          <cell r="GN659">
            <v>0</v>
          </cell>
          <cell r="GO659">
            <v>0</v>
          </cell>
          <cell r="GP659">
            <v>0</v>
          </cell>
          <cell r="GQ659">
            <v>0</v>
          </cell>
          <cell r="GR659">
            <v>0</v>
          </cell>
          <cell r="GS659">
            <v>0</v>
          </cell>
          <cell r="GT659">
            <v>0</v>
          </cell>
          <cell r="GU659">
            <v>0</v>
          </cell>
          <cell r="GV659">
            <v>0</v>
          </cell>
          <cell r="GW659">
            <v>0</v>
          </cell>
          <cell r="GX659">
            <v>0</v>
          </cell>
          <cell r="GY659">
            <v>0</v>
          </cell>
          <cell r="GZ659">
            <v>0</v>
          </cell>
          <cell r="HA659">
            <v>0</v>
          </cell>
          <cell r="HB659">
            <v>0</v>
          </cell>
          <cell r="HC659">
            <v>0</v>
          </cell>
          <cell r="HD659">
            <v>0</v>
          </cell>
          <cell r="HE659">
            <v>0</v>
          </cell>
          <cell r="HF659">
            <v>0</v>
          </cell>
          <cell r="HG659">
            <v>0</v>
          </cell>
          <cell r="HH659">
            <v>0</v>
          </cell>
          <cell r="HI659">
            <v>0</v>
          </cell>
          <cell r="HJ659">
            <v>0</v>
          </cell>
          <cell r="HK659">
            <v>0</v>
          </cell>
          <cell r="HL659">
            <v>0</v>
          </cell>
          <cell r="HM659">
            <v>0</v>
          </cell>
          <cell r="HN659">
            <v>0</v>
          </cell>
          <cell r="HO659">
            <v>0</v>
          </cell>
          <cell r="HP659">
            <v>0</v>
          </cell>
          <cell r="HQ659">
            <v>0</v>
          </cell>
          <cell r="HR659">
            <v>0</v>
          </cell>
          <cell r="HS659">
            <v>0</v>
          </cell>
          <cell r="HT659">
            <v>0</v>
          </cell>
          <cell r="HU659">
            <v>0</v>
          </cell>
          <cell r="HV659">
            <v>0</v>
          </cell>
          <cell r="HW659">
            <v>0</v>
          </cell>
          <cell r="HX659">
            <v>0</v>
          </cell>
          <cell r="HY659">
            <v>0</v>
          </cell>
          <cell r="HZ659">
            <v>0</v>
          </cell>
          <cell r="IA659">
            <v>0</v>
          </cell>
          <cell r="IB659">
            <v>0</v>
          </cell>
          <cell r="IC659">
            <v>0</v>
          </cell>
          <cell r="ID659">
            <v>0</v>
          </cell>
          <cell r="IE659">
            <v>0</v>
          </cell>
          <cell r="IF659">
            <v>0</v>
          </cell>
          <cell r="IG659">
            <v>0</v>
          </cell>
          <cell r="IH659">
            <v>0</v>
          </cell>
          <cell r="II659">
            <v>0</v>
          </cell>
          <cell r="IJ659">
            <v>0</v>
          </cell>
          <cell r="IK659">
            <v>0</v>
          </cell>
          <cell r="IL659">
            <v>0</v>
          </cell>
          <cell r="IM659">
            <v>0</v>
          </cell>
          <cell r="IN659">
            <v>0</v>
          </cell>
          <cell r="IO659">
            <v>0</v>
          </cell>
          <cell r="IP659">
            <v>0</v>
          </cell>
          <cell r="IQ659">
            <v>0</v>
          </cell>
          <cell r="IR659">
            <v>0</v>
          </cell>
          <cell r="IS659">
            <v>0</v>
          </cell>
          <cell r="IT659">
            <v>0</v>
          </cell>
          <cell r="IU659">
            <v>0</v>
          </cell>
          <cell r="IV659">
            <v>0</v>
          </cell>
          <cell r="IW659">
            <v>0</v>
          </cell>
          <cell r="IX659">
            <v>0</v>
          </cell>
          <cell r="IY659">
            <v>0</v>
          </cell>
          <cell r="IZ659">
            <v>0</v>
          </cell>
          <cell r="JA659">
            <v>0</v>
          </cell>
          <cell r="JB659">
            <v>0</v>
          </cell>
          <cell r="JC659">
            <v>0</v>
          </cell>
          <cell r="JD659">
            <v>0</v>
          </cell>
          <cell r="JE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  <cell r="EJ660">
            <v>0</v>
          </cell>
          <cell r="EK660">
            <v>0</v>
          </cell>
          <cell r="EL660">
            <v>0</v>
          </cell>
          <cell r="EM660">
            <v>0</v>
          </cell>
          <cell r="EN660">
            <v>0</v>
          </cell>
          <cell r="EO660">
            <v>0</v>
          </cell>
          <cell r="EP660">
            <v>0</v>
          </cell>
          <cell r="EQ660">
            <v>0</v>
          </cell>
          <cell r="ER660">
            <v>0</v>
          </cell>
          <cell r="ES660">
            <v>0</v>
          </cell>
          <cell r="ET660">
            <v>0</v>
          </cell>
          <cell r="EU660">
            <v>0</v>
          </cell>
          <cell r="EV660">
            <v>0</v>
          </cell>
          <cell r="EW660">
            <v>0</v>
          </cell>
          <cell r="EX660">
            <v>0</v>
          </cell>
          <cell r="EY660">
            <v>0</v>
          </cell>
          <cell r="EZ660">
            <v>0</v>
          </cell>
          <cell r="FA660">
            <v>0</v>
          </cell>
          <cell r="FB660">
            <v>0</v>
          </cell>
          <cell r="FC660">
            <v>0</v>
          </cell>
          <cell r="FD660">
            <v>0</v>
          </cell>
          <cell r="FE660">
            <v>0</v>
          </cell>
          <cell r="FF660">
            <v>0</v>
          </cell>
          <cell r="FG660">
            <v>0</v>
          </cell>
          <cell r="FH660">
            <v>0</v>
          </cell>
          <cell r="FI660">
            <v>0</v>
          </cell>
          <cell r="FJ660">
            <v>0</v>
          </cell>
          <cell r="FK660">
            <v>0</v>
          </cell>
          <cell r="FL660">
            <v>0</v>
          </cell>
          <cell r="FM660">
            <v>0</v>
          </cell>
          <cell r="FN660">
            <v>0</v>
          </cell>
          <cell r="FO660">
            <v>0</v>
          </cell>
          <cell r="FP660">
            <v>0</v>
          </cell>
          <cell r="FQ660">
            <v>0</v>
          </cell>
          <cell r="FR660">
            <v>0</v>
          </cell>
          <cell r="FS660">
            <v>0</v>
          </cell>
          <cell r="FT660">
            <v>0</v>
          </cell>
          <cell r="FU660">
            <v>0</v>
          </cell>
          <cell r="FV660">
            <v>0</v>
          </cell>
          <cell r="FW660">
            <v>0</v>
          </cell>
          <cell r="FX660">
            <v>0</v>
          </cell>
          <cell r="FY660">
            <v>0</v>
          </cell>
          <cell r="FZ660">
            <v>0</v>
          </cell>
          <cell r="GA660">
            <v>0</v>
          </cell>
          <cell r="GB660">
            <v>0</v>
          </cell>
          <cell r="GC660">
            <v>0</v>
          </cell>
          <cell r="GD660">
            <v>0</v>
          </cell>
          <cell r="GE660">
            <v>0</v>
          </cell>
          <cell r="GF660">
            <v>0</v>
          </cell>
          <cell r="GG660">
            <v>0</v>
          </cell>
          <cell r="GH660">
            <v>0</v>
          </cell>
          <cell r="GI660">
            <v>0</v>
          </cell>
          <cell r="GJ660">
            <v>0</v>
          </cell>
          <cell r="GK660">
            <v>0</v>
          </cell>
          <cell r="GL660">
            <v>0</v>
          </cell>
          <cell r="GM660">
            <v>0</v>
          </cell>
          <cell r="GN660">
            <v>0</v>
          </cell>
          <cell r="GO660">
            <v>0</v>
          </cell>
          <cell r="GP660">
            <v>0</v>
          </cell>
          <cell r="GQ660">
            <v>0</v>
          </cell>
          <cell r="GR660">
            <v>0</v>
          </cell>
          <cell r="GS660">
            <v>0</v>
          </cell>
          <cell r="GT660">
            <v>0</v>
          </cell>
          <cell r="GU660">
            <v>0</v>
          </cell>
          <cell r="GV660">
            <v>0</v>
          </cell>
          <cell r="GW660">
            <v>0</v>
          </cell>
          <cell r="GX660">
            <v>0</v>
          </cell>
          <cell r="GY660">
            <v>0</v>
          </cell>
          <cell r="GZ660">
            <v>0</v>
          </cell>
          <cell r="HA660">
            <v>0</v>
          </cell>
          <cell r="HB660">
            <v>0</v>
          </cell>
          <cell r="HC660">
            <v>0</v>
          </cell>
          <cell r="HD660">
            <v>0</v>
          </cell>
          <cell r="HE660">
            <v>0</v>
          </cell>
          <cell r="HF660">
            <v>0</v>
          </cell>
          <cell r="HG660">
            <v>0</v>
          </cell>
          <cell r="HH660">
            <v>0</v>
          </cell>
          <cell r="HI660">
            <v>0</v>
          </cell>
          <cell r="HJ660">
            <v>0</v>
          </cell>
          <cell r="HK660">
            <v>0</v>
          </cell>
          <cell r="HL660">
            <v>0</v>
          </cell>
          <cell r="HM660">
            <v>0</v>
          </cell>
          <cell r="HN660">
            <v>0</v>
          </cell>
          <cell r="HO660">
            <v>0</v>
          </cell>
          <cell r="HP660">
            <v>0</v>
          </cell>
          <cell r="HQ660">
            <v>0</v>
          </cell>
          <cell r="HR660">
            <v>0</v>
          </cell>
          <cell r="HS660">
            <v>0</v>
          </cell>
          <cell r="HT660">
            <v>0</v>
          </cell>
          <cell r="HU660">
            <v>0</v>
          </cell>
          <cell r="HV660">
            <v>0</v>
          </cell>
          <cell r="HW660">
            <v>0</v>
          </cell>
          <cell r="HX660">
            <v>0</v>
          </cell>
          <cell r="HY660">
            <v>0</v>
          </cell>
          <cell r="HZ660">
            <v>0</v>
          </cell>
          <cell r="IA660">
            <v>0</v>
          </cell>
          <cell r="IB660">
            <v>0</v>
          </cell>
          <cell r="IC660">
            <v>0</v>
          </cell>
          <cell r="ID660">
            <v>0</v>
          </cell>
          <cell r="IE660">
            <v>0</v>
          </cell>
          <cell r="IF660">
            <v>0</v>
          </cell>
          <cell r="IG660">
            <v>0</v>
          </cell>
          <cell r="IH660">
            <v>0</v>
          </cell>
          <cell r="II660">
            <v>0</v>
          </cell>
          <cell r="IJ660">
            <v>0</v>
          </cell>
          <cell r="IK660">
            <v>0</v>
          </cell>
          <cell r="IL660">
            <v>0</v>
          </cell>
          <cell r="IM660">
            <v>0</v>
          </cell>
          <cell r="IN660">
            <v>0</v>
          </cell>
          <cell r="IO660">
            <v>0</v>
          </cell>
          <cell r="IP660">
            <v>0</v>
          </cell>
          <cell r="IQ660">
            <v>0</v>
          </cell>
          <cell r="IR660">
            <v>0</v>
          </cell>
          <cell r="IS660">
            <v>0</v>
          </cell>
          <cell r="IT660">
            <v>0</v>
          </cell>
          <cell r="IU660">
            <v>0</v>
          </cell>
          <cell r="IV660">
            <v>0</v>
          </cell>
          <cell r="IW660">
            <v>0</v>
          </cell>
          <cell r="IX660">
            <v>0</v>
          </cell>
          <cell r="IY660">
            <v>0</v>
          </cell>
          <cell r="IZ660">
            <v>0</v>
          </cell>
          <cell r="JA660">
            <v>0</v>
          </cell>
          <cell r="JB660">
            <v>0</v>
          </cell>
          <cell r="JC660">
            <v>0</v>
          </cell>
          <cell r="JD660">
            <v>0</v>
          </cell>
          <cell r="JE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  <cell r="EJ661">
            <v>0</v>
          </cell>
          <cell r="EK661">
            <v>0</v>
          </cell>
          <cell r="EL661">
            <v>0</v>
          </cell>
          <cell r="EM661">
            <v>0</v>
          </cell>
          <cell r="EN661">
            <v>0</v>
          </cell>
          <cell r="EO661">
            <v>0</v>
          </cell>
          <cell r="EP661">
            <v>0</v>
          </cell>
          <cell r="EQ661">
            <v>0</v>
          </cell>
          <cell r="ER661">
            <v>0</v>
          </cell>
          <cell r="ES661">
            <v>0</v>
          </cell>
          <cell r="ET661">
            <v>0</v>
          </cell>
          <cell r="EU661">
            <v>0</v>
          </cell>
          <cell r="EV661">
            <v>0</v>
          </cell>
          <cell r="EW661">
            <v>0</v>
          </cell>
          <cell r="EX661">
            <v>0</v>
          </cell>
          <cell r="EY661">
            <v>0</v>
          </cell>
          <cell r="EZ661">
            <v>0</v>
          </cell>
          <cell r="FA661">
            <v>0</v>
          </cell>
          <cell r="FB661">
            <v>0</v>
          </cell>
          <cell r="FC661">
            <v>0</v>
          </cell>
          <cell r="FD661">
            <v>0</v>
          </cell>
          <cell r="FE661">
            <v>0</v>
          </cell>
          <cell r="FF661">
            <v>0</v>
          </cell>
          <cell r="FG661">
            <v>0</v>
          </cell>
          <cell r="FH661">
            <v>0</v>
          </cell>
          <cell r="FI661">
            <v>0</v>
          </cell>
          <cell r="FJ661">
            <v>0</v>
          </cell>
          <cell r="FK661">
            <v>0</v>
          </cell>
          <cell r="FL661">
            <v>0</v>
          </cell>
          <cell r="FM661">
            <v>0</v>
          </cell>
          <cell r="FN661">
            <v>0</v>
          </cell>
          <cell r="FO661">
            <v>0</v>
          </cell>
          <cell r="FP661">
            <v>0</v>
          </cell>
          <cell r="FQ661">
            <v>0</v>
          </cell>
          <cell r="FR661">
            <v>0</v>
          </cell>
          <cell r="FS661">
            <v>0</v>
          </cell>
          <cell r="FT661">
            <v>0</v>
          </cell>
          <cell r="FU661">
            <v>0</v>
          </cell>
          <cell r="FV661">
            <v>0</v>
          </cell>
          <cell r="FW661">
            <v>0</v>
          </cell>
          <cell r="FX661">
            <v>0</v>
          </cell>
          <cell r="FY661">
            <v>0</v>
          </cell>
          <cell r="FZ661">
            <v>0</v>
          </cell>
          <cell r="GA661">
            <v>0</v>
          </cell>
          <cell r="GB661">
            <v>0</v>
          </cell>
          <cell r="GC661">
            <v>0</v>
          </cell>
          <cell r="GD661">
            <v>0</v>
          </cell>
          <cell r="GE661">
            <v>0</v>
          </cell>
          <cell r="GF661">
            <v>0</v>
          </cell>
          <cell r="GG661">
            <v>0</v>
          </cell>
          <cell r="GH661">
            <v>0</v>
          </cell>
          <cell r="GI661">
            <v>0</v>
          </cell>
          <cell r="GJ661">
            <v>0</v>
          </cell>
          <cell r="GK661">
            <v>0</v>
          </cell>
          <cell r="GL661">
            <v>0</v>
          </cell>
          <cell r="GM661">
            <v>0</v>
          </cell>
          <cell r="GN661">
            <v>0</v>
          </cell>
          <cell r="GO661">
            <v>0</v>
          </cell>
          <cell r="GP661">
            <v>0</v>
          </cell>
          <cell r="GQ661">
            <v>0</v>
          </cell>
          <cell r="GR661">
            <v>0</v>
          </cell>
          <cell r="GS661">
            <v>0</v>
          </cell>
          <cell r="GT661">
            <v>0</v>
          </cell>
          <cell r="GU661">
            <v>0</v>
          </cell>
          <cell r="GV661">
            <v>0</v>
          </cell>
          <cell r="GW661">
            <v>0</v>
          </cell>
          <cell r="GX661">
            <v>0</v>
          </cell>
          <cell r="GY661">
            <v>0</v>
          </cell>
          <cell r="GZ661">
            <v>0</v>
          </cell>
          <cell r="HA661">
            <v>0</v>
          </cell>
          <cell r="HB661">
            <v>0</v>
          </cell>
          <cell r="HC661">
            <v>0</v>
          </cell>
          <cell r="HD661">
            <v>0</v>
          </cell>
          <cell r="HE661">
            <v>0</v>
          </cell>
          <cell r="HF661">
            <v>0</v>
          </cell>
          <cell r="HG661">
            <v>0</v>
          </cell>
          <cell r="HH661">
            <v>0</v>
          </cell>
          <cell r="HI661">
            <v>0</v>
          </cell>
          <cell r="HJ661">
            <v>0</v>
          </cell>
          <cell r="HK661">
            <v>0</v>
          </cell>
          <cell r="HL661">
            <v>0</v>
          </cell>
          <cell r="HM661">
            <v>0</v>
          </cell>
          <cell r="HN661">
            <v>0</v>
          </cell>
          <cell r="HO661">
            <v>0</v>
          </cell>
          <cell r="HP661">
            <v>0</v>
          </cell>
          <cell r="HQ661">
            <v>0</v>
          </cell>
          <cell r="HR661">
            <v>0</v>
          </cell>
          <cell r="HS661">
            <v>0</v>
          </cell>
          <cell r="HT661">
            <v>0</v>
          </cell>
          <cell r="HU661">
            <v>0</v>
          </cell>
          <cell r="HV661">
            <v>0</v>
          </cell>
          <cell r="HW661">
            <v>0</v>
          </cell>
          <cell r="HX661">
            <v>0</v>
          </cell>
          <cell r="HY661">
            <v>0</v>
          </cell>
          <cell r="HZ661">
            <v>0</v>
          </cell>
          <cell r="IA661">
            <v>0</v>
          </cell>
          <cell r="IB661">
            <v>0</v>
          </cell>
          <cell r="IC661">
            <v>0</v>
          </cell>
          <cell r="ID661">
            <v>0</v>
          </cell>
          <cell r="IE661">
            <v>0</v>
          </cell>
          <cell r="IF661">
            <v>0</v>
          </cell>
          <cell r="IG661">
            <v>0</v>
          </cell>
          <cell r="IH661">
            <v>0</v>
          </cell>
          <cell r="II661">
            <v>0</v>
          </cell>
          <cell r="IJ661">
            <v>0</v>
          </cell>
          <cell r="IK661">
            <v>0</v>
          </cell>
          <cell r="IL661">
            <v>0</v>
          </cell>
          <cell r="IM661">
            <v>0</v>
          </cell>
          <cell r="IN661">
            <v>0</v>
          </cell>
          <cell r="IO661">
            <v>0</v>
          </cell>
          <cell r="IP661">
            <v>0</v>
          </cell>
          <cell r="IQ661">
            <v>0</v>
          </cell>
          <cell r="IR661">
            <v>0</v>
          </cell>
          <cell r="IS661">
            <v>0</v>
          </cell>
          <cell r="IT661">
            <v>0</v>
          </cell>
          <cell r="IU661">
            <v>0</v>
          </cell>
          <cell r="IV661">
            <v>0</v>
          </cell>
          <cell r="IW661">
            <v>0</v>
          </cell>
          <cell r="IX661">
            <v>0</v>
          </cell>
          <cell r="IY661">
            <v>0</v>
          </cell>
          <cell r="IZ661">
            <v>0</v>
          </cell>
          <cell r="JA661">
            <v>0</v>
          </cell>
          <cell r="JB661">
            <v>0</v>
          </cell>
          <cell r="JC661">
            <v>0</v>
          </cell>
          <cell r="JD661">
            <v>0</v>
          </cell>
          <cell r="JE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  <cell r="EJ662">
            <v>0</v>
          </cell>
          <cell r="EK662">
            <v>0</v>
          </cell>
          <cell r="EL662">
            <v>0</v>
          </cell>
          <cell r="EM662">
            <v>0</v>
          </cell>
          <cell r="EN662">
            <v>0</v>
          </cell>
          <cell r="EO662">
            <v>0</v>
          </cell>
          <cell r="EP662">
            <v>0</v>
          </cell>
          <cell r="EQ662">
            <v>0</v>
          </cell>
          <cell r="ER662">
            <v>0</v>
          </cell>
          <cell r="ES662">
            <v>0</v>
          </cell>
          <cell r="ET662">
            <v>0</v>
          </cell>
          <cell r="EU662">
            <v>0</v>
          </cell>
          <cell r="EV662">
            <v>0</v>
          </cell>
          <cell r="EW662">
            <v>0</v>
          </cell>
          <cell r="EX662">
            <v>0</v>
          </cell>
          <cell r="EY662">
            <v>0</v>
          </cell>
          <cell r="EZ662">
            <v>0</v>
          </cell>
          <cell r="FA662">
            <v>0</v>
          </cell>
          <cell r="FB662">
            <v>0</v>
          </cell>
          <cell r="FC662">
            <v>0</v>
          </cell>
          <cell r="FD662">
            <v>0</v>
          </cell>
          <cell r="FE662">
            <v>0</v>
          </cell>
          <cell r="FF662">
            <v>0</v>
          </cell>
          <cell r="FG662">
            <v>0</v>
          </cell>
          <cell r="FH662">
            <v>0</v>
          </cell>
          <cell r="FI662">
            <v>0</v>
          </cell>
          <cell r="FJ662">
            <v>0</v>
          </cell>
          <cell r="FK662">
            <v>0</v>
          </cell>
          <cell r="FL662">
            <v>0</v>
          </cell>
          <cell r="FM662">
            <v>0</v>
          </cell>
          <cell r="FN662">
            <v>0</v>
          </cell>
          <cell r="FO662">
            <v>0</v>
          </cell>
          <cell r="FP662">
            <v>0</v>
          </cell>
          <cell r="FQ662">
            <v>0</v>
          </cell>
          <cell r="FR662">
            <v>0</v>
          </cell>
          <cell r="FS662">
            <v>0</v>
          </cell>
          <cell r="FT662">
            <v>0</v>
          </cell>
          <cell r="FU662">
            <v>0</v>
          </cell>
          <cell r="FV662">
            <v>0</v>
          </cell>
          <cell r="FW662">
            <v>0</v>
          </cell>
          <cell r="FX662">
            <v>0</v>
          </cell>
          <cell r="FY662">
            <v>0</v>
          </cell>
          <cell r="FZ662">
            <v>0</v>
          </cell>
          <cell r="GA662">
            <v>0</v>
          </cell>
          <cell r="GB662">
            <v>0</v>
          </cell>
          <cell r="GC662">
            <v>0</v>
          </cell>
          <cell r="GD662">
            <v>0</v>
          </cell>
          <cell r="GE662">
            <v>0</v>
          </cell>
          <cell r="GF662">
            <v>0</v>
          </cell>
          <cell r="GG662">
            <v>0</v>
          </cell>
          <cell r="GH662">
            <v>0</v>
          </cell>
          <cell r="GI662">
            <v>0</v>
          </cell>
          <cell r="GJ662">
            <v>0</v>
          </cell>
          <cell r="GK662">
            <v>0</v>
          </cell>
          <cell r="GL662">
            <v>0</v>
          </cell>
          <cell r="GM662">
            <v>0</v>
          </cell>
          <cell r="GN662">
            <v>0</v>
          </cell>
          <cell r="GO662">
            <v>0</v>
          </cell>
          <cell r="GP662">
            <v>0</v>
          </cell>
          <cell r="GQ662">
            <v>0</v>
          </cell>
          <cell r="GR662">
            <v>0</v>
          </cell>
          <cell r="GS662">
            <v>0</v>
          </cell>
          <cell r="GT662">
            <v>0</v>
          </cell>
          <cell r="GU662">
            <v>0</v>
          </cell>
          <cell r="GV662">
            <v>0</v>
          </cell>
          <cell r="GW662">
            <v>0</v>
          </cell>
          <cell r="GX662">
            <v>0</v>
          </cell>
          <cell r="GY662">
            <v>0</v>
          </cell>
          <cell r="GZ662">
            <v>0</v>
          </cell>
          <cell r="HA662">
            <v>0</v>
          </cell>
          <cell r="HB662">
            <v>0</v>
          </cell>
          <cell r="HC662">
            <v>0</v>
          </cell>
          <cell r="HD662">
            <v>0</v>
          </cell>
          <cell r="HE662">
            <v>0</v>
          </cell>
          <cell r="HF662">
            <v>0</v>
          </cell>
          <cell r="HG662">
            <v>0</v>
          </cell>
          <cell r="HH662">
            <v>0</v>
          </cell>
          <cell r="HI662">
            <v>0</v>
          </cell>
          <cell r="HJ662">
            <v>0</v>
          </cell>
          <cell r="HK662">
            <v>0</v>
          </cell>
          <cell r="HL662">
            <v>0</v>
          </cell>
          <cell r="HM662">
            <v>0</v>
          </cell>
          <cell r="HN662">
            <v>0</v>
          </cell>
          <cell r="HO662">
            <v>0</v>
          </cell>
          <cell r="HP662">
            <v>0</v>
          </cell>
          <cell r="HQ662">
            <v>0</v>
          </cell>
          <cell r="HR662">
            <v>0</v>
          </cell>
          <cell r="HS662">
            <v>0</v>
          </cell>
          <cell r="HT662">
            <v>0</v>
          </cell>
          <cell r="HU662">
            <v>0</v>
          </cell>
          <cell r="HV662">
            <v>0</v>
          </cell>
          <cell r="HW662">
            <v>0</v>
          </cell>
          <cell r="HX662">
            <v>0</v>
          </cell>
          <cell r="HY662">
            <v>0</v>
          </cell>
          <cell r="HZ662">
            <v>0</v>
          </cell>
          <cell r="IA662">
            <v>0</v>
          </cell>
          <cell r="IB662">
            <v>0</v>
          </cell>
          <cell r="IC662">
            <v>0</v>
          </cell>
          <cell r="ID662">
            <v>0</v>
          </cell>
          <cell r="IE662">
            <v>0</v>
          </cell>
          <cell r="IF662">
            <v>0</v>
          </cell>
          <cell r="IG662">
            <v>0</v>
          </cell>
          <cell r="IH662">
            <v>0</v>
          </cell>
          <cell r="II662">
            <v>0</v>
          </cell>
          <cell r="IJ662">
            <v>0</v>
          </cell>
          <cell r="IK662">
            <v>0</v>
          </cell>
          <cell r="IL662">
            <v>0</v>
          </cell>
          <cell r="IM662">
            <v>0</v>
          </cell>
          <cell r="IN662">
            <v>0</v>
          </cell>
          <cell r="IO662">
            <v>0</v>
          </cell>
          <cell r="IP662">
            <v>0</v>
          </cell>
          <cell r="IQ662">
            <v>0</v>
          </cell>
          <cell r="IR662">
            <v>0</v>
          </cell>
          <cell r="IS662">
            <v>0</v>
          </cell>
          <cell r="IT662">
            <v>0</v>
          </cell>
          <cell r="IU662">
            <v>0</v>
          </cell>
          <cell r="IV662">
            <v>0</v>
          </cell>
          <cell r="IW662">
            <v>0</v>
          </cell>
          <cell r="IX662">
            <v>0</v>
          </cell>
          <cell r="IY662">
            <v>0</v>
          </cell>
          <cell r="IZ662">
            <v>0</v>
          </cell>
          <cell r="JA662">
            <v>0</v>
          </cell>
          <cell r="JB662">
            <v>0</v>
          </cell>
          <cell r="JC662">
            <v>0</v>
          </cell>
          <cell r="JD662">
            <v>0</v>
          </cell>
          <cell r="JE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  <cell r="FA663">
            <v>0</v>
          </cell>
          <cell r="FB663">
            <v>0</v>
          </cell>
          <cell r="FC663">
            <v>0</v>
          </cell>
          <cell r="FD663">
            <v>0</v>
          </cell>
          <cell r="FE663">
            <v>0</v>
          </cell>
          <cell r="FF663">
            <v>0</v>
          </cell>
          <cell r="FG663">
            <v>0</v>
          </cell>
          <cell r="FH663">
            <v>0</v>
          </cell>
          <cell r="FI663">
            <v>0</v>
          </cell>
          <cell r="FJ663">
            <v>0</v>
          </cell>
          <cell r="FK663">
            <v>0</v>
          </cell>
          <cell r="FL663">
            <v>0</v>
          </cell>
          <cell r="FM663">
            <v>0</v>
          </cell>
          <cell r="FN663">
            <v>0</v>
          </cell>
          <cell r="FO663">
            <v>0</v>
          </cell>
          <cell r="FP663">
            <v>0</v>
          </cell>
          <cell r="FQ663">
            <v>0</v>
          </cell>
          <cell r="FR663">
            <v>0</v>
          </cell>
          <cell r="FS663">
            <v>0</v>
          </cell>
          <cell r="FT663">
            <v>0</v>
          </cell>
          <cell r="FU663">
            <v>0</v>
          </cell>
          <cell r="FV663">
            <v>0</v>
          </cell>
          <cell r="FW663">
            <v>0</v>
          </cell>
          <cell r="FX663">
            <v>0</v>
          </cell>
          <cell r="FY663">
            <v>0</v>
          </cell>
          <cell r="FZ663">
            <v>0</v>
          </cell>
          <cell r="GA663">
            <v>0</v>
          </cell>
          <cell r="GB663">
            <v>0</v>
          </cell>
          <cell r="GC663">
            <v>0</v>
          </cell>
          <cell r="GD663">
            <v>0</v>
          </cell>
          <cell r="GE663">
            <v>0</v>
          </cell>
          <cell r="GF663">
            <v>0</v>
          </cell>
          <cell r="GG663">
            <v>0</v>
          </cell>
          <cell r="GH663">
            <v>0</v>
          </cell>
          <cell r="GI663">
            <v>0</v>
          </cell>
          <cell r="GJ663">
            <v>0</v>
          </cell>
          <cell r="GK663">
            <v>0</v>
          </cell>
          <cell r="GL663">
            <v>0</v>
          </cell>
          <cell r="GM663">
            <v>0</v>
          </cell>
          <cell r="GN663">
            <v>0</v>
          </cell>
          <cell r="GO663">
            <v>0</v>
          </cell>
          <cell r="GP663">
            <v>0</v>
          </cell>
          <cell r="GQ663">
            <v>0</v>
          </cell>
          <cell r="GR663">
            <v>0</v>
          </cell>
          <cell r="GS663">
            <v>0</v>
          </cell>
          <cell r="GT663">
            <v>0</v>
          </cell>
          <cell r="GU663">
            <v>0</v>
          </cell>
          <cell r="GV663">
            <v>0</v>
          </cell>
          <cell r="GW663">
            <v>0</v>
          </cell>
          <cell r="GX663">
            <v>0</v>
          </cell>
          <cell r="GY663">
            <v>0</v>
          </cell>
          <cell r="GZ663">
            <v>0</v>
          </cell>
          <cell r="HA663">
            <v>0</v>
          </cell>
          <cell r="HB663">
            <v>0</v>
          </cell>
          <cell r="HC663">
            <v>0</v>
          </cell>
          <cell r="HD663">
            <v>0</v>
          </cell>
          <cell r="HE663">
            <v>0</v>
          </cell>
          <cell r="HF663">
            <v>0</v>
          </cell>
          <cell r="HG663">
            <v>0</v>
          </cell>
          <cell r="HH663">
            <v>0</v>
          </cell>
          <cell r="HI663">
            <v>0</v>
          </cell>
          <cell r="HJ663">
            <v>0</v>
          </cell>
          <cell r="HK663">
            <v>0</v>
          </cell>
          <cell r="HL663">
            <v>0</v>
          </cell>
          <cell r="HM663">
            <v>0</v>
          </cell>
          <cell r="HN663">
            <v>0</v>
          </cell>
          <cell r="HO663">
            <v>0</v>
          </cell>
          <cell r="HP663">
            <v>0</v>
          </cell>
          <cell r="HQ663">
            <v>0</v>
          </cell>
          <cell r="HR663">
            <v>0</v>
          </cell>
          <cell r="HS663">
            <v>0</v>
          </cell>
          <cell r="HT663">
            <v>0</v>
          </cell>
          <cell r="HU663">
            <v>0</v>
          </cell>
          <cell r="HV663">
            <v>0</v>
          </cell>
          <cell r="HW663">
            <v>0</v>
          </cell>
          <cell r="HX663">
            <v>0</v>
          </cell>
          <cell r="HY663">
            <v>0</v>
          </cell>
          <cell r="HZ663">
            <v>0</v>
          </cell>
          <cell r="IA663">
            <v>0</v>
          </cell>
          <cell r="IB663">
            <v>0</v>
          </cell>
          <cell r="IC663">
            <v>0</v>
          </cell>
          <cell r="ID663">
            <v>0</v>
          </cell>
          <cell r="IE663">
            <v>0</v>
          </cell>
          <cell r="IF663">
            <v>0</v>
          </cell>
          <cell r="IG663">
            <v>0</v>
          </cell>
          <cell r="IH663">
            <v>0</v>
          </cell>
          <cell r="II663">
            <v>0</v>
          </cell>
          <cell r="IJ663">
            <v>0</v>
          </cell>
          <cell r="IK663">
            <v>0</v>
          </cell>
          <cell r="IL663">
            <v>0</v>
          </cell>
          <cell r="IM663">
            <v>0</v>
          </cell>
          <cell r="IN663">
            <v>0</v>
          </cell>
          <cell r="IO663">
            <v>0</v>
          </cell>
          <cell r="IP663">
            <v>0</v>
          </cell>
          <cell r="IQ663">
            <v>0</v>
          </cell>
          <cell r="IR663">
            <v>0</v>
          </cell>
          <cell r="IS663">
            <v>0</v>
          </cell>
          <cell r="IT663">
            <v>0</v>
          </cell>
          <cell r="IU663">
            <v>0</v>
          </cell>
          <cell r="IV663">
            <v>0</v>
          </cell>
          <cell r="IW663">
            <v>0</v>
          </cell>
          <cell r="IX663">
            <v>0</v>
          </cell>
          <cell r="IY663">
            <v>0</v>
          </cell>
          <cell r="IZ663">
            <v>0</v>
          </cell>
          <cell r="JA663">
            <v>0</v>
          </cell>
          <cell r="JB663">
            <v>0</v>
          </cell>
          <cell r="JC663">
            <v>0</v>
          </cell>
          <cell r="JD663">
            <v>0</v>
          </cell>
          <cell r="JE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  <cell r="EJ664">
            <v>0</v>
          </cell>
          <cell r="EK664">
            <v>0</v>
          </cell>
          <cell r="EL664">
            <v>0</v>
          </cell>
          <cell r="EM664">
            <v>0</v>
          </cell>
          <cell r="EN664">
            <v>0</v>
          </cell>
          <cell r="EO664">
            <v>0</v>
          </cell>
          <cell r="EP664">
            <v>0</v>
          </cell>
          <cell r="EQ664">
            <v>0</v>
          </cell>
          <cell r="ER664">
            <v>0</v>
          </cell>
          <cell r="ES664">
            <v>0</v>
          </cell>
          <cell r="ET664">
            <v>0</v>
          </cell>
          <cell r="EU664">
            <v>0</v>
          </cell>
          <cell r="EV664">
            <v>0</v>
          </cell>
          <cell r="EW664">
            <v>0</v>
          </cell>
          <cell r="EX664">
            <v>0</v>
          </cell>
          <cell r="EY664">
            <v>0</v>
          </cell>
          <cell r="EZ664">
            <v>0</v>
          </cell>
          <cell r="FA664">
            <v>0</v>
          </cell>
          <cell r="FB664">
            <v>0</v>
          </cell>
          <cell r="FC664">
            <v>0</v>
          </cell>
          <cell r="FD664">
            <v>0</v>
          </cell>
          <cell r="FE664">
            <v>0</v>
          </cell>
          <cell r="FF664">
            <v>0</v>
          </cell>
          <cell r="FG664">
            <v>0</v>
          </cell>
          <cell r="FH664">
            <v>0</v>
          </cell>
          <cell r="FI664">
            <v>0</v>
          </cell>
          <cell r="FJ664">
            <v>0</v>
          </cell>
          <cell r="FK664">
            <v>0</v>
          </cell>
          <cell r="FL664">
            <v>0</v>
          </cell>
          <cell r="FM664">
            <v>0</v>
          </cell>
          <cell r="FN664">
            <v>0</v>
          </cell>
          <cell r="FO664">
            <v>0</v>
          </cell>
          <cell r="FP664">
            <v>0</v>
          </cell>
          <cell r="FQ664">
            <v>0</v>
          </cell>
          <cell r="FR664">
            <v>0</v>
          </cell>
          <cell r="FS664">
            <v>0</v>
          </cell>
          <cell r="FT664">
            <v>0</v>
          </cell>
          <cell r="FU664">
            <v>0</v>
          </cell>
          <cell r="FV664">
            <v>0</v>
          </cell>
          <cell r="FW664">
            <v>0</v>
          </cell>
          <cell r="FX664">
            <v>0</v>
          </cell>
          <cell r="FY664">
            <v>0</v>
          </cell>
          <cell r="FZ664">
            <v>0</v>
          </cell>
          <cell r="GA664">
            <v>0</v>
          </cell>
          <cell r="GB664">
            <v>0</v>
          </cell>
          <cell r="GC664">
            <v>0</v>
          </cell>
          <cell r="GD664">
            <v>0</v>
          </cell>
          <cell r="GE664">
            <v>0</v>
          </cell>
          <cell r="GF664">
            <v>0</v>
          </cell>
          <cell r="GG664">
            <v>0</v>
          </cell>
          <cell r="GH664">
            <v>0</v>
          </cell>
          <cell r="GI664">
            <v>0</v>
          </cell>
          <cell r="GJ664">
            <v>0</v>
          </cell>
          <cell r="GK664">
            <v>0</v>
          </cell>
          <cell r="GL664">
            <v>0</v>
          </cell>
          <cell r="GM664">
            <v>0</v>
          </cell>
          <cell r="GN664">
            <v>0</v>
          </cell>
          <cell r="GO664">
            <v>0</v>
          </cell>
          <cell r="GP664">
            <v>0</v>
          </cell>
          <cell r="GQ664">
            <v>0</v>
          </cell>
          <cell r="GR664">
            <v>0</v>
          </cell>
          <cell r="GS664">
            <v>0</v>
          </cell>
          <cell r="GT664">
            <v>0</v>
          </cell>
          <cell r="GU664">
            <v>0</v>
          </cell>
          <cell r="GV664">
            <v>0</v>
          </cell>
          <cell r="GW664">
            <v>0</v>
          </cell>
          <cell r="GX664">
            <v>0</v>
          </cell>
          <cell r="GY664">
            <v>0</v>
          </cell>
          <cell r="GZ664">
            <v>0</v>
          </cell>
          <cell r="HA664">
            <v>0</v>
          </cell>
          <cell r="HB664">
            <v>0</v>
          </cell>
          <cell r="HC664">
            <v>0</v>
          </cell>
          <cell r="HD664">
            <v>0</v>
          </cell>
          <cell r="HE664">
            <v>0</v>
          </cell>
          <cell r="HF664">
            <v>0</v>
          </cell>
          <cell r="HG664">
            <v>0</v>
          </cell>
          <cell r="HH664">
            <v>0</v>
          </cell>
          <cell r="HI664">
            <v>0</v>
          </cell>
          <cell r="HJ664">
            <v>0</v>
          </cell>
          <cell r="HK664">
            <v>0</v>
          </cell>
          <cell r="HL664">
            <v>0</v>
          </cell>
          <cell r="HM664">
            <v>0</v>
          </cell>
          <cell r="HN664">
            <v>0</v>
          </cell>
          <cell r="HO664">
            <v>0</v>
          </cell>
          <cell r="HP664">
            <v>0</v>
          </cell>
          <cell r="HQ664">
            <v>0</v>
          </cell>
          <cell r="HR664">
            <v>0</v>
          </cell>
          <cell r="HS664">
            <v>0</v>
          </cell>
          <cell r="HT664">
            <v>0</v>
          </cell>
          <cell r="HU664">
            <v>0</v>
          </cell>
          <cell r="HV664">
            <v>0</v>
          </cell>
          <cell r="HW664">
            <v>0</v>
          </cell>
          <cell r="HX664">
            <v>0</v>
          </cell>
          <cell r="HY664">
            <v>0</v>
          </cell>
          <cell r="HZ664">
            <v>0</v>
          </cell>
          <cell r="IA664">
            <v>0</v>
          </cell>
          <cell r="IB664">
            <v>0</v>
          </cell>
          <cell r="IC664">
            <v>0</v>
          </cell>
          <cell r="ID664">
            <v>0</v>
          </cell>
          <cell r="IE664">
            <v>0</v>
          </cell>
          <cell r="IF664">
            <v>0</v>
          </cell>
          <cell r="IG664">
            <v>0</v>
          </cell>
          <cell r="IH664">
            <v>0</v>
          </cell>
          <cell r="II664">
            <v>0</v>
          </cell>
          <cell r="IJ664">
            <v>0</v>
          </cell>
          <cell r="IK664">
            <v>0</v>
          </cell>
          <cell r="IL664">
            <v>0</v>
          </cell>
          <cell r="IM664">
            <v>0</v>
          </cell>
          <cell r="IN664">
            <v>0</v>
          </cell>
          <cell r="IO664">
            <v>0</v>
          </cell>
          <cell r="IP664">
            <v>0</v>
          </cell>
          <cell r="IQ664">
            <v>0</v>
          </cell>
          <cell r="IR664">
            <v>0</v>
          </cell>
          <cell r="IS664">
            <v>0</v>
          </cell>
          <cell r="IT664">
            <v>0</v>
          </cell>
          <cell r="IU664">
            <v>0</v>
          </cell>
          <cell r="IV664">
            <v>0</v>
          </cell>
          <cell r="IW664">
            <v>0</v>
          </cell>
          <cell r="IX664">
            <v>0</v>
          </cell>
          <cell r="IY664">
            <v>0</v>
          </cell>
          <cell r="IZ664">
            <v>0</v>
          </cell>
          <cell r="JA664">
            <v>0</v>
          </cell>
          <cell r="JB664">
            <v>0</v>
          </cell>
          <cell r="JC664">
            <v>0</v>
          </cell>
          <cell r="JD664">
            <v>0</v>
          </cell>
          <cell r="JE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  <cell r="EJ665">
            <v>0</v>
          </cell>
          <cell r="EK665">
            <v>0</v>
          </cell>
          <cell r="EL665">
            <v>0</v>
          </cell>
          <cell r="EM665">
            <v>0</v>
          </cell>
          <cell r="EN665">
            <v>0</v>
          </cell>
          <cell r="EO665">
            <v>0</v>
          </cell>
          <cell r="EP665">
            <v>0</v>
          </cell>
          <cell r="EQ665">
            <v>0</v>
          </cell>
          <cell r="ER665">
            <v>0</v>
          </cell>
          <cell r="ES665">
            <v>0</v>
          </cell>
          <cell r="ET665">
            <v>0</v>
          </cell>
          <cell r="EU665">
            <v>0</v>
          </cell>
          <cell r="EV665">
            <v>0</v>
          </cell>
          <cell r="EW665">
            <v>0</v>
          </cell>
          <cell r="EX665">
            <v>0</v>
          </cell>
          <cell r="EY665">
            <v>0</v>
          </cell>
          <cell r="EZ665">
            <v>0</v>
          </cell>
          <cell r="FA665">
            <v>0</v>
          </cell>
          <cell r="FB665">
            <v>0</v>
          </cell>
          <cell r="FC665">
            <v>0</v>
          </cell>
          <cell r="FD665">
            <v>0</v>
          </cell>
          <cell r="FE665">
            <v>0</v>
          </cell>
          <cell r="FF665">
            <v>0</v>
          </cell>
          <cell r="FG665">
            <v>0</v>
          </cell>
          <cell r="FH665">
            <v>0</v>
          </cell>
          <cell r="FI665">
            <v>0</v>
          </cell>
          <cell r="FJ665">
            <v>0</v>
          </cell>
          <cell r="FK665">
            <v>0</v>
          </cell>
          <cell r="FL665">
            <v>0</v>
          </cell>
          <cell r="FM665">
            <v>0</v>
          </cell>
          <cell r="FN665">
            <v>0</v>
          </cell>
          <cell r="FO665">
            <v>0</v>
          </cell>
          <cell r="FP665">
            <v>0</v>
          </cell>
          <cell r="FQ665">
            <v>0</v>
          </cell>
          <cell r="FR665">
            <v>0</v>
          </cell>
          <cell r="FS665">
            <v>0</v>
          </cell>
          <cell r="FT665">
            <v>0</v>
          </cell>
          <cell r="FU665">
            <v>0</v>
          </cell>
          <cell r="FV665">
            <v>0</v>
          </cell>
          <cell r="FW665">
            <v>0</v>
          </cell>
          <cell r="FX665">
            <v>0</v>
          </cell>
          <cell r="FY665">
            <v>0</v>
          </cell>
          <cell r="FZ665">
            <v>0</v>
          </cell>
          <cell r="GA665">
            <v>0</v>
          </cell>
          <cell r="GB665">
            <v>0</v>
          </cell>
          <cell r="GC665">
            <v>0</v>
          </cell>
          <cell r="GD665">
            <v>0</v>
          </cell>
          <cell r="GE665">
            <v>0</v>
          </cell>
          <cell r="GF665">
            <v>0</v>
          </cell>
          <cell r="GG665">
            <v>0</v>
          </cell>
          <cell r="GH665">
            <v>0</v>
          </cell>
          <cell r="GI665">
            <v>0</v>
          </cell>
          <cell r="GJ665">
            <v>0</v>
          </cell>
          <cell r="GK665">
            <v>0</v>
          </cell>
          <cell r="GL665">
            <v>0</v>
          </cell>
          <cell r="GM665">
            <v>0</v>
          </cell>
          <cell r="GN665">
            <v>0</v>
          </cell>
          <cell r="GO665">
            <v>0</v>
          </cell>
          <cell r="GP665">
            <v>0</v>
          </cell>
          <cell r="GQ665">
            <v>0</v>
          </cell>
          <cell r="GR665">
            <v>0</v>
          </cell>
          <cell r="GS665">
            <v>0</v>
          </cell>
          <cell r="GT665">
            <v>0</v>
          </cell>
          <cell r="GU665">
            <v>0</v>
          </cell>
          <cell r="GV665">
            <v>0</v>
          </cell>
          <cell r="GW665">
            <v>0</v>
          </cell>
          <cell r="GX665">
            <v>0</v>
          </cell>
          <cell r="GY665">
            <v>0</v>
          </cell>
          <cell r="GZ665">
            <v>0</v>
          </cell>
          <cell r="HA665">
            <v>0</v>
          </cell>
          <cell r="HB665">
            <v>0</v>
          </cell>
          <cell r="HC665">
            <v>0</v>
          </cell>
          <cell r="HD665">
            <v>0</v>
          </cell>
          <cell r="HE665">
            <v>0</v>
          </cell>
          <cell r="HF665">
            <v>0</v>
          </cell>
          <cell r="HG665">
            <v>0</v>
          </cell>
          <cell r="HH665">
            <v>0</v>
          </cell>
          <cell r="HI665">
            <v>0</v>
          </cell>
          <cell r="HJ665">
            <v>0</v>
          </cell>
          <cell r="HK665">
            <v>0</v>
          </cell>
          <cell r="HL665">
            <v>0</v>
          </cell>
          <cell r="HM665">
            <v>0</v>
          </cell>
          <cell r="HN665">
            <v>0</v>
          </cell>
          <cell r="HO665">
            <v>0</v>
          </cell>
          <cell r="HP665">
            <v>0</v>
          </cell>
          <cell r="HQ665">
            <v>0</v>
          </cell>
          <cell r="HR665">
            <v>0</v>
          </cell>
          <cell r="HS665">
            <v>0</v>
          </cell>
          <cell r="HT665">
            <v>0</v>
          </cell>
          <cell r="HU665">
            <v>0</v>
          </cell>
          <cell r="HV665">
            <v>0</v>
          </cell>
          <cell r="HW665">
            <v>0</v>
          </cell>
          <cell r="HX665">
            <v>0</v>
          </cell>
          <cell r="HY665">
            <v>0</v>
          </cell>
          <cell r="HZ665">
            <v>0</v>
          </cell>
          <cell r="IA665">
            <v>0</v>
          </cell>
          <cell r="IB665">
            <v>0</v>
          </cell>
          <cell r="IC665">
            <v>0</v>
          </cell>
          <cell r="ID665">
            <v>0</v>
          </cell>
          <cell r="IE665">
            <v>0</v>
          </cell>
          <cell r="IF665">
            <v>0</v>
          </cell>
          <cell r="IG665">
            <v>0</v>
          </cell>
          <cell r="IH665">
            <v>0</v>
          </cell>
          <cell r="II665">
            <v>0</v>
          </cell>
          <cell r="IJ665">
            <v>0</v>
          </cell>
          <cell r="IK665">
            <v>0</v>
          </cell>
          <cell r="IL665">
            <v>0</v>
          </cell>
          <cell r="IM665">
            <v>0</v>
          </cell>
          <cell r="IN665">
            <v>0</v>
          </cell>
          <cell r="IO665">
            <v>0</v>
          </cell>
          <cell r="IP665">
            <v>0</v>
          </cell>
          <cell r="IQ665">
            <v>0</v>
          </cell>
          <cell r="IR665">
            <v>0</v>
          </cell>
          <cell r="IS665">
            <v>0</v>
          </cell>
          <cell r="IT665">
            <v>0</v>
          </cell>
          <cell r="IU665">
            <v>0</v>
          </cell>
          <cell r="IV665">
            <v>0</v>
          </cell>
          <cell r="IW665">
            <v>0</v>
          </cell>
          <cell r="IX665">
            <v>0</v>
          </cell>
          <cell r="IY665">
            <v>0</v>
          </cell>
          <cell r="IZ665">
            <v>0</v>
          </cell>
          <cell r="JA665">
            <v>0</v>
          </cell>
          <cell r="JB665">
            <v>0</v>
          </cell>
          <cell r="JC665">
            <v>0</v>
          </cell>
          <cell r="JD665">
            <v>0</v>
          </cell>
          <cell r="JE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  <cell r="EJ666">
            <v>0</v>
          </cell>
          <cell r="EK666">
            <v>0</v>
          </cell>
          <cell r="EL666">
            <v>0</v>
          </cell>
          <cell r="EM666">
            <v>0</v>
          </cell>
          <cell r="EN666">
            <v>0</v>
          </cell>
          <cell r="EO666">
            <v>0</v>
          </cell>
          <cell r="EP666">
            <v>0</v>
          </cell>
          <cell r="EQ666">
            <v>0</v>
          </cell>
          <cell r="ER666">
            <v>0</v>
          </cell>
          <cell r="ES666">
            <v>0</v>
          </cell>
          <cell r="ET666">
            <v>0</v>
          </cell>
          <cell r="EU666">
            <v>0</v>
          </cell>
          <cell r="EV666">
            <v>0</v>
          </cell>
          <cell r="EW666">
            <v>0</v>
          </cell>
          <cell r="EX666">
            <v>0</v>
          </cell>
          <cell r="EY666">
            <v>0</v>
          </cell>
          <cell r="EZ666">
            <v>0</v>
          </cell>
          <cell r="FA666">
            <v>0</v>
          </cell>
          <cell r="FB666">
            <v>0</v>
          </cell>
          <cell r="FC666">
            <v>0</v>
          </cell>
          <cell r="FD666">
            <v>0</v>
          </cell>
          <cell r="FE666">
            <v>0</v>
          </cell>
          <cell r="FF666">
            <v>0</v>
          </cell>
          <cell r="FG666">
            <v>0</v>
          </cell>
          <cell r="FH666">
            <v>0</v>
          </cell>
          <cell r="FI666">
            <v>0</v>
          </cell>
          <cell r="FJ666">
            <v>0</v>
          </cell>
          <cell r="FK666">
            <v>0</v>
          </cell>
          <cell r="FL666">
            <v>0</v>
          </cell>
          <cell r="FM666">
            <v>0</v>
          </cell>
          <cell r="FN666">
            <v>0</v>
          </cell>
          <cell r="FO666">
            <v>0</v>
          </cell>
          <cell r="FP666">
            <v>0</v>
          </cell>
          <cell r="FQ666">
            <v>0</v>
          </cell>
          <cell r="FR666">
            <v>0</v>
          </cell>
          <cell r="FS666">
            <v>0</v>
          </cell>
          <cell r="FT666">
            <v>0</v>
          </cell>
          <cell r="FU666">
            <v>0</v>
          </cell>
          <cell r="FV666">
            <v>0</v>
          </cell>
          <cell r="FW666">
            <v>0</v>
          </cell>
          <cell r="FX666">
            <v>0</v>
          </cell>
          <cell r="FY666">
            <v>0</v>
          </cell>
          <cell r="FZ666">
            <v>0</v>
          </cell>
          <cell r="GA666">
            <v>0</v>
          </cell>
          <cell r="GB666">
            <v>0</v>
          </cell>
          <cell r="GC666">
            <v>0</v>
          </cell>
          <cell r="GD666">
            <v>0</v>
          </cell>
          <cell r="GE666">
            <v>0</v>
          </cell>
          <cell r="GF666">
            <v>0</v>
          </cell>
          <cell r="GG666">
            <v>0</v>
          </cell>
          <cell r="GH666">
            <v>0</v>
          </cell>
          <cell r="GI666">
            <v>0</v>
          </cell>
          <cell r="GJ666">
            <v>0</v>
          </cell>
          <cell r="GK666">
            <v>0</v>
          </cell>
          <cell r="GL666">
            <v>0</v>
          </cell>
          <cell r="GM666">
            <v>0</v>
          </cell>
          <cell r="GN666">
            <v>0</v>
          </cell>
          <cell r="GO666">
            <v>0</v>
          </cell>
          <cell r="GP666">
            <v>0</v>
          </cell>
          <cell r="GQ666">
            <v>0</v>
          </cell>
          <cell r="GR666">
            <v>0</v>
          </cell>
          <cell r="GS666">
            <v>0</v>
          </cell>
          <cell r="GT666">
            <v>0</v>
          </cell>
          <cell r="GU666">
            <v>0</v>
          </cell>
          <cell r="GV666">
            <v>0</v>
          </cell>
          <cell r="GW666">
            <v>0</v>
          </cell>
          <cell r="GX666">
            <v>0</v>
          </cell>
          <cell r="GY666">
            <v>0</v>
          </cell>
          <cell r="GZ666">
            <v>0</v>
          </cell>
          <cell r="HA666">
            <v>0</v>
          </cell>
          <cell r="HB666">
            <v>0</v>
          </cell>
          <cell r="HC666">
            <v>0</v>
          </cell>
          <cell r="HD666">
            <v>0</v>
          </cell>
          <cell r="HE666">
            <v>0</v>
          </cell>
          <cell r="HF666">
            <v>0</v>
          </cell>
          <cell r="HG666">
            <v>0</v>
          </cell>
          <cell r="HH666">
            <v>0</v>
          </cell>
          <cell r="HI666">
            <v>0</v>
          </cell>
          <cell r="HJ666">
            <v>0</v>
          </cell>
          <cell r="HK666">
            <v>0</v>
          </cell>
          <cell r="HL666">
            <v>0</v>
          </cell>
          <cell r="HM666">
            <v>0</v>
          </cell>
          <cell r="HN666">
            <v>0</v>
          </cell>
          <cell r="HO666">
            <v>0</v>
          </cell>
          <cell r="HP666">
            <v>0</v>
          </cell>
          <cell r="HQ666">
            <v>0</v>
          </cell>
          <cell r="HR666">
            <v>0</v>
          </cell>
          <cell r="HS666">
            <v>0</v>
          </cell>
          <cell r="HT666">
            <v>0</v>
          </cell>
          <cell r="HU666">
            <v>0</v>
          </cell>
          <cell r="HV666">
            <v>0</v>
          </cell>
          <cell r="HW666">
            <v>0</v>
          </cell>
          <cell r="HX666">
            <v>0</v>
          </cell>
          <cell r="HY666">
            <v>0</v>
          </cell>
          <cell r="HZ666">
            <v>0</v>
          </cell>
          <cell r="IA666">
            <v>0</v>
          </cell>
          <cell r="IB666">
            <v>0</v>
          </cell>
          <cell r="IC666">
            <v>0</v>
          </cell>
          <cell r="ID666">
            <v>0</v>
          </cell>
          <cell r="IE666">
            <v>0</v>
          </cell>
          <cell r="IF666">
            <v>0</v>
          </cell>
          <cell r="IG666">
            <v>0</v>
          </cell>
          <cell r="IH666">
            <v>0</v>
          </cell>
          <cell r="II666">
            <v>0</v>
          </cell>
          <cell r="IJ666">
            <v>0</v>
          </cell>
          <cell r="IK666">
            <v>0</v>
          </cell>
          <cell r="IL666">
            <v>0</v>
          </cell>
          <cell r="IM666">
            <v>0</v>
          </cell>
          <cell r="IN666">
            <v>0</v>
          </cell>
          <cell r="IO666">
            <v>0</v>
          </cell>
          <cell r="IP666">
            <v>0</v>
          </cell>
          <cell r="IQ666">
            <v>0</v>
          </cell>
          <cell r="IR666">
            <v>0</v>
          </cell>
          <cell r="IS666">
            <v>0</v>
          </cell>
          <cell r="IT666">
            <v>0</v>
          </cell>
          <cell r="IU666">
            <v>0</v>
          </cell>
          <cell r="IV666">
            <v>0</v>
          </cell>
          <cell r="IW666">
            <v>0</v>
          </cell>
          <cell r="IX666">
            <v>0</v>
          </cell>
          <cell r="IY666">
            <v>0</v>
          </cell>
          <cell r="IZ666">
            <v>0</v>
          </cell>
          <cell r="JA666">
            <v>0</v>
          </cell>
          <cell r="JB666">
            <v>0</v>
          </cell>
          <cell r="JC666">
            <v>0</v>
          </cell>
          <cell r="JD666">
            <v>0</v>
          </cell>
          <cell r="JE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  <cell r="EJ667">
            <v>0</v>
          </cell>
          <cell r="EK667">
            <v>0</v>
          </cell>
          <cell r="EL667">
            <v>0</v>
          </cell>
          <cell r="EM667">
            <v>0</v>
          </cell>
          <cell r="EN667">
            <v>0</v>
          </cell>
          <cell r="EO667">
            <v>0</v>
          </cell>
          <cell r="EP667">
            <v>0</v>
          </cell>
          <cell r="EQ667">
            <v>0</v>
          </cell>
          <cell r="ER667">
            <v>0</v>
          </cell>
          <cell r="ES667">
            <v>0</v>
          </cell>
          <cell r="ET667">
            <v>0</v>
          </cell>
          <cell r="EU667">
            <v>0</v>
          </cell>
          <cell r="EV667">
            <v>0</v>
          </cell>
          <cell r="EW667">
            <v>0</v>
          </cell>
          <cell r="EX667">
            <v>0</v>
          </cell>
          <cell r="EY667">
            <v>0</v>
          </cell>
          <cell r="EZ667">
            <v>0</v>
          </cell>
          <cell r="FA667">
            <v>0</v>
          </cell>
          <cell r="FB667">
            <v>0</v>
          </cell>
          <cell r="FC667">
            <v>0</v>
          </cell>
          <cell r="FD667">
            <v>0</v>
          </cell>
          <cell r="FE667">
            <v>0</v>
          </cell>
          <cell r="FF667">
            <v>0</v>
          </cell>
          <cell r="FG667">
            <v>0</v>
          </cell>
          <cell r="FH667">
            <v>0</v>
          </cell>
          <cell r="FI667">
            <v>0</v>
          </cell>
          <cell r="FJ667">
            <v>0</v>
          </cell>
          <cell r="FK667">
            <v>0</v>
          </cell>
          <cell r="FL667">
            <v>0</v>
          </cell>
          <cell r="FM667">
            <v>0</v>
          </cell>
          <cell r="FN667">
            <v>0</v>
          </cell>
          <cell r="FO667">
            <v>0</v>
          </cell>
          <cell r="FP667">
            <v>0</v>
          </cell>
          <cell r="FQ667">
            <v>0</v>
          </cell>
          <cell r="FR667">
            <v>0</v>
          </cell>
          <cell r="FS667">
            <v>0</v>
          </cell>
          <cell r="FT667">
            <v>0</v>
          </cell>
          <cell r="FU667">
            <v>0</v>
          </cell>
          <cell r="FV667">
            <v>0</v>
          </cell>
          <cell r="FW667">
            <v>0</v>
          </cell>
          <cell r="FX667">
            <v>0</v>
          </cell>
          <cell r="FY667">
            <v>0</v>
          </cell>
          <cell r="FZ667">
            <v>0</v>
          </cell>
          <cell r="GA667">
            <v>0</v>
          </cell>
          <cell r="GB667">
            <v>0</v>
          </cell>
          <cell r="GC667">
            <v>0</v>
          </cell>
          <cell r="GD667">
            <v>0</v>
          </cell>
          <cell r="GE667">
            <v>0</v>
          </cell>
          <cell r="GF667">
            <v>0</v>
          </cell>
          <cell r="GG667">
            <v>0</v>
          </cell>
          <cell r="GH667">
            <v>0</v>
          </cell>
          <cell r="GI667">
            <v>0</v>
          </cell>
          <cell r="GJ667">
            <v>0</v>
          </cell>
          <cell r="GK667">
            <v>0</v>
          </cell>
          <cell r="GL667">
            <v>0</v>
          </cell>
          <cell r="GM667">
            <v>0</v>
          </cell>
          <cell r="GN667">
            <v>0</v>
          </cell>
          <cell r="GO667">
            <v>0</v>
          </cell>
          <cell r="GP667">
            <v>0</v>
          </cell>
          <cell r="GQ667">
            <v>0</v>
          </cell>
          <cell r="GR667">
            <v>0</v>
          </cell>
          <cell r="GS667">
            <v>0</v>
          </cell>
          <cell r="GT667">
            <v>0</v>
          </cell>
          <cell r="GU667">
            <v>0</v>
          </cell>
          <cell r="GV667">
            <v>0</v>
          </cell>
          <cell r="GW667">
            <v>0</v>
          </cell>
          <cell r="GX667">
            <v>0</v>
          </cell>
          <cell r="GY667">
            <v>0</v>
          </cell>
          <cell r="GZ667">
            <v>0</v>
          </cell>
          <cell r="HA667">
            <v>0</v>
          </cell>
          <cell r="HB667">
            <v>0</v>
          </cell>
          <cell r="HC667">
            <v>0</v>
          </cell>
          <cell r="HD667">
            <v>0</v>
          </cell>
          <cell r="HE667">
            <v>0</v>
          </cell>
          <cell r="HF667">
            <v>0</v>
          </cell>
          <cell r="HG667">
            <v>0</v>
          </cell>
          <cell r="HH667">
            <v>0</v>
          </cell>
          <cell r="HI667">
            <v>0</v>
          </cell>
          <cell r="HJ667">
            <v>0</v>
          </cell>
          <cell r="HK667">
            <v>0</v>
          </cell>
          <cell r="HL667">
            <v>0</v>
          </cell>
          <cell r="HM667">
            <v>0</v>
          </cell>
          <cell r="HN667">
            <v>0</v>
          </cell>
          <cell r="HO667">
            <v>0</v>
          </cell>
          <cell r="HP667">
            <v>0</v>
          </cell>
          <cell r="HQ667">
            <v>0</v>
          </cell>
          <cell r="HR667">
            <v>0</v>
          </cell>
          <cell r="HS667">
            <v>0</v>
          </cell>
          <cell r="HT667">
            <v>0</v>
          </cell>
          <cell r="HU667">
            <v>0</v>
          </cell>
          <cell r="HV667">
            <v>0</v>
          </cell>
          <cell r="HW667">
            <v>0</v>
          </cell>
          <cell r="HX667">
            <v>0</v>
          </cell>
          <cell r="HY667">
            <v>0</v>
          </cell>
          <cell r="HZ667">
            <v>0</v>
          </cell>
          <cell r="IA667">
            <v>0</v>
          </cell>
          <cell r="IB667">
            <v>0</v>
          </cell>
          <cell r="IC667">
            <v>0</v>
          </cell>
          <cell r="ID667">
            <v>0</v>
          </cell>
          <cell r="IE667">
            <v>0</v>
          </cell>
          <cell r="IF667">
            <v>0</v>
          </cell>
          <cell r="IG667">
            <v>0</v>
          </cell>
          <cell r="IH667">
            <v>0</v>
          </cell>
          <cell r="II667">
            <v>0</v>
          </cell>
          <cell r="IJ667">
            <v>0</v>
          </cell>
          <cell r="IK667">
            <v>0</v>
          </cell>
          <cell r="IL667">
            <v>0</v>
          </cell>
          <cell r="IM667">
            <v>0</v>
          </cell>
          <cell r="IN667">
            <v>0</v>
          </cell>
          <cell r="IO667">
            <v>0</v>
          </cell>
          <cell r="IP667">
            <v>0</v>
          </cell>
          <cell r="IQ667">
            <v>0</v>
          </cell>
          <cell r="IR667">
            <v>0</v>
          </cell>
          <cell r="IS667">
            <v>0</v>
          </cell>
          <cell r="IT667">
            <v>0</v>
          </cell>
          <cell r="IU667">
            <v>0</v>
          </cell>
          <cell r="IV667">
            <v>0</v>
          </cell>
          <cell r="IW667">
            <v>0</v>
          </cell>
          <cell r="IX667">
            <v>0</v>
          </cell>
          <cell r="IY667">
            <v>0</v>
          </cell>
          <cell r="IZ667">
            <v>0</v>
          </cell>
          <cell r="JA667">
            <v>0</v>
          </cell>
          <cell r="JB667">
            <v>0</v>
          </cell>
          <cell r="JC667">
            <v>0</v>
          </cell>
          <cell r="JD667">
            <v>0</v>
          </cell>
          <cell r="JE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  <cell r="EJ668">
            <v>0</v>
          </cell>
          <cell r="EK668">
            <v>0</v>
          </cell>
          <cell r="EL668">
            <v>0</v>
          </cell>
          <cell r="EM668">
            <v>0</v>
          </cell>
          <cell r="EN668">
            <v>0</v>
          </cell>
          <cell r="EO668">
            <v>0</v>
          </cell>
          <cell r="EP668">
            <v>0</v>
          </cell>
          <cell r="EQ668">
            <v>0</v>
          </cell>
          <cell r="ER668">
            <v>0</v>
          </cell>
          <cell r="ES668">
            <v>0</v>
          </cell>
          <cell r="ET668">
            <v>0</v>
          </cell>
          <cell r="EU668">
            <v>0</v>
          </cell>
          <cell r="EV668">
            <v>0</v>
          </cell>
          <cell r="EW668">
            <v>0</v>
          </cell>
          <cell r="EX668">
            <v>0</v>
          </cell>
          <cell r="EY668">
            <v>0</v>
          </cell>
          <cell r="EZ668">
            <v>0</v>
          </cell>
          <cell r="FA668">
            <v>0</v>
          </cell>
          <cell r="FB668">
            <v>0</v>
          </cell>
          <cell r="FC668">
            <v>0</v>
          </cell>
          <cell r="FD668">
            <v>0</v>
          </cell>
          <cell r="FE668">
            <v>0</v>
          </cell>
          <cell r="FF668">
            <v>0</v>
          </cell>
          <cell r="FG668">
            <v>0</v>
          </cell>
          <cell r="FH668">
            <v>0</v>
          </cell>
          <cell r="FI668">
            <v>0</v>
          </cell>
          <cell r="FJ668">
            <v>0</v>
          </cell>
          <cell r="FK668">
            <v>0</v>
          </cell>
          <cell r="FL668">
            <v>0</v>
          </cell>
          <cell r="FM668">
            <v>0</v>
          </cell>
          <cell r="FN668">
            <v>0</v>
          </cell>
          <cell r="FO668">
            <v>0</v>
          </cell>
          <cell r="FP668">
            <v>0</v>
          </cell>
          <cell r="FQ668">
            <v>0</v>
          </cell>
          <cell r="FR668">
            <v>0</v>
          </cell>
          <cell r="FS668">
            <v>0</v>
          </cell>
          <cell r="FT668">
            <v>0</v>
          </cell>
          <cell r="FU668">
            <v>0</v>
          </cell>
          <cell r="FV668">
            <v>0</v>
          </cell>
          <cell r="FW668">
            <v>0</v>
          </cell>
          <cell r="FX668">
            <v>0</v>
          </cell>
          <cell r="FY668">
            <v>0</v>
          </cell>
          <cell r="FZ668">
            <v>0</v>
          </cell>
          <cell r="GA668">
            <v>0</v>
          </cell>
          <cell r="GB668">
            <v>0</v>
          </cell>
          <cell r="GC668">
            <v>0</v>
          </cell>
          <cell r="GD668">
            <v>0</v>
          </cell>
          <cell r="GE668">
            <v>0</v>
          </cell>
          <cell r="GF668">
            <v>0</v>
          </cell>
          <cell r="GG668">
            <v>0</v>
          </cell>
          <cell r="GH668">
            <v>0</v>
          </cell>
          <cell r="GI668">
            <v>0</v>
          </cell>
          <cell r="GJ668">
            <v>0</v>
          </cell>
          <cell r="GK668">
            <v>0</v>
          </cell>
          <cell r="GL668">
            <v>0</v>
          </cell>
          <cell r="GM668">
            <v>0</v>
          </cell>
          <cell r="GN668">
            <v>0</v>
          </cell>
          <cell r="GO668">
            <v>0</v>
          </cell>
          <cell r="GP668">
            <v>0</v>
          </cell>
          <cell r="GQ668">
            <v>0</v>
          </cell>
          <cell r="GR668">
            <v>0</v>
          </cell>
          <cell r="GS668">
            <v>0</v>
          </cell>
          <cell r="GT668">
            <v>0</v>
          </cell>
          <cell r="GU668">
            <v>0</v>
          </cell>
          <cell r="GV668">
            <v>0</v>
          </cell>
          <cell r="GW668">
            <v>0</v>
          </cell>
          <cell r="GX668">
            <v>0</v>
          </cell>
          <cell r="GY668">
            <v>0</v>
          </cell>
          <cell r="GZ668">
            <v>0</v>
          </cell>
          <cell r="HA668">
            <v>0</v>
          </cell>
          <cell r="HB668">
            <v>0</v>
          </cell>
          <cell r="HC668">
            <v>0</v>
          </cell>
          <cell r="HD668">
            <v>0</v>
          </cell>
          <cell r="HE668">
            <v>0</v>
          </cell>
          <cell r="HF668">
            <v>0</v>
          </cell>
          <cell r="HG668">
            <v>0</v>
          </cell>
          <cell r="HH668">
            <v>0</v>
          </cell>
          <cell r="HI668">
            <v>0</v>
          </cell>
          <cell r="HJ668">
            <v>0</v>
          </cell>
          <cell r="HK668">
            <v>0</v>
          </cell>
          <cell r="HL668">
            <v>0</v>
          </cell>
          <cell r="HM668">
            <v>0</v>
          </cell>
          <cell r="HN668">
            <v>0</v>
          </cell>
          <cell r="HO668">
            <v>0</v>
          </cell>
          <cell r="HP668">
            <v>0</v>
          </cell>
          <cell r="HQ668">
            <v>0</v>
          </cell>
          <cell r="HR668">
            <v>0</v>
          </cell>
          <cell r="HS668">
            <v>0</v>
          </cell>
          <cell r="HT668">
            <v>0</v>
          </cell>
          <cell r="HU668">
            <v>0</v>
          </cell>
          <cell r="HV668">
            <v>0</v>
          </cell>
          <cell r="HW668">
            <v>0</v>
          </cell>
          <cell r="HX668">
            <v>0</v>
          </cell>
          <cell r="HY668">
            <v>0</v>
          </cell>
          <cell r="HZ668">
            <v>0</v>
          </cell>
          <cell r="IA668">
            <v>0</v>
          </cell>
          <cell r="IB668">
            <v>0</v>
          </cell>
          <cell r="IC668">
            <v>0</v>
          </cell>
          <cell r="ID668">
            <v>0</v>
          </cell>
          <cell r="IE668">
            <v>0</v>
          </cell>
          <cell r="IF668">
            <v>0</v>
          </cell>
          <cell r="IG668">
            <v>0</v>
          </cell>
          <cell r="IH668">
            <v>0</v>
          </cell>
          <cell r="II668">
            <v>0</v>
          </cell>
          <cell r="IJ668">
            <v>0</v>
          </cell>
          <cell r="IK668">
            <v>0</v>
          </cell>
          <cell r="IL668">
            <v>0</v>
          </cell>
          <cell r="IM668">
            <v>0</v>
          </cell>
          <cell r="IN668">
            <v>0</v>
          </cell>
          <cell r="IO668">
            <v>0</v>
          </cell>
          <cell r="IP668">
            <v>0</v>
          </cell>
          <cell r="IQ668">
            <v>0</v>
          </cell>
          <cell r="IR668">
            <v>0</v>
          </cell>
          <cell r="IS668">
            <v>0</v>
          </cell>
          <cell r="IT668">
            <v>0</v>
          </cell>
          <cell r="IU668">
            <v>0</v>
          </cell>
          <cell r="IV668">
            <v>0</v>
          </cell>
          <cell r="IW668">
            <v>0</v>
          </cell>
          <cell r="IX668">
            <v>0</v>
          </cell>
          <cell r="IY668">
            <v>0</v>
          </cell>
          <cell r="IZ668">
            <v>0</v>
          </cell>
          <cell r="JA668">
            <v>0</v>
          </cell>
          <cell r="JB668">
            <v>0</v>
          </cell>
          <cell r="JC668">
            <v>0</v>
          </cell>
          <cell r="JD668">
            <v>0</v>
          </cell>
          <cell r="JE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  <cell r="EJ669">
            <v>0</v>
          </cell>
          <cell r="EK669">
            <v>0</v>
          </cell>
          <cell r="EL669">
            <v>0</v>
          </cell>
          <cell r="EM669">
            <v>0</v>
          </cell>
          <cell r="EN669">
            <v>0</v>
          </cell>
          <cell r="EO669">
            <v>0</v>
          </cell>
          <cell r="EP669">
            <v>0</v>
          </cell>
          <cell r="EQ669">
            <v>0</v>
          </cell>
          <cell r="ER669">
            <v>0</v>
          </cell>
          <cell r="ES669">
            <v>0</v>
          </cell>
          <cell r="ET669">
            <v>0</v>
          </cell>
          <cell r="EU669">
            <v>0</v>
          </cell>
          <cell r="EV669">
            <v>0</v>
          </cell>
          <cell r="EW669">
            <v>0</v>
          </cell>
          <cell r="EX669">
            <v>0</v>
          </cell>
          <cell r="EY669">
            <v>0</v>
          </cell>
          <cell r="EZ669">
            <v>0</v>
          </cell>
          <cell r="FA669">
            <v>0</v>
          </cell>
          <cell r="FB669">
            <v>0</v>
          </cell>
          <cell r="FC669">
            <v>0</v>
          </cell>
          <cell r="FD669">
            <v>0</v>
          </cell>
          <cell r="FE669">
            <v>0</v>
          </cell>
          <cell r="FF669">
            <v>0</v>
          </cell>
          <cell r="FG669">
            <v>0</v>
          </cell>
          <cell r="FH669">
            <v>0</v>
          </cell>
          <cell r="FI669">
            <v>0</v>
          </cell>
          <cell r="FJ669">
            <v>0</v>
          </cell>
          <cell r="FK669">
            <v>0</v>
          </cell>
          <cell r="FL669">
            <v>0</v>
          </cell>
          <cell r="FM669">
            <v>0</v>
          </cell>
          <cell r="FN669">
            <v>0</v>
          </cell>
          <cell r="FO669">
            <v>0</v>
          </cell>
          <cell r="FP669">
            <v>0</v>
          </cell>
          <cell r="FQ669">
            <v>0</v>
          </cell>
          <cell r="FR669">
            <v>0</v>
          </cell>
          <cell r="FS669">
            <v>0</v>
          </cell>
          <cell r="FT669">
            <v>0</v>
          </cell>
          <cell r="FU669">
            <v>0</v>
          </cell>
          <cell r="FV669">
            <v>0</v>
          </cell>
          <cell r="FW669">
            <v>0</v>
          </cell>
          <cell r="FX669">
            <v>0</v>
          </cell>
          <cell r="FY669">
            <v>0</v>
          </cell>
          <cell r="FZ669">
            <v>0</v>
          </cell>
          <cell r="GA669">
            <v>0</v>
          </cell>
          <cell r="GB669">
            <v>0</v>
          </cell>
          <cell r="GC669">
            <v>0</v>
          </cell>
          <cell r="GD669">
            <v>0</v>
          </cell>
          <cell r="GE669">
            <v>0</v>
          </cell>
          <cell r="GF669">
            <v>0</v>
          </cell>
          <cell r="GG669">
            <v>0</v>
          </cell>
          <cell r="GH669">
            <v>0</v>
          </cell>
          <cell r="GI669">
            <v>0</v>
          </cell>
          <cell r="GJ669">
            <v>0</v>
          </cell>
          <cell r="GK669">
            <v>0</v>
          </cell>
          <cell r="GL669">
            <v>0</v>
          </cell>
          <cell r="GM669">
            <v>0</v>
          </cell>
          <cell r="GN669">
            <v>0</v>
          </cell>
          <cell r="GO669">
            <v>0</v>
          </cell>
          <cell r="GP669">
            <v>0</v>
          </cell>
          <cell r="GQ669">
            <v>0</v>
          </cell>
          <cell r="GR669">
            <v>0</v>
          </cell>
          <cell r="GS669">
            <v>0</v>
          </cell>
          <cell r="GT669">
            <v>0</v>
          </cell>
          <cell r="GU669">
            <v>0</v>
          </cell>
          <cell r="GV669">
            <v>0</v>
          </cell>
          <cell r="GW669">
            <v>0</v>
          </cell>
          <cell r="GX669">
            <v>0</v>
          </cell>
          <cell r="GY669">
            <v>0</v>
          </cell>
          <cell r="GZ669">
            <v>0</v>
          </cell>
          <cell r="HA669">
            <v>0</v>
          </cell>
          <cell r="HB669">
            <v>0</v>
          </cell>
          <cell r="HC669">
            <v>0</v>
          </cell>
          <cell r="HD669">
            <v>0</v>
          </cell>
          <cell r="HE669">
            <v>0</v>
          </cell>
          <cell r="HF669">
            <v>0</v>
          </cell>
          <cell r="HG669">
            <v>0</v>
          </cell>
          <cell r="HH669">
            <v>0</v>
          </cell>
          <cell r="HI669">
            <v>0</v>
          </cell>
          <cell r="HJ669">
            <v>0</v>
          </cell>
          <cell r="HK669">
            <v>0</v>
          </cell>
          <cell r="HL669">
            <v>0</v>
          </cell>
          <cell r="HM669">
            <v>0</v>
          </cell>
          <cell r="HN669">
            <v>0</v>
          </cell>
          <cell r="HO669">
            <v>0</v>
          </cell>
          <cell r="HP669">
            <v>0</v>
          </cell>
          <cell r="HQ669">
            <v>0</v>
          </cell>
          <cell r="HR669">
            <v>0</v>
          </cell>
          <cell r="HS669">
            <v>0</v>
          </cell>
          <cell r="HT669">
            <v>0</v>
          </cell>
          <cell r="HU669">
            <v>0</v>
          </cell>
          <cell r="HV669">
            <v>0</v>
          </cell>
          <cell r="HW669">
            <v>0</v>
          </cell>
          <cell r="HX669">
            <v>0</v>
          </cell>
          <cell r="HY669">
            <v>0</v>
          </cell>
          <cell r="HZ669">
            <v>0</v>
          </cell>
          <cell r="IA669">
            <v>0</v>
          </cell>
          <cell r="IB669">
            <v>0</v>
          </cell>
          <cell r="IC669">
            <v>0</v>
          </cell>
          <cell r="ID669">
            <v>0</v>
          </cell>
          <cell r="IE669">
            <v>0</v>
          </cell>
          <cell r="IF669">
            <v>0</v>
          </cell>
          <cell r="IG669">
            <v>0</v>
          </cell>
          <cell r="IH669">
            <v>0</v>
          </cell>
          <cell r="II669">
            <v>0</v>
          </cell>
          <cell r="IJ669">
            <v>0</v>
          </cell>
          <cell r="IK669">
            <v>0</v>
          </cell>
          <cell r="IL669">
            <v>0</v>
          </cell>
          <cell r="IM669">
            <v>0</v>
          </cell>
          <cell r="IN669">
            <v>0</v>
          </cell>
          <cell r="IO669">
            <v>0</v>
          </cell>
          <cell r="IP669">
            <v>0</v>
          </cell>
          <cell r="IQ669">
            <v>0</v>
          </cell>
          <cell r="IR669">
            <v>0</v>
          </cell>
          <cell r="IS669">
            <v>0</v>
          </cell>
          <cell r="IT669">
            <v>0</v>
          </cell>
          <cell r="IU669">
            <v>0</v>
          </cell>
          <cell r="IV669">
            <v>0</v>
          </cell>
          <cell r="IW669">
            <v>0</v>
          </cell>
          <cell r="IX669">
            <v>0</v>
          </cell>
          <cell r="IY669">
            <v>0</v>
          </cell>
          <cell r="IZ669">
            <v>0</v>
          </cell>
          <cell r="JA669">
            <v>0</v>
          </cell>
          <cell r="JB669">
            <v>0</v>
          </cell>
          <cell r="JC669">
            <v>0</v>
          </cell>
          <cell r="JD669">
            <v>0</v>
          </cell>
          <cell r="JE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  <cell r="EJ670">
            <v>0</v>
          </cell>
          <cell r="EK670">
            <v>0</v>
          </cell>
          <cell r="EL670">
            <v>0</v>
          </cell>
          <cell r="EM670">
            <v>0</v>
          </cell>
          <cell r="EN670">
            <v>0</v>
          </cell>
          <cell r="EO670">
            <v>0</v>
          </cell>
          <cell r="EP670">
            <v>0</v>
          </cell>
          <cell r="EQ670">
            <v>0</v>
          </cell>
          <cell r="ER670">
            <v>0</v>
          </cell>
          <cell r="ES670">
            <v>0</v>
          </cell>
          <cell r="ET670">
            <v>0</v>
          </cell>
          <cell r="EU670">
            <v>0</v>
          </cell>
          <cell r="EV670">
            <v>0</v>
          </cell>
          <cell r="EW670">
            <v>0</v>
          </cell>
          <cell r="EX670">
            <v>0</v>
          </cell>
          <cell r="EY670">
            <v>0</v>
          </cell>
          <cell r="EZ670">
            <v>0</v>
          </cell>
          <cell r="FA670">
            <v>0</v>
          </cell>
          <cell r="FB670">
            <v>0</v>
          </cell>
          <cell r="FC670">
            <v>0</v>
          </cell>
          <cell r="FD670">
            <v>0</v>
          </cell>
          <cell r="FE670">
            <v>0</v>
          </cell>
          <cell r="FF670">
            <v>0</v>
          </cell>
          <cell r="FG670">
            <v>0</v>
          </cell>
          <cell r="FH670">
            <v>0</v>
          </cell>
          <cell r="FI670">
            <v>0</v>
          </cell>
          <cell r="FJ670">
            <v>0</v>
          </cell>
          <cell r="FK670">
            <v>0</v>
          </cell>
          <cell r="FL670">
            <v>0</v>
          </cell>
          <cell r="FM670">
            <v>0</v>
          </cell>
          <cell r="FN670">
            <v>0</v>
          </cell>
          <cell r="FO670">
            <v>0</v>
          </cell>
          <cell r="FP670">
            <v>0</v>
          </cell>
          <cell r="FQ670">
            <v>0</v>
          </cell>
          <cell r="FR670">
            <v>0</v>
          </cell>
          <cell r="FS670">
            <v>0</v>
          </cell>
          <cell r="FT670">
            <v>0</v>
          </cell>
          <cell r="FU670">
            <v>0</v>
          </cell>
          <cell r="FV670">
            <v>0</v>
          </cell>
          <cell r="FW670">
            <v>0</v>
          </cell>
          <cell r="FX670">
            <v>0</v>
          </cell>
          <cell r="FY670">
            <v>0</v>
          </cell>
          <cell r="FZ670">
            <v>0</v>
          </cell>
          <cell r="GA670">
            <v>0</v>
          </cell>
          <cell r="GB670">
            <v>0</v>
          </cell>
          <cell r="GC670">
            <v>0</v>
          </cell>
          <cell r="GD670">
            <v>0</v>
          </cell>
          <cell r="GE670">
            <v>0</v>
          </cell>
          <cell r="GF670">
            <v>0</v>
          </cell>
          <cell r="GG670">
            <v>0</v>
          </cell>
          <cell r="GH670">
            <v>0</v>
          </cell>
          <cell r="GI670">
            <v>0</v>
          </cell>
          <cell r="GJ670">
            <v>0</v>
          </cell>
          <cell r="GK670">
            <v>0</v>
          </cell>
          <cell r="GL670">
            <v>0</v>
          </cell>
          <cell r="GM670">
            <v>0</v>
          </cell>
          <cell r="GN670">
            <v>0</v>
          </cell>
          <cell r="GO670">
            <v>0</v>
          </cell>
          <cell r="GP670">
            <v>0</v>
          </cell>
          <cell r="GQ670">
            <v>0</v>
          </cell>
          <cell r="GR670">
            <v>0</v>
          </cell>
          <cell r="GS670">
            <v>0</v>
          </cell>
          <cell r="GT670">
            <v>0</v>
          </cell>
          <cell r="GU670">
            <v>0</v>
          </cell>
          <cell r="GV670">
            <v>0</v>
          </cell>
          <cell r="GW670">
            <v>0</v>
          </cell>
          <cell r="GX670">
            <v>0</v>
          </cell>
          <cell r="GY670">
            <v>0</v>
          </cell>
          <cell r="GZ670">
            <v>0</v>
          </cell>
          <cell r="HA670">
            <v>0</v>
          </cell>
          <cell r="HB670">
            <v>0</v>
          </cell>
          <cell r="HC670">
            <v>0</v>
          </cell>
          <cell r="HD670">
            <v>0</v>
          </cell>
          <cell r="HE670">
            <v>0</v>
          </cell>
          <cell r="HF670">
            <v>0</v>
          </cell>
          <cell r="HG670">
            <v>0</v>
          </cell>
          <cell r="HH670">
            <v>0</v>
          </cell>
          <cell r="HI670">
            <v>0</v>
          </cell>
          <cell r="HJ670">
            <v>0</v>
          </cell>
          <cell r="HK670">
            <v>0</v>
          </cell>
          <cell r="HL670">
            <v>0</v>
          </cell>
          <cell r="HM670">
            <v>0</v>
          </cell>
          <cell r="HN670">
            <v>0</v>
          </cell>
          <cell r="HO670">
            <v>0</v>
          </cell>
          <cell r="HP670">
            <v>0</v>
          </cell>
          <cell r="HQ670">
            <v>0</v>
          </cell>
          <cell r="HR670">
            <v>0</v>
          </cell>
          <cell r="HS670">
            <v>0</v>
          </cell>
          <cell r="HT670">
            <v>0</v>
          </cell>
          <cell r="HU670">
            <v>0</v>
          </cell>
          <cell r="HV670">
            <v>0</v>
          </cell>
          <cell r="HW670">
            <v>0</v>
          </cell>
          <cell r="HX670">
            <v>0</v>
          </cell>
          <cell r="HY670">
            <v>0</v>
          </cell>
          <cell r="HZ670">
            <v>0</v>
          </cell>
          <cell r="IA670">
            <v>0</v>
          </cell>
          <cell r="IB670">
            <v>0</v>
          </cell>
          <cell r="IC670">
            <v>0</v>
          </cell>
          <cell r="ID670">
            <v>0</v>
          </cell>
          <cell r="IE670">
            <v>0</v>
          </cell>
          <cell r="IF670">
            <v>0</v>
          </cell>
          <cell r="IG670">
            <v>0</v>
          </cell>
          <cell r="IH670">
            <v>0</v>
          </cell>
          <cell r="II670">
            <v>0</v>
          </cell>
          <cell r="IJ670">
            <v>0</v>
          </cell>
          <cell r="IK670">
            <v>0</v>
          </cell>
          <cell r="IL670">
            <v>0</v>
          </cell>
          <cell r="IM670">
            <v>0</v>
          </cell>
          <cell r="IN670">
            <v>0</v>
          </cell>
          <cell r="IO670">
            <v>0</v>
          </cell>
          <cell r="IP670">
            <v>0</v>
          </cell>
          <cell r="IQ670">
            <v>0</v>
          </cell>
          <cell r="IR670">
            <v>0</v>
          </cell>
          <cell r="IS670">
            <v>0</v>
          </cell>
          <cell r="IT670">
            <v>0</v>
          </cell>
          <cell r="IU670">
            <v>0</v>
          </cell>
          <cell r="IV670">
            <v>0</v>
          </cell>
          <cell r="IW670">
            <v>0</v>
          </cell>
          <cell r="IX670">
            <v>0</v>
          </cell>
          <cell r="IY670">
            <v>0</v>
          </cell>
          <cell r="IZ670">
            <v>0</v>
          </cell>
          <cell r="JA670">
            <v>0</v>
          </cell>
          <cell r="JB670">
            <v>0</v>
          </cell>
          <cell r="JC670">
            <v>0</v>
          </cell>
          <cell r="JD670">
            <v>0</v>
          </cell>
          <cell r="JE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  <cell r="EJ671">
            <v>0</v>
          </cell>
          <cell r="EK671">
            <v>0</v>
          </cell>
          <cell r="EL671">
            <v>0</v>
          </cell>
          <cell r="EM671">
            <v>0</v>
          </cell>
          <cell r="EN671">
            <v>0</v>
          </cell>
          <cell r="EO671">
            <v>0</v>
          </cell>
          <cell r="EP671">
            <v>0</v>
          </cell>
          <cell r="EQ671">
            <v>0</v>
          </cell>
          <cell r="ER671">
            <v>0</v>
          </cell>
          <cell r="ES671">
            <v>0</v>
          </cell>
          <cell r="ET671">
            <v>0</v>
          </cell>
          <cell r="EU671">
            <v>0</v>
          </cell>
          <cell r="EV671">
            <v>0</v>
          </cell>
          <cell r="EW671">
            <v>0</v>
          </cell>
          <cell r="EX671">
            <v>0</v>
          </cell>
          <cell r="EY671">
            <v>0</v>
          </cell>
          <cell r="EZ671">
            <v>0</v>
          </cell>
          <cell r="FA671">
            <v>0</v>
          </cell>
          <cell r="FB671">
            <v>0</v>
          </cell>
          <cell r="FC671">
            <v>0</v>
          </cell>
          <cell r="FD671">
            <v>0</v>
          </cell>
          <cell r="FE671">
            <v>0</v>
          </cell>
          <cell r="FF671">
            <v>0</v>
          </cell>
          <cell r="FG671">
            <v>0</v>
          </cell>
          <cell r="FH671">
            <v>0</v>
          </cell>
          <cell r="FI671">
            <v>0</v>
          </cell>
          <cell r="FJ671">
            <v>0</v>
          </cell>
          <cell r="FK671">
            <v>0</v>
          </cell>
          <cell r="FL671">
            <v>0</v>
          </cell>
          <cell r="FM671">
            <v>0</v>
          </cell>
          <cell r="FN671">
            <v>0</v>
          </cell>
          <cell r="FO671">
            <v>0</v>
          </cell>
          <cell r="FP671">
            <v>0</v>
          </cell>
          <cell r="FQ671">
            <v>0</v>
          </cell>
          <cell r="FR671">
            <v>0</v>
          </cell>
          <cell r="FS671">
            <v>0</v>
          </cell>
          <cell r="FT671">
            <v>0</v>
          </cell>
          <cell r="FU671">
            <v>0</v>
          </cell>
          <cell r="FV671">
            <v>0</v>
          </cell>
          <cell r="FW671">
            <v>0</v>
          </cell>
          <cell r="FX671">
            <v>0</v>
          </cell>
          <cell r="FY671">
            <v>0</v>
          </cell>
          <cell r="FZ671">
            <v>0</v>
          </cell>
          <cell r="GA671">
            <v>0</v>
          </cell>
          <cell r="GB671">
            <v>0</v>
          </cell>
          <cell r="GC671">
            <v>0</v>
          </cell>
          <cell r="GD671">
            <v>0</v>
          </cell>
          <cell r="GE671">
            <v>0</v>
          </cell>
          <cell r="GF671">
            <v>0</v>
          </cell>
          <cell r="GG671">
            <v>0</v>
          </cell>
          <cell r="GH671">
            <v>0</v>
          </cell>
          <cell r="GI671">
            <v>0</v>
          </cell>
          <cell r="GJ671">
            <v>0</v>
          </cell>
          <cell r="GK671">
            <v>0</v>
          </cell>
          <cell r="GL671">
            <v>0</v>
          </cell>
          <cell r="GM671">
            <v>0</v>
          </cell>
          <cell r="GN671">
            <v>0</v>
          </cell>
          <cell r="GO671">
            <v>0</v>
          </cell>
          <cell r="GP671">
            <v>0</v>
          </cell>
          <cell r="GQ671">
            <v>0</v>
          </cell>
          <cell r="GR671">
            <v>0</v>
          </cell>
          <cell r="GS671">
            <v>0</v>
          </cell>
          <cell r="GT671">
            <v>0</v>
          </cell>
          <cell r="GU671">
            <v>0</v>
          </cell>
          <cell r="GV671">
            <v>0</v>
          </cell>
          <cell r="GW671">
            <v>0</v>
          </cell>
          <cell r="GX671">
            <v>0</v>
          </cell>
          <cell r="GY671">
            <v>0</v>
          </cell>
          <cell r="GZ671">
            <v>0</v>
          </cell>
          <cell r="HA671">
            <v>0</v>
          </cell>
          <cell r="HB671">
            <v>0</v>
          </cell>
          <cell r="HC671">
            <v>0</v>
          </cell>
          <cell r="HD671">
            <v>0</v>
          </cell>
          <cell r="HE671">
            <v>0</v>
          </cell>
          <cell r="HF671">
            <v>0</v>
          </cell>
          <cell r="HG671">
            <v>0</v>
          </cell>
          <cell r="HH671">
            <v>0</v>
          </cell>
          <cell r="HI671">
            <v>0</v>
          </cell>
          <cell r="HJ671">
            <v>0</v>
          </cell>
          <cell r="HK671">
            <v>0</v>
          </cell>
          <cell r="HL671">
            <v>0</v>
          </cell>
          <cell r="HM671">
            <v>0</v>
          </cell>
          <cell r="HN671">
            <v>0</v>
          </cell>
          <cell r="HO671">
            <v>0</v>
          </cell>
          <cell r="HP671">
            <v>0</v>
          </cell>
          <cell r="HQ671">
            <v>0</v>
          </cell>
          <cell r="HR671">
            <v>0</v>
          </cell>
          <cell r="HS671">
            <v>0</v>
          </cell>
          <cell r="HT671">
            <v>0</v>
          </cell>
          <cell r="HU671">
            <v>0</v>
          </cell>
          <cell r="HV671">
            <v>0</v>
          </cell>
          <cell r="HW671">
            <v>0</v>
          </cell>
          <cell r="HX671">
            <v>0</v>
          </cell>
          <cell r="HY671">
            <v>0</v>
          </cell>
          <cell r="HZ671">
            <v>0</v>
          </cell>
          <cell r="IA671">
            <v>0</v>
          </cell>
          <cell r="IB671">
            <v>0</v>
          </cell>
          <cell r="IC671">
            <v>0</v>
          </cell>
          <cell r="ID671">
            <v>0</v>
          </cell>
          <cell r="IE671">
            <v>0</v>
          </cell>
          <cell r="IF671">
            <v>0</v>
          </cell>
          <cell r="IG671">
            <v>0</v>
          </cell>
          <cell r="IH671">
            <v>0</v>
          </cell>
          <cell r="II671">
            <v>0</v>
          </cell>
          <cell r="IJ671">
            <v>0</v>
          </cell>
          <cell r="IK671">
            <v>0</v>
          </cell>
          <cell r="IL671">
            <v>0</v>
          </cell>
          <cell r="IM671">
            <v>0</v>
          </cell>
          <cell r="IN671">
            <v>0</v>
          </cell>
          <cell r="IO671">
            <v>0</v>
          </cell>
          <cell r="IP671">
            <v>0</v>
          </cell>
          <cell r="IQ671">
            <v>0</v>
          </cell>
          <cell r="IR671">
            <v>0</v>
          </cell>
          <cell r="IS671">
            <v>0</v>
          </cell>
          <cell r="IT671">
            <v>0</v>
          </cell>
          <cell r="IU671">
            <v>0</v>
          </cell>
          <cell r="IV671">
            <v>0</v>
          </cell>
          <cell r="IW671">
            <v>0</v>
          </cell>
          <cell r="IX671">
            <v>0</v>
          </cell>
          <cell r="IY671">
            <v>0</v>
          </cell>
          <cell r="IZ671">
            <v>0</v>
          </cell>
          <cell r="JA671">
            <v>0</v>
          </cell>
          <cell r="JB671">
            <v>0</v>
          </cell>
          <cell r="JC671">
            <v>0</v>
          </cell>
          <cell r="JD671">
            <v>0</v>
          </cell>
          <cell r="JE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  <cell r="EJ672">
            <v>0</v>
          </cell>
          <cell r="EK672">
            <v>0</v>
          </cell>
          <cell r="EL672">
            <v>0</v>
          </cell>
          <cell r="EM672">
            <v>0</v>
          </cell>
          <cell r="EN672">
            <v>0</v>
          </cell>
          <cell r="EO672">
            <v>0</v>
          </cell>
          <cell r="EP672">
            <v>0</v>
          </cell>
          <cell r="EQ672">
            <v>0</v>
          </cell>
          <cell r="ER672">
            <v>0</v>
          </cell>
          <cell r="ES672">
            <v>0</v>
          </cell>
          <cell r="ET672">
            <v>0</v>
          </cell>
          <cell r="EU672">
            <v>0</v>
          </cell>
          <cell r="EV672">
            <v>0</v>
          </cell>
          <cell r="EW672">
            <v>0</v>
          </cell>
          <cell r="EX672">
            <v>0</v>
          </cell>
          <cell r="EY672">
            <v>0</v>
          </cell>
          <cell r="EZ672">
            <v>0</v>
          </cell>
          <cell r="FA672">
            <v>0</v>
          </cell>
          <cell r="FB672">
            <v>0</v>
          </cell>
          <cell r="FC672">
            <v>0</v>
          </cell>
          <cell r="FD672">
            <v>0</v>
          </cell>
          <cell r="FE672">
            <v>0</v>
          </cell>
          <cell r="FF672">
            <v>0</v>
          </cell>
          <cell r="FG672">
            <v>0</v>
          </cell>
          <cell r="FH672">
            <v>0</v>
          </cell>
          <cell r="FI672">
            <v>0</v>
          </cell>
          <cell r="FJ672">
            <v>0</v>
          </cell>
          <cell r="FK672">
            <v>0</v>
          </cell>
          <cell r="FL672">
            <v>0</v>
          </cell>
          <cell r="FM672">
            <v>0</v>
          </cell>
          <cell r="FN672">
            <v>0</v>
          </cell>
          <cell r="FO672">
            <v>0</v>
          </cell>
          <cell r="FP672">
            <v>0</v>
          </cell>
          <cell r="FQ672">
            <v>0</v>
          </cell>
          <cell r="FR672">
            <v>0</v>
          </cell>
          <cell r="FS672">
            <v>0</v>
          </cell>
          <cell r="FT672">
            <v>0</v>
          </cell>
          <cell r="FU672">
            <v>0</v>
          </cell>
          <cell r="FV672">
            <v>0</v>
          </cell>
          <cell r="FW672">
            <v>0</v>
          </cell>
          <cell r="FX672">
            <v>0</v>
          </cell>
          <cell r="FY672">
            <v>0</v>
          </cell>
          <cell r="FZ672">
            <v>0</v>
          </cell>
          <cell r="GA672">
            <v>0</v>
          </cell>
          <cell r="GB672">
            <v>0</v>
          </cell>
          <cell r="GC672">
            <v>0</v>
          </cell>
          <cell r="GD672">
            <v>0</v>
          </cell>
          <cell r="GE672">
            <v>0</v>
          </cell>
          <cell r="GF672">
            <v>0</v>
          </cell>
          <cell r="GG672">
            <v>0</v>
          </cell>
          <cell r="GH672">
            <v>0</v>
          </cell>
          <cell r="GI672">
            <v>0</v>
          </cell>
          <cell r="GJ672">
            <v>0</v>
          </cell>
          <cell r="GK672">
            <v>0</v>
          </cell>
          <cell r="GL672">
            <v>0</v>
          </cell>
          <cell r="GM672">
            <v>0</v>
          </cell>
          <cell r="GN672">
            <v>0</v>
          </cell>
          <cell r="GO672">
            <v>0</v>
          </cell>
          <cell r="GP672">
            <v>0</v>
          </cell>
          <cell r="GQ672">
            <v>0</v>
          </cell>
          <cell r="GR672">
            <v>0</v>
          </cell>
          <cell r="GS672">
            <v>0</v>
          </cell>
          <cell r="GT672">
            <v>0</v>
          </cell>
          <cell r="GU672">
            <v>0</v>
          </cell>
          <cell r="GV672">
            <v>0</v>
          </cell>
          <cell r="GW672">
            <v>0</v>
          </cell>
          <cell r="GX672">
            <v>0</v>
          </cell>
          <cell r="GY672">
            <v>0</v>
          </cell>
          <cell r="GZ672">
            <v>0</v>
          </cell>
          <cell r="HA672">
            <v>0</v>
          </cell>
          <cell r="HB672">
            <v>0</v>
          </cell>
          <cell r="HC672">
            <v>0</v>
          </cell>
          <cell r="HD672">
            <v>0</v>
          </cell>
          <cell r="HE672">
            <v>0</v>
          </cell>
          <cell r="HF672">
            <v>0</v>
          </cell>
          <cell r="HG672">
            <v>0</v>
          </cell>
          <cell r="HH672">
            <v>0</v>
          </cell>
          <cell r="HI672">
            <v>0</v>
          </cell>
          <cell r="HJ672">
            <v>0</v>
          </cell>
          <cell r="HK672">
            <v>0</v>
          </cell>
          <cell r="HL672">
            <v>0</v>
          </cell>
          <cell r="HM672">
            <v>0</v>
          </cell>
          <cell r="HN672">
            <v>0</v>
          </cell>
          <cell r="HO672">
            <v>0</v>
          </cell>
          <cell r="HP672">
            <v>0</v>
          </cell>
          <cell r="HQ672">
            <v>0</v>
          </cell>
          <cell r="HR672">
            <v>0</v>
          </cell>
          <cell r="HS672">
            <v>0</v>
          </cell>
          <cell r="HT672">
            <v>0</v>
          </cell>
          <cell r="HU672">
            <v>0</v>
          </cell>
          <cell r="HV672">
            <v>0</v>
          </cell>
          <cell r="HW672">
            <v>0</v>
          </cell>
          <cell r="HX672">
            <v>0</v>
          </cell>
          <cell r="HY672">
            <v>0</v>
          </cell>
          <cell r="HZ672">
            <v>0</v>
          </cell>
          <cell r="IA672">
            <v>0</v>
          </cell>
          <cell r="IB672">
            <v>0</v>
          </cell>
          <cell r="IC672">
            <v>0</v>
          </cell>
          <cell r="ID672">
            <v>0</v>
          </cell>
          <cell r="IE672">
            <v>0</v>
          </cell>
          <cell r="IF672">
            <v>0</v>
          </cell>
          <cell r="IG672">
            <v>0</v>
          </cell>
          <cell r="IH672">
            <v>0</v>
          </cell>
          <cell r="II672">
            <v>0</v>
          </cell>
          <cell r="IJ672">
            <v>0</v>
          </cell>
          <cell r="IK672">
            <v>0</v>
          </cell>
          <cell r="IL672">
            <v>0</v>
          </cell>
          <cell r="IM672">
            <v>0</v>
          </cell>
          <cell r="IN672">
            <v>0</v>
          </cell>
          <cell r="IO672">
            <v>0</v>
          </cell>
          <cell r="IP672">
            <v>0</v>
          </cell>
          <cell r="IQ672">
            <v>0</v>
          </cell>
          <cell r="IR672">
            <v>0</v>
          </cell>
          <cell r="IS672">
            <v>0</v>
          </cell>
          <cell r="IT672">
            <v>0</v>
          </cell>
          <cell r="IU672">
            <v>0</v>
          </cell>
          <cell r="IV672">
            <v>0</v>
          </cell>
          <cell r="IW672">
            <v>0</v>
          </cell>
          <cell r="IX672">
            <v>0</v>
          </cell>
          <cell r="IY672">
            <v>0</v>
          </cell>
          <cell r="IZ672">
            <v>0</v>
          </cell>
          <cell r="JA672">
            <v>0</v>
          </cell>
          <cell r="JB672">
            <v>0</v>
          </cell>
          <cell r="JC672">
            <v>0</v>
          </cell>
          <cell r="JD672">
            <v>0</v>
          </cell>
          <cell r="JE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  <cell r="FA673">
            <v>0</v>
          </cell>
          <cell r="FB673">
            <v>0</v>
          </cell>
          <cell r="FC673">
            <v>0</v>
          </cell>
          <cell r="FD673">
            <v>0</v>
          </cell>
          <cell r="FE673">
            <v>0</v>
          </cell>
          <cell r="FF673">
            <v>0</v>
          </cell>
          <cell r="FG673">
            <v>0</v>
          </cell>
          <cell r="FH673">
            <v>0</v>
          </cell>
          <cell r="FI673">
            <v>0</v>
          </cell>
          <cell r="FJ673">
            <v>0</v>
          </cell>
          <cell r="FK673">
            <v>0</v>
          </cell>
          <cell r="FL673">
            <v>0</v>
          </cell>
          <cell r="FM673">
            <v>0</v>
          </cell>
          <cell r="FN673">
            <v>0</v>
          </cell>
          <cell r="FO673">
            <v>0</v>
          </cell>
          <cell r="FP673">
            <v>0</v>
          </cell>
          <cell r="FQ673">
            <v>0</v>
          </cell>
          <cell r="FR673">
            <v>0</v>
          </cell>
          <cell r="FS673">
            <v>0</v>
          </cell>
          <cell r="FT673">
            <v>0</v>
          </cell>
          <cell r="FU673">
            <v>0</v>
          </cell>
          <cell r="FV673">
            <v>0</v>
          </cell>
          <cell r="FW673">
            <v>0</v>
          </cell>
          <cell r="FX673">
            <v>0</v>
          </cell>
          <cell r="FY673">
            <v>0</v>
          </cell>
          <cell r="FZ673">
            <v>0</v>
          </cell>
          <cell r="GA673">
            <v>0</v>
          </cell>
          <cell r="GB673">
            <v>0</v>
          </cell>
          <cell r="GC673">
            <v>0</v>
          </cell>
          <cell r="GD673">
            <v>0</v>
          </cell>
          <cell r="GE673">
            <v>0</v>
          </cell>
          <cell r="GF673">
            <v>0</v>
          </cell>
          <cell r="GG673">
            <v>0</v>
          </cell>
          <cell r="GH673">
            <v>0</v>
          </cell>
          <cell r="GI673">
            <v>0</v>
          </cell>
          <cell r="GJ673">
            <v>0</v>
          </cell>
          <cell r="GK673">
            <v>0</v>
          </cell>
          <cell r="GL673">
            <v>0</v>
          </cell>
          <cell r="GM673">
            <v>0</v>
          </cell>
          <cell r="GN673">
            <v>0</v>
          </cell>
          <cell r="GO673">
            <v>0</v>
          </cell>
          <cell r="GP673">
            <v>0</v>
          </cell>
          <cell r="GQ673">
            <v>0</v>
          </cell>
          <cell r="GR673">
            <v>0</v>
          </cell>
          <cell r="GS673">
            <v>0</v>
          </cell>
          <cell r="GT673">
            <v>0</v>
          </cell>
          <cell r="GU673">
            <v>0</v>
          </cell>
          <cell r="GV673">
            <v>0</v>
          </cell>
          <cell r="GW673">
            <v>0</v>
          </cell>
          <cell r="GX673">
            <v>0</v>
          </cell>
          <cell r="GY673">
            <v>0</v>
          </cell>
          <cell r="GZ673">
            <v>0</v>
          </cell>
          <cell r="HA673">
            <v>0</v>
          </cell>
          <cell r="HB673">
            <v>0</v>
          </cell>
          <cell r="HC673">
            <v>0</v>
          </cell>
          <cell r="HD673">
            <v>0</v>
          </cell>
          <cell r="HE673">
            <v>0</v>
          </cell>
          <cell r="HF673">
            <v>0</v>
          </cell>
          <cell r="HG673">
            <v>0</v>
          </cell>
          <cell r="HH673">
            <v>0</v>
          </cell>
          <cell r="HI673">
            <v>0</v>
          </cell>
          <cell r="HJ673">
            <v>0</v>
          </cell>
          <cell r="HK673">
            <v>0</v>
          </cell>
          <cell r="HL673">
            <v>0</v>
          </cell>
          <cell r="HM673">
            <v>0</v>
          </cell>
          <cell r="HN673">
            <v>0</v>
          </cell>
          <cell r="HO673">
            <v>0</v>
          </cell>
          <cell r="HP673">
            <v>0</v>
          </cell>
          <cell r="HQ673">
            <v>0</v>
          </cell>
          <cell r="HR673">
            <v>0</v>
          </cell>
          <cell r="HS673">
            <v>0</v>
          </cell>
          <cell r="HT673">
            <v>0</v>
          </cell>
          <cell r="HU673">
            <v>0</v>
          </cell>
          <cell r="HV673">
            <v>0</v>
          </cell>
          <cell r="HW673">
            <v>0</v>
          </cell>
          <cell r="HX673">
            <v>0</v>
          </cell>
          <cell r="HY673">
            <v>0</v>
          </cell>
          <cell r="HZ673">
            <v>0</v>
          </cell>
          <cell r="IA673">
            <v>0</v>
          </cell>
          <cell r="IB673">
            <v>0</v>
          </cell>
          <cell r="IC673">
            <v>0</v>
          </cell>
          <cell r="ID673">
            <v>0</v>
          </cell>
          <cell r="IE673">
            <v>0</v>
          </cell>
          <cell r="IF673">
            <v>0</v>
          </cell>
          <cell r="IG673">
            <v>0</v>
          </cell>
          <cell r="IH673">
            <v>0</v>
          </cell>
          <cell r="II673">
            <v>0</v>
          </cell>
          <cell r="IJ673">
            <v>0</v>
          </cell>
          <cell r="IK673">
            <v>0</v>
          </cell>
          <cell r="IL673">
            <v>0</v>
          </cell>
          <cell r="IM673">
            <v>0</v>
          </cell>
          <cell r="IN673">
            <v>0</v>
          </cell>
          <cell r="IO673">
            <v>0</v>
          </cell>
          <cell r="IP673">
            <v>0</v>
          </cell>
          <cell r="IQ673">
            <v>0</v>
          </cell>
          <cell r="IR673">
            <v>0</v>
          </cell>
          <cell r="IS673">
            <v>0</v>
          </cell>
          <cell r="IT673">
            <v>0</v>
          </cell>
          <cell r="IU673">
            <v>0</v>
          </cell>
          <cell r="IV673">
            <v>0</v>
          </cell>
          <cell r="IW673">
            <v>0</v>
          </cell>
          <cell r="IX673">
            <v>0</v>
          </cell>
          <cell r="IY673">
            <v>0</v>
          </cell>
          <cell r="IZ673">
            <v>0</v>
          </cell>
          <cell r="JA673">
            <v>0</v>
          </cell>
          <cell r="JB673">
            <v>0</v>
          </cell>
          <cell r="JC673">
            <v>0</v>
          </cell>
          <cell r="JD673">
            <v>0</v>
          </cell>
          <cell r="JE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  <cell r="FA674">
            <v>0</v>
          </cell>
          <cell r="FB674">
            <v>0</v>
          </cell>
          <cell r="FC674">
            <v>0</v>
          </cell>
          <cell r="FD674">
            <v>0</v>
          </cell>
          <cell r="FE674">
            <v>0</v>
          </cell>
          <cell r="FF674">
            <v>0</v>
          </cell>
          <cell r="FG674">
            <v>0</v>
          </cell>
          <cell r="FH674">
            <v>0</v>
          </cell>
          <cell r="FI674">
            <v>0</v>
          </cell>
          <cell r="FJ674">
            <v>0</v>
          </cell>
          <cell r="FK674">
            <v>0</v>
          </cell>
          <cell r="FL674">
            <v>0</v>
          </cell>
          <cell r="FM674">
            <v>0</v>
          </cell>
          <cell r="FN674">
            <v>0</v>
          </cell>
          <cell r="FO674">
            <v>0</v>
          </cell>
          <cell r="FP674">
            <v>0</v>
          </cell>
          <cell r="FQ674">
            <v>0</v>
          </cell>
          <cell r="FR674">
            <v>0</v>
          </cell>
          <cell r="FS674">
            <v>0</v>
          </cell>
          <cell r="FT674">
            <v>0</v>
          </cell>
          <cell r="FU674">
            <v>0</v>
          </cell>
          <cell r="FV674">
            <v>0</v>
          </cell>
          <cell r="FW674">
            <v>0</v>
          </cell>
          <cell r="FX674">
            <v>0</v>
          </cell>
          <cell r="FY674">
            <v>0</v>
          </cell>
          <cell r="FZ674">
            <v>0</v>
          </cell>
          <cell r="GA674">
            <v>0</v>
          </cell>
          <cell r="GB674">
            <v>0</v>
          </cell>
          <cell r="GC674">
            <v>0</v>
          </cell>
          <cell r="GD674">
            <v>0</v>
          </cell>
          <cell r="GE674">
            <v>0</v>
          </cell>
          <cell r="GF674">
            <v>0</v>
          </cell>
          <cell r="GG674">
            <v>0</v>
          </cell>
          <cell r="GH674">
            <v>0</v>
          </cell>
          <cell r="GI674">
            <v>0</v>
          </cell>
          <cell r="GJ674">
            <v>0</v>
          </cell>
          <cell r="GK674">
            <v>0</v>
          </cell>
          <cell r="GL674">
            <v>0</v>
          </cell>
          <cell r="GM674">
            <v>0</v>
          </cell>
          <cell r="GN674">
            <v>0</v>
          </cell>
          <cell r="GO674">
            <v>0</v>
          </cell>
          <cell r="GP674">
            <v>0</v>
          </cell>
          <cell r="GQ674">
            <v>0</v>
          </cell>
          <cell r="GR674">
            <v>0</v>
          </cell>
          <cell r="GS674">
            <v>0</v>
          </cell>
          <cell r="GT674">
            <v>0</v>
          </cell>
          <cell r="GU674">
            <v>0</v>
          </cell>
          <cell r="GV674">
            <v>0</v>
          </cell>
          <cell r="GW674">
            <v>0</v>
          </cell>
          <cell r="GX674">
            <v>0</v>
          </cell>
          <cell r="GY674">
            <v>0</v>
          </cell>
          <cell r="GZ674">
            <v>0</v>
          </cell>
          <cell r="HA674">
            <v>0</v>
          </cell>
          <cell r="HB674">
            <v>0</v>
          </cell>
          <cell r="HC674">
            <v>0</v>
          </cell>
          <cell r="HD674">
            <v>0</v>
          </cell>
          <cell r="HE674">
            <v>0</v>
          </cell>
          <cell r="HF674">
            <v>0</v>
          </cell>
          <cell r="HG674">
            <v>0</v>
          </cell>
          <cell r="HH674">
            <v>0</v>
          </cell>
          <cell r="HI674">
            <v>0</v>
          </cell>
          <cell r="HJ674">
            <v>0</v>
          </cell>
          <cell r="HK674">
            <v>0</v>
          </cell>
          <cell r="HL674">
            <v>0</v>
          </cell>
          <cell r="HM674">
            <v>0</v>
          </cell>
          <cell r="HN674">
            <v>0</v>
          </cell>
          <cell r="HO674">
            <v>0</v>
          </cell>
          <cell r="HP674">
            <v>0</v>
          </cell>
          <cell r="HQ674">
            <v>0</v>
          </cell>
          <cell r="HR674">
            <v>0</v>
          </cell>
          <cell r="HS674">
            <v>0</v>
          </cell>
          <cell r="HT674">
            <v>0</v>
          </cell>
          <cell r="HU674">
            <v>0</v>
          </cell>
          <cell r="HV674">
            <v>0</v>
          </cell>
          <cell r="HW674">
            <v>0</v>
          </cell>
          <cell r="HX674">
            <v>0</v>
          </cell>
          <cell r="HY674">
            <v>0</v>
          </cell>
          <cell r="HZ674">
            <v>0</v>
          </cell>
          <cell r="IA674">
            <v>0</v>
          </cell>
          <cell r="IB674">
            <v>0</v>
          </cell>
          <cell r="IC674">
            <v>0</v>
          </cell>
          <cell r="ID674">
            <v>0</v>
          </cell>
          <cell r="IE674">
            <v>0</v>
          </cell>
          <cell r="IF674">
            <v>0</v>
          </cell>
          <cell r="IG674">
            <v>0</v>
          </cell>
          <cell r="IH674">
            <v>0</v>
          </cell>
          <cell r="II674">
            <v>0</v>
          </cell>
          <cell r="IJ674">
            <v>0</v>
          </cell>
          <cell r="IK674">
            <v>0</v>
          </cell>
          <cell r="IL674">
            <v>0</v>
          </cell>
          <cell r="IM674">
            <v>0</v>
          </cell>
          <cell r="IN674">
            <v>0</v>
          </cell>
          <cell r="IO674">
            <v>0</v>
          </cell>
          <cell r="IP674">
            <v>0</v>
          </cell>
          <cell r="IQ674">
            <v>0</v>
          </cell>
          <cell r="IR674">
            <v>0</v>
          </cell>
          <cell r="IS674">
            <v>0</v>
          </cell>
          <cell r="IT674">
            <v>0</v>
          </cell>
          <cell r="IU674">
            <v>0</v>
          </cell>
          <cell r="IV674">
            <v>0</v>
          </cell>
          <cell r="IW674">
            <v>0</v>
          </cell>
          <cell r="IX674">
            <v>0</v>
          </cell>
          <cell r="IY674">
            <v>0</v>
          </cell>
          <cell r="IZ674">
            <v>0</v>
          </cell>
          <cell r="JA674">
            <v>0</v>
          </cell>
          <cell r="JB674">
            <v>0</v>
          </cell>
          <cell r="JC674">
            <v>0</v>
          </cell>
          <cell r="JD674">
            <v>0</v>
          </cell>
          <cell r="JE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  <cell r="EJ675">
            <v>0</v>
          </cell>
          <cell r="EK675">
            <v>0</v>
          </cell>
          <cell r="EL675">
            <v>0</v>
          </cell>
          <cell r="EM675">
            <v>0</v>
          </cell>
          <cell r="EN675">
            <v>0</v>
          </cell>
          <cell r="EO675">
            <v>0</v>
          </cell>
          <cell r="EP675">
            <v>0</v>
          </cell>
          <cell r="EQ675">
            <v>0</v>
          </cell>
          <cell r="ER675">
            <v>0</v>
          </cell>
          <cell r="ES675">
            <v>0</v>
          </cell>
          <cell r="ET675">
            <v>0</v>
          </cell>
          <cell r="EU675">
            <v>0</v>
          </cell>
          <cell r="EV675">
            <v>0</v>
          </cell>
          <cell r="EW675">
            <v>0</v>
          </cell>
          <cell r="EX675">
            <v>0</v>
          </cell>
          <cell r="EY675">
            <v>0</v>
          </cell>
          <cell r="EZ675">
            <v>0</v>
          </cell>
          <cell r="FA675">
            <v>0</v>
          </cell>
          <cell r="FB675">
            <v>0</v>
          </cell>
          <cell r="FC675">
            <v>0</v>
          </cell>
          <cell r="FD675">
            <v>0</v>
          </cell>
          <cell r="FE675">
            <v>0</v>
          </cell>
          <cell r="FF675">
            <v>0</v>
          </cell>
          <cell r="FG675">
            <v>0</v>
          </cell>
          <cell r="FH675">
            <v>0</v>
          </cell>
          <cell r="FI675">
            <v>0</v>
          </cell>
          <cell r="FJ675">
            <v>0</v>
          </cell>
          <cell r="FK675">
            <v>0</v>
          </cell>
          <cell r="FL675">
            <v>0</v>
          </cell>
          <cell r="FM675">
            <v>0</v>
          </cell>
          <cell r="FN675">
            <v>0</v>
          </cell>
          <cell r="FO675">
            <v>0</v>
          </cell>
          <cell r="FP675">
            <v>0</v>
          </cell>
          <cell r="FQ675">
            <v>0</v>
          </cell>
          <cell r="FR675">
            <v>0</v>
          </cell>
          <cell r="FS675">
            <v>0</v>
          </cell>
          <cell r="FT675">
            <v>0</v>
          </cell>
          <cell r="FU675">
            <v>0</v>
          </cell>
          <cell r="FV675">
            <v>0</v>
          </cell>
          <cell r="FW675">
            <v>0</v>
          </cell>
          <cell r="FX675">
            <v>0</v>
          </cell>
          <cell r="FY675">
            <v>0</v>
          </cell>
          <cell r="FZ675">
            <v>0</v>
          </cell>
          <cell r="GA675">
            <v>0</v>
          </cell>
          <cell r="GB675">
            <v>0</v>
          </cell>
          <cell r="GC675">
            <v>0</v>
          </cell>
          <cell r="GD675">
            <v>0</v>
          </cell>
          <cell r="GE675">
            <v>0</v>
          </cell>
          <cell r="GF675">
            <v>0</v>
          </cell>
          <cell r="GG675">
            <v>0</v>
          </cell>
          <cell r="GH675">
            <v>0</v>
          </cell>
          <cell r="GI675">
            <v>0</v>
          </cell>
          <cell r="GJ675">
            <v>0</v>
          </cell>
          <cell r="GK675">
            <v>0</v>
          </cell>
          <cell r="GL675">
            <v>0</v>
          </cell>
          <cell r="GM675">
            <v>0</v>
          </cell>
          <cell r="GN675">
            <v>0</v>
          </cell>
          <cell r="GO675">
            <v>0</v>
          </cell>
          <cell r="GP675">
            <v>0</v>
          </cell>
          <cell r="GQ675">
            <v>0</v>
          </cell>
          <cell r="GR675">
            <v>0</v>
          </cell>
          <cell r="GS675">
            <v>0</v>
          </cell>
          <cell r="GT675">
            <v>0</v>
          </cell>
          <cell r="GU675">
            <v>0</v>
          </cell>
          <cell r="GV675">
            <v>0</v>
          </cell>
          <cell r="GW675">
            <v>0</v>
          </cell>
          <cell r="GX675">
            <v>0</v>
          </cell>
          <cell r="GY675">
            <v>0</v>
          </cell>
          <cell r="GZ675">
            <v>0</v>
          </cell>
          <cell r="HA675">
            <v>0</v>
          </cell>
          <cell r="HB675">
            <v>0</v>
          </cell>
          <cell r="HC675">
            <v>0</v>
          </cell>
          <cell r="HD675">
            <v>0</v>
          </cell>
          <cell r="HE675">
            <v>0</v>
          </cell>
          <cell r="HF675">
            <v>0</v>
          </cell>
          <cell r="HG675">
            <v>0</v>
          </cell>
          <cell r="HH675">
            <v>0</v>
          </cell>
          <cell r="HI675">
            <v>0</v>
          </cell>
          <cell r="HJ675">
            <v>0</v>
          </cell>
          <cell r="HK675">
            <v>0</v>
          </cell>
          <cell r="HL675">
            <v>0</v>
          </cell>
          <cell r="HM675">
            <v>0</v>
          </cell>
          <cell r="HN675">
            <v>0</v>
          </cell>
          <cell r="HO675">
            <v>0</v>
          </cell>
          <cell r="HP675">
            <v>0</v>
          </cell>
          <cell r="HQ675">
            <v>0</v>
          </cell>
          <cell r="HR675">
            <v>0</v>
          </cell>
          <cell r="HS675">
            <v>0</v>
          </cell>
          <cell r="HT675">
            <v>0</v>
          </cell>
          <cell r="HU675">
            <v>0</v>
          </cell>
          <cell r="HV675">
            <v>0</v>
          </cell>
          <cell r="HW675">
            <v>0</v>
          </cell>
          <cell r="HX675">
            <v>0</v>
          </cell>
          <cell r="HY675">
            <v>0</v>
          </cell>
          <cell r="HZ675">
            <v>0</v>
          </cell>
          <cell r="IA675">
            <v>0</v>
          </cell>
          <cell r="IB675">
            <v>0</v>
          </cell>
          <cell r="IC675">
            <v>0</v>
          </cell>
          <cell r="ID675">
            <v>0</v>
          </cell>
          <cell r="IE675">
            <v>0</v>
          </cell>
          <cell r="IF675">
            <v>0</v>
          </cell>
          <cell r="IG675">
            <v>0</v>
          </cell>
          <cell r="IH675">
            <v>0</v>
          </cell>
          <cell r="II675">
            <v>0</v>
          </cell>
          <cell r="IJ675">
            <v>0</v>
          </cell>
          <cell r="IK675">
            <v>0</v>
          </cell>
          <cell r="IL675">
            <v>0</v>
          </cell>
          <cell r="IM675">
            <v>0</v>
          </cell>
          <cell r="IN675">
            <v>0</v>
          </cell>
          <cell r="IO675">
            <v>0</v>
          </cell>
          <cell r="IP675">
            <v>0</v>
          </cell>
          <cell r="IQ675">
            <v>0</v>
          </cell>
          <cell r="IR675">
            <v>0</v>
          </cell>
          <cell r="IS675">
            <v>0</v>
          </cell>
          <cell r="IT675">
            <v>0</v>
          </cell>
          <cell r="IU675">
            <v>0</v>
          </cell>
          <cell r="IV675">
            <v>0</v>
          </cell>
          <cell r="IW675">
            <v>0</v>
          </cell>
          <cell r="IX675">
            <v>0</v>
          </cell>
          <cell r="IY675">
            <v>0</v>
          </cell>
          <cell r="IZ675">
            <v>0</v>
          </cell>
          <cell r="JA675">
            <v>0</v>
          </cell>
          <cell r="JB675">
            <v>0</v>
          </cell>
          <cell r="JC675">
            <v>0</v>
          </cell>
          <cell r="JD675">
            <v>0</v>
          </cell>
          <cell r="JE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</v>
          </cell>
          <cell r="EL676">
            <v>0</v>
          </cell>
          <cell r="EM676">
            <v>0</v>
          </cell>
          <cell r="EN676">
            <v>0</v>
          </cell>
          <cell r="EO676">
            <v>0</v>
          </cell>
          <cell r="EP676">
            <v>0</v>
          </cell>
          <cell r="EQ676">
            <v>0</v>
          </cell>
          <cell r="ER676">
            <v>0</v>
          </cell>
          <cell r="ES676">
            <v>0</v>
          </cell>
          <cell r="ET676">
            <v>0</v>
          </cell>
          <cell r="EU676">
            <v>0</v>
          </cell>
          <cell r="EV676">
            <v>0</v>
          </cell>
          <cell r="EW676">
            <v>0</v>
          </cell>
          <cell r="EX676">
            <v>0</v>
          </cell>
          <cell r="EY676">
            <v>0</v>
          </cell>
          <cell r="EZ676">
            <v>0</v>
          </cell>
          <cell r="FA676">
            <v>0</v>
          </cell>
          <cell r="FB676">
            <v>0</v>
          </cell>
          <cell r="FC676">
            <v>0</v>
          </cell>
          <cell r="FD676">
            <v>0</v>
          </cell>
          <cell r="FE676">
            <v>0</v>
          </cell>
          <cell r="FF676">
            <v>0</v>
          </cell>
          <cell r="FG676">
            <v>0</v>
          </cell>
          <cell r="FH676">
            <v>0</v>
          </cell>
          <cell r="FI676">
            <v>0</v>
          </cell>
          <cell r="FJ676">
            <v>0</v>
          </cell>
          <cell r="FK676">
            <v>0</v>
          </cell>
          <cell r="FL676">
            <v>0</v>
          </cell>
          <cell r="FM676">
            <v>0</v>
          </cell>
          <cell r="FN676">
            <v>0</v>
          </cell>
          <cell r="FO676">
            <v>0</v>
          </cell>
          <cell r="FP676">
            <v>0</v>
          </cell>
          <cell r="FQ676">
            <v>0</v>
          </cell>
          <cell r="FR676">
            <v>0</v>
          </cell>
          <cell r="FS676">
            <v>0</v>
          </cell>
          <cell r="FT676">
            <v>0</v>
          </cell>
          <cell r="FU676">
            <v>0</v>
          </cell>
          <cell r="FV676">
            <v>0</v>
          </cell>
          <cell r="FW676">
            <v>0</v>
          </cell>
          <cell r="FX676">
            <v>0</v>
          </cell>
          <cell r="FY676">
            <v>0</v>
          </cell>
          <cell r="FZ676">
            <v>0</v>
          </cell>
          <cell r="GA676">
            <v>0</v>
          </cell>
          <cell r="GB676">
            <v>0</v>
          </cell>
          <cell r="GC676">
            <v>0</v>
          </cell>
          <cell r="GD676">
            <v>0</v>
          </cell>
          <cell r="GE676">
            <v>0</v>
          </cell>
          <cell r="GF676">
            <v>0</v>
          </cell>
          <cell r="GG676">
            <v>0</v>
          </cell>
          <cell r="GH676">
            <v>0</v>
          </cell>
          <cell r="GI676">
            <v>0</v>
          </cell>
          <cell r="GJ676">
            <v>0</v>
          </cell>
          <cell r="GK676">
            <v>0</v>
          </cell>
          <cell r="GL676">
            <v>0</v>
          </cell>
          <cell r="GM676">
            <v>0</v>
          </cell>
          <cell r="GN676">
            <v>0</v>
          </cell>
          <cell r="GO676">
            <v>0</v>
          </cell>
          <cell r="GP676">
            <v>0</v>
          </cell>
          <cell r="GQ676">
            <v>0</v>
          </cell>
          <cell r="GR676">
            <v>0</v>
          </cell>
          <cell r="GS676">
            <v>0</v>
          </cell>
          <cell r="GT676">
            <v>0</v>
          </cell>
          <cell r="GU676">
            <v>0</v>
          </cell>
          <cell r="GV676">
            <v>0</v>
          </cell>
          <cell r="GW676">
            <v>0</v>
          </cell>
          <cell r="GX676">
            <v>0</v>
          </cell>
          <cell r="GY676">
            <v>0</v>
          </cell>
          <cell r="GZ676">
            <v>0</v>
          </cell>
          <cell r="HA676">
            <v>0</v>
          </cell>
          <cell r="HB676">
            <v>0</v>
          </cell>
          <cell r="HC676">
            <v>0</v>
          </cell>
          <cell r="HD676">
            <v>0</v>
          </cell>
          <cell r="HE676">
            <v>0</v>
          </cell>
          <cell r="HF676">
            <v>0</v>
          </cell>
          <cell r="HG676">
            <v>0</v>
          </cell>
          <cell r="HH676">
            <v>0</v>
          </cell>
          <cell r="HI676">
            <v>0</v>
          </cell>
          <cell r="HJ676">
            <v>0</v>
          </cell>
          <cell r="HK676">
            <v>0</v>
          </cell>
          <cell r="HL676">
            <v>0</v>
          </cell>
          <cell r="HM676">
            <v>0</v>
          </cell>
          <cell r="HN676">
            <v>0</v>
          </cell>
          <cell r="HO676">
            <v>0</v>
          </cell>
          <cell r="HP676">
            <v>0</v>
          </cell>
          <cell r="HQ676">
            <v>0</v>
          </cell>
          <cell r="HR676">
            <v>0</v>
          </cell>
          <cell r="HS676">
            <v>0</v>
          </cell>
          <cell r="HT676">
            <v>0</v>
          </cell>
          <cell r="HU676">
            <v>0</v>
          </cell>
          <cell r="HV676">
            <v>0</v>
          </cell>
          <cell r="HW676">
            <v>0</v>
          </cell>
          <cell r="HX676">
            <v>0</v>
          </cell>
          <cell r="HY676">
            <v>0</v>
          </cell>
          <cell r="HZ676">
            <v>0</v>
          </cell>
          <cell r="IA676">
            <v>0</v>
          </cell>
          <cell r="IB676">
            <v>0</v>
          </cell>
          <cell r="IC676">
            <v>0</v>
          </cell>
          <cell r="ID676">
            <v>0</v>
          </cell>
          <cell r="IE676">
            <v>0</v>
          </cell>
          <cell r="IF676">
            <v>0</v>
          </cell>
          <cell r="IG676">
            <v>0</v>
          </cell>
          <cell r="IH676">
            <v>0</v>
          </cell>
          <cell r="II676">
            <v>0</v>
          </cell>
          <cell r="IJ676">
            <v>0</v>
          </cell>
          <cell r="IK676">
            <v>0</v>
          </cell>
          <cell r="IL676">
            <v>0</v>
          </cell>
          <cell r="IM676">
            <v>0</v>
          </cell>
          <cell r="IN676">
            <v>0</v>
          </cell>
          <cell r="IO676">
            <v>0</v>
          </cell>
          <cell r="IP676">
            <v>0</v>
          </cell>
          <cell r="IQ676">
            <v>0</v>
          </cell>
          <cell r="IR676">
            <v>0</v>
          </cell>
          <cell r="IS676">
            <v>0</v>
          </cell>
          <cell r="IT676">
            <v>0</v>
          </cell>
          <cell r="IU676">
            <v>0</v>
          </cell>
          <cell r="IV676">
            <v>0</v>
          </cell>
          <cell r="IW676">
            <v>0</v>
          </cell>
          <cell r="IX676">
            <v>0</v>
          </cell>
          <cell r="IY676">
            <v>0</v>
          </cell>
          <cell r="IZ676">
            <v>0</v>
          </cell>
          <cell r="JA676">
            <v>0</v>
          </cell>
          <cell r="JB676">
            <v>0</v>
          </cell>
          <cell r="JC676">
            <v>0</v>
          </cell>
          <cell r="JD676">
            <v>0</v>
          </cell>
          <cell r="JE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  <cell r="EJ677">
            <v>0</v>
          </cell>
          <cell r="EK677">
            <v>0</v>
          </cell>
          <cell r="EL677">
            <v>0</v>
          </cell>
          <cell r="EM677">
            <v>0</v>
          </cell>
          <cell r="EN677">
            <v>0</v>
          </cell>
          <cell r="EO677">
            <v>0</v>
          </cell>
          <cell r="EP677">
            <v>0</v>
          </cell>
          <cell r="EQ677">
            <v>0</v>
          </cell>
          <cell r="ER677">
            <v>0</v>
          </cell>
          <cell r="ES677">
            <v>0</v>
          </cell>
          <cell r="ET677">
            <v>0</v>
          </cell>
          <cell r="EU677">
            <v>0</v>
          </cell>
          <cell r="EV677">
            <v>0</v>
          </cell>
          <cell r="EW677">
            <v>0</v>
          </cell>
          <cell r="EX677">
            <v>0</v>
          </cell>
          <cell r="EY677">
            <v>0</v>
          </cell>
          <cell r="EZ677">
            <v>0</v>
          </cell>
          <cell r="FA677">
            <v>0</v>
          </cell>
          <cell r="FB677">
            <v>0</v>
          </cell>
          <cell r="FC677">
            <v>0</v>
          </cell>
          <cell r="FD677">
            <v>0</v>
          </cell>
          <cell r="FE677">
            <v>0</v>
          </cell>
          <cell r="FF677">
            <v>0</v>
          </cell>
          <cell r="FG677">
            <v>0</v>
          </cell>
          <cell r="FH677">
            <v>0</v>
          </cell>
          <cell r="FI677">
            <v>0</v>
          </cell>
          <cell r="FJ677">
            <v>0</v>
          </cell>
          <cell r="FK677">
            <v>0</v>
          </cell>
          <cell r="FL677">
            <v>0</v>
          </cell>
          <cell r="FM677">
            <v>0</v>
          </cell>
          <cell r="FN677">
            <v>0</v>
          </cell>
          <cell r="FO677">
            <v>0</v>
          </cell>
          <cell r="FP677">
            <v>0</v>
          </cell>
          <cell r="FQ677">
            <v>0</v>
          </cell>
          <cell r="FR677">
            <v>0</v>
          </cell>
          <cell r="FS677">
            <v>0</v>
          </cell>
          <cell r="FT677">
            <v>0</v>
          </cell>
          <cell r="FU677">
            <v>0</v>
          </cell>
          <cell r="FV677">
            <v>0</v>
          </cell>
          <cell r="FW677">
            <v>0</v>
          </cell>
          <cell r="FX677">
            <v>0</v>
          </cell>
          <cell r="FY677">
            <v>0</v>
          </cell>
          <cell r="FZ677">
            <v>0</v>
          </cell>
          <cell r="GA677">
            <v>0</v>
          </cell>
          <cell r="GB677">
            <v>0</v>
          </cell>
          <cell r="GC677">
            <v>0</v>
          </cell>
          <cell r="GD677">
            <v>0</v>
          </cell>
          <cell r="GE677">
            <v>0</v>
          </cell>
          <cell r="GF677">
            <v>0</v>
          </cell>
          <cell r="GG677">
            <v>0</v>
          </cell>
          <cell r="GH677">
            <v>0</v>
          </cell>
          <cell r="GI677">
            <v>0</v>
          </cell>
          <cell r="GJ677">
            <v>0</v>
          </cell>
          <cell r="GK677">
            <v>0</v>
          </cell>
          <cell r="GL677">
            <v>0</v>
          </cell>
          <cell r="GM677">
            <v>0</v>
          </cell>
          <cell r="GN677">
            <v>0</v>
          </cell>
          <cell r="GO677">
            <v>0</v>
          </cell>
          <cell r="GP677">
            <v>0</v>
          </cell>
          <cell r="GQ677">
            <v>0</v>
          </cell>
          <cell r="GR677">
            <v>0</v>
          </cell>
          <cell r="GS677">
            <v>0</v>
          </cell>
          <cell r="GT677">
            <v>0</v>
          </cell>
          <cell r="GU677">
            <v>0</v>
          </cell>
          <cell r="GV677">
            <v>0</v>
          </cell>
          <cell r="GW677">
            <v>0</v>
          </cell>
          <cell r="GX677">
            <v>0</v>
          </cell>
          <cell r="GY677">
            <v>0</v>
          </cell>
          <cell r="GZ677">
            <v>0</v>
          </cell>
          <cell r="HA677">
            <v>0</v>
          </cell>
          <cell r="HB677">
            <v>0</v>
          </cell>
          <cell r="HC677">
            <v>0</v>
          </cell>
          <cell r="HD677">
            <v>0</v>
          </cell>
          <cell r="HE677">
            <v>0</v>
          </cell>
          <cell r="HF677">
            <v>0</v>
          </cell>
          <cell r="HG677">
            <v>0</v>
          </cell>
          <cell r="HH677">
            <v>0</v>
          </cell>
          <cell r="HI677">
            <v>0</v>
          </cell>
          <cell r="HJ677">
            <v>0</v>
          </cell>
          <cell r="HK677">
            <v>0</v>
          </cell>
          <cell r="HL677">
            <v>0</v>
          </cell>
          <cell r="HM677">
            <v>0</v>
          </cell>
          <cell r="HN677">
            <v>0</v>
          </cell>
          <cell r="HO677">
            <v>0</v>
          </cell>
          <cell r="HP677">
            <v>0</v>
          </cell>
          <cell r="HQ677">
            <v>0</v>
          </cell>
          <cell r="HR677">
            <v>0</v>
          </cell>
          <cell r="HS677">
            <v>0</v>
          </cell>
          <cell r="HT677">
            <v>0</v>
          </cell>
          <cell r="HU677">
            <v>0</v>
          </cell>
          <cell r="HV677">
            <v>0</v>
          </cell>
          <cell r="HW677">
            <v>0</v>
          </cell>
          <cell r="HX677">
            <v>0</v>
          </cell>
          <cell r="HY677">
            <v>0</v>
          </cell>
          <cell r="HZ677">
            <v>0</v>
          </cell>
          <cell r="IA677">
            <v>0</v>
          </cell>
          <cell r="IB677">
            <v>0</v>
          </cell>
          <cell r="IC677">
            <v>0</v>
          </cell>
          <cell r="ID677">
            <v>0</v>
          </cell>
          <cell r="IE677">
            <v>0</v>
          </cell>
          <cell r="IF677">
            <v>0</v>
          </cell>
          <cell r="IG677">
            <v>0</v>
          </cell>
          <cell r="IH677">
            <v>0</v>
          </cell>
          <cell r="II677">
            <v>0</v>
          </cell>
          <cell r="IJ677">
            <v>0</v>
          </cell>
          <cell r="IK677">
            <v>0</v>
          </cell>
          <cell r="IL677">
            <v>0</v>
          </cell>
          <cell r="IM677">
            <v>0</v>
          </cell>
          <cell r="IN677">
            <v>0</v>
          </cell>
          <cell r="IO677">
            <v>0</v>
          </cell>
          <cell r="IP677">
            <v>0</v>
          </cell>
          <cell r="IQ677">
            <v>0</v>
          </cell>
          <cell r="IR677">
            <v>0</v>
          </cell>
          <cell r="IS677">
            <v>0</v>
          </cell>
          <cell r="IT677">
            <v>0</v>
          </cell>
          <cell r="IU677">
            <v>0</v>
          </cell>
          <cell r="IV677">
            <v>0</v>
          </cell>
          <cell r="IW677">
            <v>0</v>
          </cell>
          <cell r="IX677">
            <v>0</v>
          </cell>
          <cell r="IY677">
            <v>0</v>
          </cell>
          <cell r="IZ677">
            <v>0</v>
          </cell>
          <cell r="JA677">
            <v>0</v>
          </cell>
          <cell r="JB677">
            <v>0</v>
          </cell>
          <cell r="JC677">
            <v>0</v>
          </cell>
          <cell r="JD677">
            <v>0</v>
          </cell>
          <cell r="JE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  <cell r="EN678">
            <v>0</v>
          </cell>
          <cell r="EO678">
            <v>0</v>
          </cell>
          <cell r="EP678">
            <v>0</v>
          </cell>
          <cell r="EQ678">
            <v>0</v>
          </cell>
          <cell r="ER678">
            <v>0</v>
          </cell>
          <cell r="ES678">
            <v>0</v>
          </cell>
          <cell r="ET678">
            <v>0</v>
          </cell>
          <cell r="EU678">
            <v>0</v>
          </cell>
          <cell r="EV678">
            <v>0</v>
          </cell>
          <cell r="EW678">
            <v>0</v>
          </cell>
          <cell r="EX678">
            <v>0</v>
          </cell>
          <cell r="EY678">
            <v>0</v>
          </cell>
          <cell r="EZ678">
            <v>0</v>
          </cell>
          <cell r="FA678">
            <v>0</v>
          </cell>
          <cell r="FB678">
            <v>0</v>
          </cell>
          <cell r="FC678">
            <v>0</v>
          </cell>
          <cell r="FD678">
            <v>0</v>
          </cell>
          <cell r="FE678">
            <v>0</v>
          </cell>
          <cell r="FF678">
            <v>0</v>
          </cell>
          <cell r="FG678">
            <v>0</v>
          </cell>
          <cell r="FH678">
            <v>0</v>
          </cell>
          <cell r="FI678">
            <v>0</v>
          </cell>
          <cell r="FJ678">
            <v>0</v>
          </cell>
          <cell r="FK678">
            <v>0</v>
          </cell>
          <cell r="FL678">
            <v>0</v>
          </cell>
          <cell r="FM678">
            <v>0</v>
          </cell>
          <cell r="FN678">
            <v>0</v>
          </cell>
          <cell r="FO678">
            <v>0</v>
          </cell>
          <cell r="FP678">
            <v>0</v>
          </cell>
          <cell r="FQ678">
            <v>0</v>
          </cell>
          <cell r="FR678">
            <v>0</v>
          </cell>
          <cell r="FS678">
            <v>0</v>
          </cell>
          <cell r="FT678">
            <v>0</v>
          </cell>
          <cell r="FU678">
            <v>0</v>
          </cell>
          <cell r="FV678">
            <v>0</v>
          </cell>
          <cell r="FW678">
            <v>0</v>
          </cell>
          <cell r="FX678">
            <v>0</v>
          </cell>
          <cell r="FY678">
            <v>0</v>
          </cell>
          <cell r="FZ678">
            <v>0</v>
          </cell>
          <cell r="GA678">
            <v>0</v>
          </cell>
          <cell r="GB678">
            <v>0</v>
          </cell>
          <cell r="GC678">
            <v>0</v>
          </cell>
          <cell r="GD678">
            <v>0</v>
          </cell>
          <cell r="GE678">
            <v>0</v>
          </cell>
          <cell r="GF678">
            <v>0</v>
          </cell>
          <cell r="GG678">
            <v>0</v>
          </cell>
          <cell r="GH678">
            <v>0</v>
          </cell>
          <cell r="GI678">
            <v>0</v>
          </cell>
          <cell r="GJ678">
            <v>0</v>
          </cell>
          <cell r="GK678">
            <v>0</v>
          </cell>
          <cell r="GL678">
            <v>0</v>
          </cell>
          <cell r="GM678">
            <v>0</v>
          </cell>
          <cell r="GN678">
            <v>0</v>
          </cell>
          <cell r="GO678">
            <v>0</v>
          </cell>
          <cell r="GP678">
            <v>0</v>
          </cell>
          <cell r="GQ678">
            <v>0</v>
          </cell>
          <cell r="GR678">
            <v>0</v>
          </cell>
          <cell r="GS678">
            <v>0</v>
          </cell>
          <cell r="GT678">
            <v>0</v>
          </cell>
          <cell r="GU678">
            <v>0</v>
          </cell>
          <cell r="GV678">
            <v>0</v>
          </cell>
          <cell r="GW678">
            <v>0</v>
          </cell>
          <cell r="GX678">
            <v>0</v>
          </cell>
          <cell r="GY678">
            <v>0</v>
          </cell>
          <cell r="GZ678">
            <v>0</v>
          </cell>
          <cell r="HA678">
            <v>0</v>
          </cell>
          <cell r="HB678">
            <v>0</v>
          </cell>
          <cell r="HC678">
            <v>0</v>
          </cell>
          <cell r="HD678">
            <v>0</v>
          </cell>
          <cell r="HE678">
            <v>0</v>
          </cell>
          <cell r="HF678">
            <v>0</v>
          </cell>
          <cell r="HG678">
            <v>0</v>
          </cell>
          <cell r="HH678">
            <v>0</v>
          </cell>
          <cell r="HI678">
            <v>0</v>
          </cell>
          <cell r="HJ678">
            <v>0</v>
          </cell>
          <cell r="HK678">
            <v>0</v>
          </cell>
          <cell r="HL678">
            <v>0</v>
          </cell>
          <cell r="HM678">
            <v>0</v>
          </cell>
          <cell r="HN678">
            <v>0</v>
          </cell>
          <cell r="HO678">
            <v>0</v>
          </cell>
          <cell r="HP678">
            <v>0</v>
          </cell>
          <cell r="HQ678">
            <v>0</v>
          </cell>
          <cell r="HR678">
            <v>0</v>
          </cell>
          <cell r="HS678">
            <v>0</v>
          </cell>
          <cell r="HT678">
            <v>0</v>
          </cell>
          <cell r="HU678">
            <v>0</v>
          </cell>
          <cell r="HV678">
            <v>0</v>
          </cell>
          <cell r="HW678">
            <v>0</v>
          </cell>
          <cell r="HX678">
            <v>0</v>
          </cell>
          <cell r="HY678">
            <v>0</v>
          </cell>
          <cell r="HZ678">
            <v>0</v>
          </cell>
          <cell r="IA678">
            <v>0</v>
          </cell>
          <cell r="IB678">
            <v>0</v>
          </cell>
          <cell r="IC678">
            <v>0</v>
          </cell>
          <cell r="ID678">
            <v>0</v>
          </cell>
          <cell r="IE678">
            <v>0</v>
          </cell>
          <cell r="IF678">
            <v>0</v>
          </cell>
          <cell r="IG678">
            <v>0</v>
          </cell>
          <cell r="IH678">
            <v>0</v>
          </cell>
          <cell r="II678">
            <v>0</v>
          </cell>
          <cell r="IJ678">
            <v>0</v>
          </cell>
          <cell r="IK678">
            <v>0</v>
          </cell>
          <cell r="IL678">
            <v>0</v>
          </cell>
          <cell r="IM678">
            <v>0</v>
          </cell>
          <cell r="IN678">
            <v>0</v>
          </cell>
          <cell r="IO678">
            <v>0</v>
          </cell>
          <cell r="IP678">
            <v>0</v>
          </cell>
          <cell r="IQ678">
            <v>0</v>
          </cell>
          <cell r="IR678">
            <v>0</v>
          </cell>
          <cell r="IS678">
            <v>0</v>
          </cell>
          <cell r="IT678">
            <v>0</v>
          </cell>
          <cell r="IU678">
            <v>0</v>
          </cell>
          <cell r="IV678">
            <v>0</v>
          </cell>
          <cell r="IW678">
            <v>0</v>
          </cell>
          <cell r="IX678">
            <v>0</v>
          </cell>
          <cell r="IY678">
            <v>0</v>
          </cell>
          <cell r="IZ678">
            <v>0</v>
          </cell>
          <cell r="JA678">
            <v>0</v>
          </cell>
          <cell r="JB678">
            <v>0</v>
          </cell>
          <cell r="JC678">
            <v>0</v>
          </cell>
          <cell r="JD678">
            <v>0</v>
          </cell>
          <cell r="JE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  <cell r="EJ679">
            <v>0</v>
          </cell>
          <cell r="EK679">
            <v>0</v>
          </cell>
          <cell r="EL679">
            <v>0</v>
          </cell>
          <cell r="EM679">
            <v>0</v>
          </cell>
          <cell r="EN679">
            <v>0</v>
          </cell>
          <cell r="EO679">
            <v>0</v>
          </cell>
          <cell r="EP679">
            <v>0</v>
          </cell>
          <cell r="EQ679">
            <v>0</v>
          </cell>
          <cell r="ER679">
            <v>0</v>
          </cell>
          <cell r="ES679">
            <v>0</v>
          </cell>
          <cell r="ET679">
            <v>0</v>
          </cell>
          <cell r="EU679">
            <v>0</v>
          </cell>
          <cell r="EV679">
            <v>0</v>
          </cell>
          <cell r="EW679">
            <v>0</v>
          </cell>
          <cell r="EX679">
            <v>0</v>
          </cell>
          <cell r="EY679">
            <v>0</v>
          </cell>
          <cell r="EZ679">
            <v>0</v>
          </cell>
          <cell r="FA679">
            <v>0</v>
          </cell>
          <cell r="FB679">
            <v>0</v>
          </cell>
          <cell r="FC679">
            <v>0</v>
          </cell>
          <cell r="FD679">
            <v>0</v>
          </cell>
          <cell r="FE679">
            <v>0</v>
          </cell>
          <cell r="FF679">
            <v>0</v>
          </cell>
          <cell r="FG679">
            <v>0</v>
          </cell>
          <cell r="FH679">
            <v>0</v>
          </cell>
          <cell r="FI679">
            <v>0</v>
          </cell>
          <cell r="FJ679">
            <v>0</v>
          </cell>
          <cell r="FK679">
            <v>0</v>
          </cell>
          <cell r="FL679">
            <v>0</v>
          </cell>
          <cell r="FM679">
            <v>0</v>
          </cell>
          <cell r="FN679">
            <v>0</v>
          </cell>
          <cell r="FO679">
            <v>0</v>
          </cell>
          <cell r="FP679">
            <v>0</v>
          </cell>
          <cell r="FQ679">
            <v>0</v>
          </cell>
          <cell r="FR679">
            <v>0</v>
          </cell>
          <cell r="FS679">
            <v>0</v>
          </cell>
          <cell r="FT679">
            <v>0</v>
          </cell>
          <cell r="FU679">
            <v>0</v>
          </cell>
          <cell r="FV679">
            <v>0</v>
          </cell>
          <cell r="FW679">
            <v>0</v>
          </cell>
          <cell r="FX679">
            <v>0</v>
          </cell>
          <cell r="FY679">
            <v>0</v>
          </cell>
          <cell r="FZ679">
            <v>0</v>
          </cell>
          <cell r="GA679">
            <v>0</v>
          </cell>
          <cell r="GB679">
            <v>0</v>
          </cell>
          <cell r="GC679">
            <v>0</v>
          </cell>
          <cell r="GD679">
            <v>0</v>
          </cell>
          <cell r="GE679">
            <v>0</v>
          </cell>
          <cell r="GF679">
            <v>0</v>
          </cell>
          <cell r="GG679">
            <v>0</v>
          </cell>
          <cell r="GH679">
            <v>0</v>
          </cell>
          <cell r="GI679">
            <v>0</v>
          </cell>
          <cell r="GJ679">
            <v>0</v>
          </cell>
          <cell r="GK679">
            <v>0</v>
          </cell>
          <cell r="GL679">
            <v>0</v>
          </cell>
          <cell r="GM679">
            <v>0</v>
          </cell>
          <cell r="GN679">
            <v>0</v>
          </cell>
          <cell r="GO679">
            <v>0</v>
          </cell>
          <cell r="GP679">
            <v>0</v>
          </cell>
          <cell r="GQ679">
            <v>0</v>
          </cell>
          <cell r="GR679">
            <v>0</v>
          </cell>
          <cell r="GS679">
            <v>0</v>
          </cell>
          <cell r="GT679">
            <v>0</v>
          </cell>
          <cell r="GU679">
            <v>0</v>
          </cell>
          <cell r="GV679">
            <v>0</v>
          </cell>
          <cell r="GW679">
            <v>0</v>
          </cell>
          <cell r="GX679">
            <v>0</v>
          </cell>
          <cell r="GY679">
            <v>0</v>
          </cell>
          <cell r="GZ679">
            <v>0</v>
          </cell>
          <cell r="HA679">
            <v>0</v>
          </cell>
          <cell r="HB679">
            <v>0</v>
          </cell>
          <cell r="HC679">
            <v>0</v>
          </cell>
          <cell r="HD679">
            <v>0</v>
          </cell>
          <cell r="HE679">
            <v>0</v>
          </cell>
          <cell r="HF679">
            <v>0</v>
          </cell>
          <cell r="HG679">
            <v>0</v>
          </cell>
          <cell r="HH679">
            <v>0</v>
          </cell>
          <cell r="HI679">
            <v>0</v>
          </cell>
          <cell r="HJ679">
            <v>0</v>
          </cell>
          <cell r="HK679">
            <v>0</v>
          </cell>
          <cell r="HL679">
            <v>0</v>
          </cell>
          <cell r="HM679">
            <v>0</v>
          </cell>
          <cell r="HN679">
            <v>0</v>
          </cell>
          <cell r="HO679">
            <v>0</v>
          </cell>
          <cell r="HP679">
            <v>0</v>
          </cell>
          <cell r="HQ679">
            <v>0</v>
          </cell>
          <cell r="HR679">
            <v>0</v>
          </cell>
          <cell r="HS679">
            <v>0</v>
          </cell>
          <cell r="HT679">
            <v>0</v>
          </cell>
          <cell r="HU679">
            <v>0</v>
          </cell>
          <cell r="HV679">
            <v>0</v>
          </cell>
          <cell r="HW679">
            <v>0</v>
          </cell>
          <cell r="HX679">
            <v>0</v>
          </cell>
          <cell r="HY679">
            <v>0</v>
          </cell>
          <cell r="HZ679">
            <v>0</v>
          </cell>
          <cell r="IA679">
            <v>0</v>
          </cell>
          <cell r="IB679">
            <v>0</v>
          </cell>
          <cell r="IC679">
            <v>0</v>
          </cell>
          <cell r="ID679">
            <v>0</v>
          </cell>
          <cell r="IE679">
            <v>0</v>
          </cell>
          <cell r="IF679">
            <v>0</v>
          </cell>
          <cell r="IG679">
            <v>0</v>
          </cell>
          <cell r="IH679">
            <v>0</v>
          </cell>
          <cell r="II679">
            <v>0</v>
          </cell>
          <cell r="IJ679">
            <v>0</v>
          </cell>
          <cell r="IK679">
            <v>0</v>
          </cell>
          <cell r="IL679">
            <v>0</v>
          </cell>
          <cell r="IM679">
            <v>0</v>
          </cell>
          <cell r="IN679">
            <v>0</v>
          </cell>
          <cell r="IO679">
            <v>0</v>
          </cell>
          <cell r="IP679">
            <v>0</v>
          </cell>
          <cell r="IQ679">
            <v>0</v>
          </cell>
          <cell r="IR679">
            <v>0</v>
          </cell>
          <cell r="IS679">
            <v>0</v>
          </cell>
          <cell r="IT679">
            <v>0</v>
          </cell>
          <cell r="IU679">
            <v>0</v>
          </cell>
          <cell r="IV679">
            <v>0</v>
          </cell>
          <cell r="IW679">
            <v>0</v>
          </cell>
          <cell r="IX679">
            <v>0</v>
          </cell>
          <cell r="IY679">
            <v>0</v>
          </cell>
          <cell r="IZ679">
            <v>0</v>
          </cell>
          <cell r="JA679">
            <v>0</v>
          </cell>
          <cell r="JB679">
            <v>0</v>
          </cell>
          <cell r="JC679">
            <v>0</v>
          </cell>
          <cell r="JD679">
            <v>0</v>
          </cell>
          <cell r="JE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  <cell r="EJ680">
            <v>0</v>
          </cell>
          <cell r="EK680">
            <v>0</v>
          </cell>
          <cell r="EL680">
            <v>0</v>
          </cell>
          <cell r="EM680">
            <v>0</v>
          </cell>
          <cell r="EN680">
            <v>0</v>
          </cell>
          <cell r="EO680">
            <v>0</v>
          </cell>
          <cell r="EP680">
            <v>0</v>
          </cell>
          <cell r="EQ680">
            <v>0</v>
          </cell>
          <cell r="ER680">
            <v>0</v>
          </cell>
          <cell r="ES680">
            <v>0</v>
          </cell>
          <cell r="ET680">
            <v>0</v>
          </cell>
          <cell r="EU680">
            <v>0</v>
          </cell>
          <cell r="EV680">
            <v>0</v>
          </cell>
          <cell r="EW680">
            <v>0</v>
          </cell>
          <cell r="EX680">
            <v>0</v>
          </cell>
          <cell r="EY680">
            <v>0</v>
          </cell>
          <cell r="EZ680">
            <v>0</v>
          </cell>
          <cell r="FA680">
            <v>0</v>
          </cell>
          <cell r="FB680">
            <v>0</v>
          </cell>
          <cell r="FC680">
            <v>0</v>
          </cell>
          <cell r="FD680">
            <v>0</v>
          </cell>
          <cell r="FE680">
            <v>0</v>
          </cell>
          <cell r="FF680">
            <v>0</v>
          </cell>
          <cell r="FG680">
            <v>0</v>
          </cell>
          <cell r="FH680">
            <v>0</v>
          </cell>
          <cell r="FI680">
            <v>0</v>
          </cell>
          <cell r="FJ680">
            <v>0</v>
          </cell>
          <cell r="FK680">
            <v>0</v>
          </cell>
          <cell r="FL680">
            <v>0</v>
          </cell>
          <cell r="FM680">
            <v>0</v>
          </cell>
          <cell r="FN680">
            <v>0</v>
          </cell>
          <cell r="FO680">
            <v>0</v>
          </cell>
          <cell r="FP680">
            <v>0</v>
          </cell>
          <cell r="FQ680">
            <v>0</v>
          </cell>
          <cell r="FR680">
            <v>0</v>
          </cell>
          <cell r="FS680">
            <v>0</v>
          </cell>
          <cell r="FT680">
            <v>0</v>
          </cell>
          <cell r="FU680">
            <v>0</v>
          </cell>
          <cell r="FV680">
            <v>0</v>
          </cell>
          <cell r="FW680">
            <v>0</v>
          </cell>
          <cell r="FX680">
            <v>0</v>
          </cell>
          <cell r="FY680">
            <v>0</v>
          </cell>
          <cell r="FZ680">
            <v>0</v>
          </cell>
          <cell r="GA680">
            <v>0</v>
          </cell>
          <cell r="GB680">
            <v>0</v>
          </cell>
          <cell r="GC680">
            <v>0</v>
          </cell>
          <cell r="GD680">
            <v>0</v>
          </cell>
          <cell r="GE680">
            <v>0</v>
          </cell>
          <cell r="GF680">
            <v>0</v>
          </cell>
          <cell r="GG680">
            <v>0</v>
          </cell>
          <cell r="GH680">
            <v>0</v>
          </cell>
          <cell r="GI680">
            <v>0</v>
          </cell>
          <cell r="GJ680">
            <v>0</v>
          </cell>
          <cell r="GK680">
            <v>0</v>
          </cell>
          <cell r="GL680">
            <v>0</v>
          </cell>
          <cell r="GM680">
            <v>0</v>
          </cell>
          <cell r="GN680">
            <v>0</v>
          </cell>
          <cell r="GO680">
            <v>0</v>
          </cell>
          <cell r="GP680">
            <v>0</v>
          </cell>
          <cell r="GQ680">
            <v>0</v>
          </cell>
          <cell r="GR680">
            <v>0</v>
          </cell>
          <cell r="GS680">
            <v>0</v>
          </cell>
          <cell r="GT680">
            <v>0</v>
          </cell>
          <cell r="GU680">
            <v>0</v>
          </cell>
          <cell r="GV680">
            <v>0</v>
          </cell>
          <cell r="GW680">
            <v>0</v>
          </cell>
          <cell r="GX680">
            <v>0</v>
          </cell>
          <cell r="GY680">
            <v>0</v>
          </cell>
          <cell r="GZ680">
            <v>0</v>
          </cell>
          <cell r="HA680">
            <v>0</v>
          </cell>
          <cell r="HB680">
            <v>0</v>
          </cell>
          <cell r="HC680">
            <v>0</v>
          </cell>
          <cell r="HD680">
            <v>0</v>
          </cell>
          <cell r="HE680">
            <v>0</v>
          </cell>
          <cell r="HF680">
            <v>0</v>
          </cell>
          <cell r="HG680">
            <v>0</v>
          </cell>
          <cell r="HH680">
            <v>0</v>
          </cell>
          <cell r="HI680">
            <v>0</v>
          </cell>
          <cell r="HJ680">
            <v>0</v>
          </cell>
          <cell r="HK680">
            <v>0</v>
          </cell>
          <cell r="HL680">
            <v>0</v>
          </cell>
          <cell r="HM680">
            <v>0</v>
          </cell>
          <cell r="HN680">
            <v>0</v>
          </cell>
          <cell r="HO680">
            <v>0</v>
          </cell>
          <cell r="HP680">
            <v>0</v>
          </cell>
          <cell r="HQ680">
            <v>0</v>
          </cell>
          <cell r="HR680">
            <v>0</v>
          </cell>
          <cell r="HS680">
            <v>0</v>
          </cell>
          <cell r="HT680">
            <v>0</v>
          </cell>
          <cell r="HU680">
            <v>0</v>
          </cell>
          <cell r="HV680">
            <v>0</v>
          </cell>
          <cell r="HW680">
            <v>0</v>
          </cell>
          <cell r="HX680">
            <v>0</v>
          </cell>
          <cell r="HY680">
            <v>0</v>
          </cell>
          <cell r="HZ680">
            <v>0</v>
          </cell>
          <cell r="IA680">
            <v>0</v>
          </cell>
          <cell r="IB680">
            <v>0</v>
          </cell>
          <cell r="IC680">
            <v>0</v>
          </cell>
          <cell r="ID680">
            <v>0</v>
          </cell>
          <cell r="IE680">
            <v>0</v>
          </cell>
          <cell r="IF680">
            <v>0</v>
          </cell>
          <cell r="IG680">
            <v>0</v>
          </cell>
          <cell r="IH680">
            <v>0</v>
          </cell>
          <cell r="II680">
            <v>0</v>
          </cell>
          <cell r="IJ680">
            <v>0</v>
          </cell>
          <cell r="IK680">
            <v>0</v>
          </cell>
          <cell r="IL680">
            <v>0</v>
          </cell>
          <cell r="IM680">
            <v>0</v>
          </cell>
          <cell r="IN680">
            <v>0</v>
          </cell>
          <cell r="IO680">
            <v>0</v>
          </cell>
          <cell r="IP680">
            <v>0</v>
          </cell>
          <cell r="IQ680">
            <v>0</v>
          </cell>
          <cell r="IR680">
            <v>0</v>
          </cell>
          <cell r="IS680">
            <v>0</v>
          </cell>
          <cell r="IT680">
            <v>0</v>
          </cell>
          <cell r="IU680">
            <v>0</v>
          </cell>
          <cell r="IV680">
            <v>0</v>
          </cell>
          <cell r="IW680">
            <v>0</v>
          </cell>
          <cell r="IX680">
            <v>0</v>
          </cell>
          <cell r="IY680">
            <v>0</v>
          </cell>
          <cell r="IZ680">
            <v>0</v>
          </cell>
          <cell r="JA680">
            <v>0</v>
          </cell>
          <cell r="JB680">
            <v>0</v>
          </cell>
          <cell r="JC680">
            <v>0</v>
          </cell>
          <cell r="JD680">
            <v>0</v>
          </cell>
          <cell r="JE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  <cell r="EJ681">
            <v>0</v>
          </cell>
          <cell r="EK681">
            <v>0</v>
          </cell>
          <cell r="EL681">
            <v>0</v>
          </cell>
          <cell r="EM681">
            <v>0</v>
          </cell>
          <cell r="EN681">
            <v>0</v>
          </cell>
          <cell r="EO681">
            <v>0</v>
          </cell>
          <cell r="EP681">
            <v>0</v>
          </cell>
          <cell r="EQ681">
            <v>0</v>
          </cell>
          <cell r="ER681">
            <v>0</v>
          </cell>
          <cell r="ES681">
            <v>0</v>
          </cell>
          <cell r="ET681">
            <v>0</v>
          </cell>
          <cell r="EU681">
            <v>0</v>
          </cell>
          <cell r="EV681">
            <v>0</v>
          </cell>
          <cell r="EW681">
            <v>0</v>
          </cell>
          <cell r="EX681">
            <v>0</v>
          </cell>
          <cell r="EY681">
            <v>0</v>
          </cell>
          <cell r="EZ681">
            <v>0</v>
          </cell>
          <cell r="FA681">
            <v>0</v>
          </cell>
          <cell r="FB681">
            <v>0</v>
          </cell>
          <cell r="FC681">
            <v>0</v>
          </cell>
          <cell r="FD681">
            <v>0</v>
          </cell>
          <cell r="FE681">
            <v>0</v>
          </cell>
          <cell r="FF681">
            <v>0</v>
          </cell>
          <cell r="FG681">
            <v>0</v>
          </cell>
          <cell r="FH681">
            <v>0</v>
          </cell>
          <cell r="FI681">
            <v>0</v>
          </cell>
          <cell r="FJ681">
            <v>0</v>
          </cell>
          <cell r="FK681">
            <v>0</v>
          </cell>
          <cell r="FL681">
            <v>0</v>
          </cell>
          <cell r="FM681">
            <v>0</v>
          </cell>
          <cell r="FN681">
            <v>0</v>
          </cell>
          <cell r="FO681">
            <v>0</v>
          </cell>
          <cell r="FP681">
            <v>0</v>
          </cell>
          <cell r="FQ681">
            <v>0</v>
          </cell>
          <cell r="FR681">
            <v>0</v>
          </cell>
          <cell r="FS681">
            <v>0</v>
          </cell>
          <cell r="FT681">
            <v>0</v>
          </cell>
          <cell r="FU681">
            <v>0</v>
          </cell>
          <cell r="FV681">
            <v>0</v>
          </cell>
          <cell r="FW681">
            <v>0</v>
          </cell>
          <cell r="FX681">
            <v>0</v>
          </cell>
          <cell r="FY681">
            <v>0</v>
          </cell>
          <cell r="FZ681">
            <v>0</v>
          </cell>
          <cell r="GA681">
            <v>0</v>
          </cell>
          <cell r="GB681">
            <v>0</v>
          </cell>
          <cell r="GC681">
            <v>0</v>
          </cell>
          <cell r="GD681">
            <v>0</v>
          </cell>
          <cell r="GE681">
            <v>0</v>
          </cell>
          <cell r="GF681">
            <v>0</v>
          </cell>
          <cell r="GG681">
            <v>0</v>
          </cell>
          <cell r="GH681">
            <v>0</v>
          </cell>
          <cell r="GI681">
            <v>0</v>
          </cell>
          <cell r="GJ681">
            <v>0</v>
          </cell>
          <cell r="GK681">
            <v>0</v>
          </cell>
          <cell r="GL681">
            <v>0</v>
          </cell>
          <cell r="GM681">
            <v>0</v>
          </cell>
          <cell r="GN681">
            <v>0</v>
          </cell>
          <cell r="GO681">
            <v>0</v>
          </cell>
          <cell r="GP681">
            <v>0</v>
          </cell>
          <cell r="GQ681">
            <v>0</v>
          </cell>
          <cell r="GR681">
            <v>0</v>
          </cell>
          <cell r="GS681">
            <v>0</v>
          </cell>
          <cell r="GT681">
            <v>0</v>
          </cell>
          <cell r="GU681">
            <v>0</v>
          </cell>
          <cell r="GV681">
            <v>0</v>
          </cell>
          <cell r="GW681">
            <v>0</v>
          </cell>
          <cell r="GX681">
            <v>0</v>
          </cell>
          <cell r="GY681">
            <v>0</v>
          </cell>
          <cell r="GZ681">
            <v>0</v>
          </cell>
          <cell r="HA681">
            <v>0</v>
          </cell>
          <cell r="HB681">
            <v>0</v>
          </cell>
          <cell r="HC681">
            <v>0</v>
          </cell>
          <cell r="HD681">
            <v>0</v>
          </cell>
          <cell r="HE681">
            <v>0</v>
          </cell>
          <cell r="HF681">
            <v>0</v>
          </cell>
          <cell r="HG681">
            <v>0</v>
          </cell>
          <cell r="HH681">
            <v>0</v>
          </cell>
          <cell r="HI681">
            <v>0</v>
          </cell>
          <cell r="HJ681">
            <v>0</v>
          </cell>
          <cell r="HK681">
            <v>0</v>
          </cell>
          <cell r="HL681">
            <v>0</v>
          </cell>
          <cell r="HM681">
            <v>0</v>
          </cell>
          <cell r="HN681">
            <v>0</v>
          </cell>
          <cell r="HO681">
            <v>0</v>
          </cell>
          <cell r="HP681">
            <v>0</v>
          </cell>
          <cell r="HQ681">
            <v>0</v>
          </cell>
          <cell r="HR681">
            <v>0</v>
          </cell>
          <cell r="HS681">
            <v>0</v>
          </cell>
          <cell r="HT681">
            <v>0</v>
          </cell>
          <cell r="HU681">
            <v>0</v>
          </cell>
          <cell r="HV681">
            <v>0</v>
          </cell>
          <cell r="HW681">
            <v>0</v>
          </cell>
          <cell r="HX681">
            <v>0</v>
          </cell>
          <cell r="HY681">
            <v>0</v>
          </cell>
          <cell r="HZ681">
            <v>0</v>
          </cell>
          <cell r="IA681">
            <v>0</v>
          </cell>
          <cell r="IB681">
            <v>0</v>
          </cell>
          <cell r="IC681">
            <v>0</v>
          </cell>
          <cell r="ID681">
            <v>0</v>
          </cell>
          <cell r="IE681">
            <v>0</v>
          </cell>
          <cell r="IF681">
            <v>0</v>
          </cell>
          <cell r="IG681">
            <v>0</v>
          </cell>
          <cell r="IH681">
            <v>0</v>
          </cell>
          <cell r="II681">
            <v>0</v>
          </cell>
          <cell r="IJ681">
            <v>0</v>
          </cell>
          <cell r="IK681">
            <v>0</v>
          </cell>
          <cell r="IL681">
            <v>0</v>
          </cell>
          <cell r="IM681">
            <v>0</v>
          </cell>
          <cell r="IN681">
            <v>0</v>
          </cell>
          <cell r="IO681">
            <v>0</v>
          </cell>
          <cell r="IP681">
            <v>0</v>
          </cell>
          <cell r="IQ681">
            <v>0</v>
          </cell>
          <cell r="IR681">
            <v>0</v>
          </cell>
          <cell r="IS681">
            <v>0</v>
          </cell>
          <cell r="IT681">
            <v>0</v>
          </cell>
          <cell r="IU681">
            <v>0</v>
          </cell>
          <cell r="IV681">
            <v>0</v>
          </cell>
          <cell r="IW681">
            <v>0</v>
          </cell>
          <cell r="IX681">
            <v>0</v>
          </cell>
          <cell r="IY681">
            <v>0</v>
          </cell>
          <cell r="IZ681">
            <v>0</v>
          </cell>
          <cell r="JA681">
            <v>0</v>
          </cell>
          <cell r="JB681">
            <v>0</v>
          </cell>
          <cell r="JC681">
            <v>0</v>
          </cell>
          <cell r="JD681">
            <v>0</v>
          </cell>
          <cell r="JE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  <cell r="EN682">
            <v>0</v>
          </cell>
          <cell r="EO682">
            <v>0</v>
          </cell>
          <cell r="EP682">
            <v>0</v>
          </cell>
          <cell r="EQ682">
            <v>0</v>
          </cell>
          <cell r="ER682">
            <v>0</v>
          </cell>
          <cell r="ES682">
            <v>0</v>
          </cell>
          <cell r="ET682">
            <v>0</v>
          </cell>
          <cell r="EU682">
            <v>0</v>
          </cell>
          <cell r="EV682">
            <v>0</v>
          </cell>
          <cell r="EW682">
            <v>0</v>
          </cell>
          <cell r="EX682">
            <v>0</v>
          </cell>
          <cell r="EY682">
            <v>0</v>
          </cell>
          <cell r="EZ682">
            <v>0</v>
          </cell>
          <cell r="FA682">
            <v>0</v>
          </cell>
          <cell r="FB682">
            <v>0</v>
          </cell>
          <cell r="FC682">
            <v>0</v>
          </cell>
          <cell r="FD682">
            <v>0</v>
          </cell>
          <cell r="FE682">
            <v>0</v>
          </cell>
          <cell r="FF682">
            <v>0</v>
          </cell>
          <cell r="FG682">
            <v>0</v>
          </cell>
          <cell r="FH682">
            <v>0</v>
          </cell>
          <cell r="FI682">
            <v>0</v>
          </cell>
          <cell r="FJ682">
            <v>0</v>
          </cell>
          <cell r="FK682">
            <v>0</v>
          </cell>
          <cell r="FL682">
            <v>0</v>
          </cell>
          <cell r="FM682">
            <v>0</v>
          </cell>
          <cell r="FN682">
            <v>0</v>
          </cell>
          <cell r="FO682">
            <v>0</v>
          </cell>
          <cell r="FP682">
            <v>0</v>
          </cell>
          <cell r="FQ682">
            <v>0</v>
          </cell>
          <cell r="FR682">
            <v>0</v>
          </cell>
          <cell r="FS682">
            <v>0</v>
          </cell>
          <cell r="FT682">
            <v>0</v>
          </cell>
          <cell r="FU682">
            <v>0</v>
          </cell>
          <cell r="FV682">
            <v>0</v>
          </cell>
          <cell r="FW682">
            <v>0</v>
          </cell>
          <cell r="FX682">
            <v>0</v>
          </cell>
          <cell r="FY682">
            <v>0</v>
          </cell>
          <cell r="FZ682">
            <v>0</v>
          </cell>
          <cell r="GA682">
            <v>0</v>
          </cell>
          <cell r="GB682">
            <v>0</v>
          </cell>
          <cell r="GC682">
            <v>0</v>
          </cell>
          <cell r="GD682">
            <v>0</v>
          </cell>
          <cell r="GE682">
            <v>0</v>
          </cell>
          <cell r="GF682">
            <v>0</v>
          </cell>
          <cell r="GG682">
            <v>0</v>
          </cell>
          <cell r="GH682">
            <v>0</v>
          </cell>
          <cell r="GI682">
            <v>0</v>
          </cell>
          <cell r="GJ682">
            <v>0</v>
          </cell>
          <cell r="GK682">
            <v>0</v>
          </cell>
          <cell r="GL682">
            <v>0</v>
          </cell>
          <cell r="GM682">
            <v>0</v>
          </cell>
          <cell r="GN682">
            <v>0</v>
          </cell>
          <cell r="GO682">
            <v>0</v>
          </cell>
          <cell r="GP682">
            <v>0</v>
          </cell>
          <cell r="GQ682">
            <v>0</v>
          </cell>
          <cell r="GR682">
            <v>0</v>
          </cell>
          <cell r="GS682">
            <v>0</v>
          </cell>
          <cell r="GT682">
            <v>0</v>
          </cell>
          <cell r="GU682">
            <v>0</v>
          </cell>
          <cell r="GV682">
            <v>0</v>
          </cell>
          <cell r="GW682">
            <v>0</v>
          </cell>
          <cell r="GX682">
            <v>0</v>
          </cell>
          <cell r="GY682">
            <v>0</v>
          </cell>
          <cell r="GZ682">
            <v>0</v>
          </cell>
          <cell r="HA682">
            <v>0</v>
          </cell>
          <cell r="HB682">
            <v>0</v>
          </cell>
          <cell r="HC682">
            <v>0</v>
          </cell>
          <cell r="HD682">
            <v>0</v>
          </cell>
          <cell r="HE682">
            <v>0</v>
          </cell>
          <cell r="HF682">
            <v>0</v>
          </cell>
          <cell r="HG682">
            <v>0</v>
          </cell>
          <cell r="HH682">
            <v>0</v>
          </cell>
          <cell r="HI682">
            <v>0</v>
          </cell>
          <cell r="HJ682">
            <v>0</v>
          </cell>
          <cell r="HK682">
            <v>0</v>
          </cell>
          <cell r="HL682">
            <v>0</v>
          </cell>
          <cell r="HM682">
            <v>0</v>
          </cell>
          <cell r="HN682">
            <v>0</v>
          </cell>
          <cell r="HO682">
            <v>0</v>
          </cell>
          <cell r="HP682">
            <v>0</v>
          </cell>
          <cell r="HQ682">
            <v>0</v>
          </cell>
          <cell r="HR682">
            <v>0</v>
          </cell>
          <cell r="HS682">
            <v>0</v>
          </cell>
          <cell r="HT682">
            <v>0</v>
          </cell>
          <cell r="HU682">
            <v>0</v>
          </cell>
          <cell r="HV682">
            <v>0</v>
          </cell>
          <cell r="HW682">
            <v>0</v>
          </cell>
          <cell r="HX682">
            <v>0</v>
          </cell>
          <cell r="HY682">
            <v>0</v>
          </cell>
          <cell r="HZ682">
            <v>0</v>
          </cell>
          <cell r="IA682">
            <v>0</v>
          </cell>
          <cell r="IB682">
            <v>0</v>
          </cell>
          <cell r="IC682">
            <v>0</v>
          </cell>
          <cell r="ID682">
            <v>0</v>
          </cell>
          <cell r="IE682">
            <v>0</v>
          </cell>
          <cell r="IF682">
            <v>0</v>
          </cell>
          <cell r="IG682">
            <v>0</v>
          </cell>
          <cell r="IH682">
            <v>0</v>
          </cell>
          <cell r="II682">
            <v>0</v>
          </cell>
          <cell r="IJ682">
            <v>0</v>
          </cell>
          <cell r="IK682">
            <v>0</v>
          </cell>
          <cell r="IL682">
            <v>0</v>
          </cell>
          <cell r="IM682">
            <v>0</v>
          </cell>
          <cell r="IN682">
            <v>0</v>
          </cell>
          <cell r="IO682">
            <v>0</v>
          </cell>
          <cell r="IP682">
            <v>0</v>
          </cell>
          <cell r="IQ682">
            <v>0</v>
          </cell>
          <cell r="IR682">
            <v>0</v>
          </cell>
          <cell r="IS682">
            <v>0</v>
          </cell>
          <cell r="IT682">
            <v>0</v>
          </cell>
          <cell r="IU682">
            <v>0</v>
          </cell>
          <cell r="IV682">
            <v>0</v>
          </cell>
          <cell r="IW682">
            <v>0</v>
          </cell>
          <cell r="IX682">
            <v>0</v>
          </cell>
          <cell r="IY682">
            <v>0</v>
          </cell>
          <cell r="IZ682">
            <v>0</v>
          </cell>
          <cell r="JA682">
            <v>0</v>
          </cell>
          <cell r="JB682">
            <v>0</v>
          </cell>
          <cell r="JC682">
            <v>0</v>
          </cell>
          <cell r="JD682">
            <v>0</v>
          </cell>
          <cell r="JE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  <cell r="EJ683">
            <v>0</v>
          </cell>
          <cell r="EK683">
            <v>0</v>
          </cell>
          <cell r="EL683">
            <v>0</v>
          </cell>
          <cell r="EM683">
            <v>0</v>
          </cell>
          <cell r="EN683">
            <v>0</v>
          </cell>
          <cell r="EO683">
            <v>0</v>
          </cell>
          <cell r="EP683">
            <v>0</v>
          </cell>
          <cell r="EQ683">
            <v>0</v>
          </cell>
          <cell r="ER683">
            <v>0</v>
          </cell>
          <cell r="ES683">
            <v>0</v>
          </cell>
          <cell r="ET683">
            <v>0</v>
          </cell>
          <cell r="EU683">
            <v>0</v>
          </cell>
          <cell r="EV683">
            <v>0</v>
          </cell>
          <cell r="EW683">
            <v>0</v>
          </cell>
          <cell r="EX683">
            <v>0</v>
          </cell>
          <cell r="EY683">
            <v>0</v>
          </cell>
          <cell r="EZ683">
            <v>0</v>
          </cell>
          <cell r="FA683">
            <v>0</v>
          </cell>
          <cell r="FB683">
            <v>0</v>
          </cell>
          <cell r="FC683">
            <v>0</v>
          </cell>
          <cell r="FD683">
            <v>0</v>
          </cell>
          <cell r="FE683">
            <v>0</v>
          </cell>
          <cell r="FF683">
            <v>0</v>
          </cell>
          <cell r="FG683">
            <v>0</v>
          </cell>
          <cell r="FH683">
            <v>0</v>
          </cell>
          <cell r="FI683">
            <v>0</v>
          </cell>
          <cell r="FJ683">
            <v>0</v>
          </cell>
          <cell r="FK683">
            <v>0</v>
          </cell>
          <cell r="FL683">
            <v>0</v>
          </cell>
          <cell r="FM683">
            <v>0</v>
          </cell>
          <cell r="FN683">
            <v>0</v>
          </cell>
          <cell r="FO683">
            <v>0</v>
          </cell>
          <cell r="FP683">
            <v>0</v>
          </cell>
          <cell r="FQ683">
            <v>0</v>
          </cell>
          <cell r="FR683">
            <v>0</v>
          </cell>
          <cell r="FS683">
            <v>0</v>
          </cell>
          <cell r="FT683">
            <v>0</v>
          </cell>
          <cell r="FU683">
            <v>0</v>
          </cell>
          <cell r="FV683">
            <v>0</v>
          </cell>
          <cell r="FW683">
            <v>0</v>
          </cell>
          <cell r="FX683">
            <v>0</v>
          </cell>
          <cell r="FY683">
            <v>0</v>
          </cell>
          <cell r="FZ683">
            <v>0</v>
          </cell>
          <cell r="GA683">
            <v>0</v>
          </cell>
          <cell r="GB683">
            <v>0</v>
          </cell>
          <cell r="GC683">
            <v>0</v>
          </cell>
          <cell r="GD683">
            <v>0</v>
          </cell>
          <cell r="GE683">
            <v>0</v>
          </cell>
          <cell r="GF683">
            <v>0</v>
          </cell>
          <cell r="GG683">
            <v>0</v>
          </cell>
          <cell r="GH683">
            <v>0</v>
          </cell>
          <cell r="GI683">
            <v>0</v>
          </cell>
          <cell r="GJ683">
            <v>0</v>
          </cell>
          <cell r="GK683">
            <v>0</v>
          </cell>
          <cell r="GL683">
            <v>0</v>
          </cell>
          <cell r="GM683">
            <v>0</v>
          </cell>
          <cell r="GN683">
            <v>0</v>
          </cell>
          <cell r="GO683">
            <v>0</v>
          </cell>
          <cell r="GP683">
            <v>0</v>
          </cell>
          <cell r="GQ683">
            <v>0</v>
          </cell>
          <cell r="GR683">
            <v>0</v>
          </cell>
          <cell r="GS683">
            <v>0</v>
          </cell>
          <cell r="GT683">
            <v>0</v>
          </cell>
          <cell r="GU683">
            <v>0</v>
          </cell>
          <cell r="GV683">
            <v>0</v>
          </cell>
          <cell r="GW683">
            <v>0</v>
          </cell>
          <cell r="GX683">
            <v>0</v>
          </cell>
          <cell r="GY683">
            <v>0</v>
          </cell>
          <cell r="GZ683">
            <v>0</v>
          </cell>
          <cell r="HA683">
            <v>0</v>
          </cell>
          <cell r="HB683">
            <v>0</v>
          </cell>
          <cell r="HC683">
            <v>0</v>
          </cell>
          <cell r="HD683">
            <v>0</v>
          </cell>
          <cell r="HE683">
            <v>0</v>
          </cell>
          <cell r="HF683">
            <v>0</v>
          </cell>
          <cell r="HG683">
            <v>0</v>
          </cell>
          <cell r="HH683">
            <v>0</v>
          </cell>
          <cell r="HI683">
            <v>0</v>
          </cell>
          <cell r="HJ683">
            <v>0</v>
          </cell>
          <cell r="HK683">
            <v>0</v>
          </cell>
          <cell r="HL683">
            <v>0</v>
          </cell>
          <cell r="HM683">
            <v>0</v>
          </cell>
          <cell r="HN683">
            <v>0</v>
          </cell>
          <cell r="HO683">
            <v>0</v>
          </cell>
          <cell r="HP683">
            <v>0</v>
          </cell>
          <cell r="HQ683">
            <v>0</v>
          </cell>
          <cell r="HR683">
            <v>0</v>
          </cell>
          <cell r="HS683">
            <v>0</v>
          </cell>
          <cell r="HT683">
            <v>0</v>
          </cell>
          <cell r="HU683">
            <v>0</v>
          </cell>
          <cell r="HV683">
            <v>0</v>
          </cell>
          <cell r="HW683">
            <v>0</v>
          </cell>
          <cell r="HX683">
            <v>0</v>
          </cell>
          <cell r="HY683">
            <v>0</v>
          </cell>
          <cell r="HZ683">
            <v>0</v>
          </cell>
          <cell r="IA683">
            <v>0</v>
          </cell>
          <cell r="IB683">
            <v>0</v>
          </cell>
          <cell r="IC683">
            <v>0</v>
          </cell>
          <cell r="ID683">
            <v>0</v>
          </cell>
          <cell r="IE683">
            <v>0</v>
          </cell>
          <cell r="IF683">
            <v>0</v>
          </cell>
          <cell r="IG683">
            <v>0</v>
          </cell>
          <cell r="IH683">
            <v>0</v>
          </cell>
          <cell r="II683">
            <v>0</v>
          </cell>
          <cell r="IJ683">
            <v>0</v>
          </cell>
          <cell r="IK683">
            <v>0</v>
          </cell>
          <cell r="IL683">
            <v>0</v>
          </cell>
          <cell r="IM683">
            <v>0</v>
          </cell>
          <cell r="IN683">
            <v>0</v>
          </cell>
          <cell r="IO683">
            <v>0</v>
          </cell>
          <cell r="IP683">
            <v>0</v>
          </cell>
          <cell r="IQ683">
            <v>0</v>
          </cell>
          <cell r="IR683">
            <v>0</v>
          </cell>
          <cell r="IS683">
            <v>0</v>
          </cell>
          <cell r="IT683">
            <v>0</v>
          </cell>
          <cell r="IU683">
            <v>0</v>
          </cell>
          <cell r="IV683">
            <v>0</v>
          </cell>
          <cell r="IW683">
            <v>0</v>
          </cell>
          <cell r="IX683">
            <v>0</v>
          </cell>
          <cell r="IY683">
            <v>0</v>
          </cell>
          <cell r="IZ683">
            <v>0</v>
          </cell>
          <cell r="JA683">
            <v>0</v>
          </cell>
          <cell r="JB683">
            <v>0</v>
          </cell>
          <cell r="JC683">
            <v>0</v>
          </cell>
          <cell r="JD683">
            <v>0</v>
          </cell>
          <cell r="JE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  <cell r="EJ684">
            <v>0</v>
          </cell>
          <cell r="EK684">
            <v>0</v>
          </cell>
          <cell r="EL684">
            <v>0</v>
          </cell>
          <cell r="EM684">
            <v>0</v>
          </cell>
          <cell r="EN684">
            <v>0</v>
          </cell>
          <cell r="EO684">
            <v>0</v>
          </cell>
          <cell r="EP684">
            <v>0</v>
          </cell>
          <cell r="EQ684">
            <v>0</v>
          </cell>
          <cell r="ER684">
            <v>0</v>
          </cell>
          <cell r="ES684">
            <v>0</v>
          </cell>
          <cell r="ET684">
            <v>0</v>
          </cell>
          <cell r="EU684">
            <v>0</v>
          </cell>
          <cell r="EV684">
            <v>0</v>
          </cell>
          <cell r="EW684">
            <v>0</v>
          </cell>
          <cell r="EX684">
            <v>0</v>
          </cell>
          <cell r="EY684">
            <v>0</v>
          </cell>
          <cell r="EZ684">
            <v>0</v>
          </cell>
          <cell r="FA684">
            <v>0</v>
          </cell>
          <cell r="FB684">
            <v>0</v>
          </cell>
          <cell r="FC684">
            <v>0</v>
          </cell>
          <cell r="FD684">
            <v>0</v>
          </cell>
          <cell r="FE684">
            <v>0</v>
          </cell>
          <cell r="FF684">
            <v>0</v>
          </cell>
          <cell r="FG684">
            <v>0</v>
          </cell>
          <cell r="FH684">
            <v>0</v>
          </cell>
          <cell r="FI684">
            <v>0</v>
          </cell>
          <cell r="FJ684">
            <v>0</v>
          </cell>
          <cell r="FK684">
            <v>0</v>
          </cell>
          <cell r="FL684">
            <v>0</v>
          </cell>
          <cell r="FM684">
            <v>0</v>
          </cell>
          <cell r="FN684">
            <v>0</v>
          </cell>
          <cell r="FO684">
            <v>0</v>
          </cell>
          <cell r="FP684">
            <v>0</v>
          </cell>
          <cell r="FQ684">
            <v>0</v>
          </cell>
          <cell r="FR684">
            <v>0</v>
          </cell>
          <cell r="FS684">
            <v>0</v>
          </cell>
          <cell r="FT684">
            <v>0</v>
          </cell>
          <cell r="FU684">
            <v>0</v>
          </cell>
          <cell r="FV684">
            <v>0</v>
          </cell>
          <cell r="FW684">
            <v>0</v>
          </cell>
          <cell r="FX684">
            <v>0</v>
          </cell>
          <cell r="FY684">
            <v>0</v>
          </cell>
          <cell r="FZ684">
            <v>0</v>
          </cell>
          <cell r="GA684">
            <v>0</v>
          </cell>
          <cell r="GB684">
            <v>0</v>
          </cell>
          <cell r="GC684">
            <v>0</v>
          </cell>
          <cell r="GD684">
            <v>0</v>
          </cell>
          <cell r="GE684">
            <v>0</v>
          </cell>
          <cell r="GF684">
            <v>0</v>
          </cell>
          <cell r="GG684">
            <v>0</v>
          </cell>
          <cell r="GH684">
            <v>0</v>
          </cell>
          <cell r="GI684">
            <v>0</v>
          </cell>
          <cell r="GJ684">
            <v>0</v>
          </cell>
          <cell r="GK684">
            <v>0</v>
          </cell>
          <cell r="GL684">
            <v>0</v>
          </cell>
          <cell r="GM684">
            <v>0</v>
          </cell>
          <cell r="GN684">
            <v>0</v>
          </cell>
          <cell r="GO684">
            <v>0</v>
          </cell>
          <cell r="GP684">
            <v>0</v>
          </cell>
          <cell r="GQ684">
            <v>0</v>
          </cell>
          <cell r="GR684">
            <v>0</v>
          </cell>
          <cell r="GS684">
            <v>0</v>
          </cell>
          <cell r="GT684">
            <v>0</v>
          </cell>
          <cell r="GU684">
            <v>0</v>
          </cell>
          <cell r="GV684">
            <v>0</v>
          </cell>
          <cell r="GW684">
            <v>0</v>
          </cell>
          <cell r="GX684">
            <v>0</v>
          </cell>
          <cell r="GY684">
            <v>0</v>
          </cell>
          <cell r="GZ684">
            <v>0</v>
          </cell>
          <cell r="HA684">
            <v>0</v>
          </cell>
          <cell r="HB684">
            <v>0</v>
          </cell>
          <cell r="HC684">
            <v>0</v>
          </cell>
          <cell r="HD684">
            <v>0</v>
          </cell>
          <cell r="HE684">
            <v>0</v>
          </cell>
          <cell r="HF684">
            <v>0</v>
          </cell>
          <cell r="HG684">
            <v>0</v>
          </cell>
          <cell r="HH684">
            <v>0</v>
          </cell>
          <cell r="HI684">
            <v>0</v>
          </cell>
          <cell r="HJ684">
            <v>0</v>
          </cell>
          <cell r="HK684">
            <v>0</v>
          </cell>
          <cell r="HL684">
            <v>0</v>
          </cell>
          <cell r="HM684">
            <v>0</v>
          </cell>
          <cell r="HN684">
            <v>0</v>
          </cell>
          <cell r="HO684">
            <v>0</v>
          </cell>
          <cell r="HP684">
            <v>0</v>
          </cell>
          <cell r="HQ684">
            <v>0</v>
          </cell>
          <cell r="HR684">
            <v>0</v>
          </cell>
          <cell r="HS684">
            <v>0</v>
          </cell>
          <cell r="HT684">
            <v>0</v>
          </cell>
          <cell r="HU684">
            <v>0</v>
          </cell>
          <cell r="HV684">
            <v>0</v>
          </cell>
          <cell r="HW684">
            <v>0</v>
          </cell>
          <cell r="HX684">
            <v>0</v>
          </cell>
          <cell r="HY684">
            <v>0</v>
          </cell>
          <cell r="HZ684">
            <v>0</v>
          </cell>
          <cell r="IA684">
            <v>0</v>
          </cell>
          <cell r="IB684">
            <v>0</v>
          </cell>
          <cell r="IC684">
            <v>0</v>
          </cell>
          <cell r="ID684">
            <v>0</v>
          </cell>
          <cell r="IE684">
            <v>0</v>
          </cell>
          <cell r="IF684">
            <v>0</v>
          </cell>
          <cell r="IG684">
            <v>0</v>
          </cell>
          <cell r="IH684">
            <v>0</v>
          </cell>
          <cell r="II684">
            <v>0</v>
          </cell>
          <cell r="IJ684">
            <v>0</v>
          </cell>
          <cell r="IK684">
            <v>0</v>
          </cell>
          <cell r="IL684">
            <v>0</v>
          </cell>
          <cell r="IM684">
            <v>0</v>
          </cell>
          <cell r="IN684">
            <v>0</v>
          </cell>
          <cell r="IO684">
            <v>0</v>
          </cell>
          <cell r="IP684">
            <v>0</v>
          </cell>
          <cell r="IQ684">
            <v>0</v>
          </cell>
          <cell r="IR684">
            <v>0</v>
          </cell>
          <cell r="IS684">
            <v>0</v>
          </cell>
          <cell r="IT684">
            <v>0</v>
          </cell>
          <cell r="IU684">
            <v>0</v>
          </cell>
          <cell r="IV684">
            <v>0</v>
          </cell>
          <cell r="IW684">
            <v>0</v>
          </cell>
          <cell r="IX684">
            <v>0</v>
          </cell>
          <cell r="IY684">
            <v>0</v>
          </cell>
          <cell r="IZ684">
            <v>0</v>
          </cell>
          <cell r="JA684">
            <v>0</v>
          </cell>
          <cell r="JB684">
            <v>0</v>
          </cell>
          <cell r="JC684">
            <v>0</v>
          </cell>
          <cell r="JD684">
            <v>0</v>
          </cell>
          <cell r="JE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  <cell r="EJ685">
            <v>0</v>
          </cell>
          <cell r="EK685">
            <v>0</v>
          </cell>
          <cell r="EL685">
            <v>0</v>
          </cell>
          <cell r="EM685">
            <v>0</v>
          </cell>
          <cell r="EN685">
            <v>0</v>
          </cell>
          <cell r="EO685">
            <v>0</v>
          </cell>
          <cell r="EP685">
            <v>0</v>
          </cell>
          <cell r="EQ685">
            <v>0</v>
          </cell>
          <cell r="ER685">
            <v>0</v>
          </cell>
          <cell r="ES685">
            <v>0</v>
          </cell>
          <cell r="ET685">
            <v>0</v>
          </cell>
          <cell r="EU685">
            <v>0</v>
          </cell>
          <cell r="EV685">
            <v>0</v>
          </cell>
          <cell r="EW685">
            <v>0</v>
          </cell>
          <cell r="EX685">
            <v>0</v>
          </cell>
          <cell r="EY685">
            <v>0</v>
          </cell>
          <cell r="EZ685">
            <v>0</v>
          </cell>
          <cell r="FA685">
            <v>0</v>
          </cell>
          <cell r="FB685">
            <v>0</v>
          </cell>
          <cell r="FC685">
            <v>0</v>
          </cell>
          <cell r="FD685">
            <v>0</v>
          </cell>
          <cell r="FE685">
            <v>0</v>
          </cell>
          <cell r="FF685">
            <v>0</v>
          </cell>
          <cell r="FG685">
            <v>0</v>
          </cell>
          <cell r="FH685">
            <v>0</v>
          </cell>
          <cell r="FI685">
            <v>0</v>
          </cell>
          <cell r="FJ685">
            <v>0</v>
          </cell>
          <cell r="FK685">
            <v>0</v>
          </cell>
          <cell r="FL685">
            <v>0</v>
          </cell>
          <cell r="FM685">
            <v>0</v>
          </cell>
          <cell r="FN685">
            <v>0</v>
          </cell>
          <cell r="FO685">
            <v>0</v>
          </cell>
          <cell r="FP685">
            <v>0</v>
          </cell>
          <cell r="FQ685">
            <v>0</v>
          </cell>
          <cell r="FR685">
            <v>0</v>
          </cell>
          <cell r="FS685">
            <v>0</v>
          </cell>
          <cell r="FT685">
            <v>0</v>
          </cell>
          <cell r="FU685">
            <v>0</v>
          </cell>
          <cell r="FV685">
            <v>0</v>
          </cell>
          <cell r="FW685">
            <v>0</v>
          </cell>
          <cell r="FX685">
            <v>0</v>
          </cell>
          <cell r="FY685">
            <v>0</v>
          </cell>
          <cell r="FZ685">
            <v>0</v>
          </cell>
          <cell r="GA685">
            <v>0</v>
          </cell>
          <cell r="GB685">
            <v>0</v>
          </cell>
          <cell r="GC685">
            <v>0</v>
          </cell>
          <cell r="GD685">
            <v>0</v>
          </cell>
          <cell r="GE685">
            <v>0</v>
          </cell>
          <cell r="GF685">
            <v>0</v>
          </cell>
          <cell r="GG685">
            <v>0</v>
          </cell>
          <cell r="GH685">
            <v>0</v>
          </cell>
          <cell r="GI685">
            <v>0</v>
          </cell>
          <cell r="GJ685">
            <v>0</v>
          </cell>
          <cell r="GK685">
            <v>0</v>
          </cell>
          <cell r="GL685">
            <v>0</v>
          </cell>
          <cell r="GM685">
            <v>0</v>
          </cell>
          <cell r="GN685">
            <v>0</v>
          </cell>
          <cell r="GO685">
            <v>0</v>
          </cell>
          <cell r="GP685">
            <v>0</v>
          </cell>
          <cell r="GQ685">
            <v>0</v>
          </cell>
          <cell r="GR685">
            <v>0</v>
          </cell>
          <cell r="GS685">
            <v>0</v>
          </cell>
          <cell r="GT685">
            <v>0</v>
          </cell>
          <cell r="GU685">
            <v>0</v>
          </cell>
          <cell r="GV685">
            <v>0</v>
          </cell>
          <cell r="GW685">
            <v>0</v>
          </cell>
          <cell r="GX685">
            <v>0</v>
          </cell>
          <cell r="GY685">
            <v>0</v>
          </cell>
          <cell r="GZ685">
            <v>0</v>
          </cell>
          <cell r="HA685">
            <v>0</v>
          </cell>
          <cell r="HB685">
            <v>0</v>
          </cell>
          <cell r="HC685">
            <v>0</v>
          </cell>
          <cell r="HD685">
            <v>0</v>
          </cell>
          <cell r="HE685">
            <v>0</v>
          </cell>
          <cell r="HF685">
            <v>0</v>
          </cell>
          <cell r="HG685">
            <v>0</v>
          </cell>
          <cell r="HH685">
            <v>0</v>
          </cell>
          <cell r="HI685">
            <v>0</v>
          </cell>
          <cell r="HJ685">
            <v>0</v>
          </cell>
          <cell r="HK685">
            <v>0</v>
          </cell>
          <cell r="HL685">
            <v>0</v>
          </cell>
          <cell r="HM685">
            <v>0</v>
          </cell>
          <cell r="HN685">
            <v>0</v>
          </cell>
          <cell r="HO685">
            <v>0</v>
          </cell>
          <cell r="HP685">
            <v>0</v>
          </cell>
          <cell r="HQ685">
            <v>0</v>
          </cell>
          <cell r="HR685">
            <v>0</v>
          </cell>
          <cell r="HS685">
            <v>0</v>
          </cell>
          <cell r="HT685">
            <v>0</v>
          </cell>
          <cell r="HU685">
            <v>0</v>
          </cell>
          <cell r="HV685">
            <v>0</v>
          </cell>
          <cell r="HW685">
            <v>0</v>
          </cell>
          <cell r="HX685">
            <v>0</v>
          </cell>
          <cell r="HY685">
            <v>0</v>
          </cell>
          <cell r="HZ685">
            <v>0</v>
          </cell>
          <cell r="IA685">
            <v>0</v>
          </cell>
          <cell r="IB685">
            <v>0</v>
          </cell>
          <cell r="IC685">
            <v>0</v>
          </cell>
          <cell r="ID685">
            <v>0</v>
          </cell>
          <cell r="IE685">
            <v>0</v>
          </cell>
          <cell r="IF685">
            <v>0</v>
          </cell>
          <cell r="IG685">
            <v>0</v>
          </cell>
          <cell r="IH685">
            <v>0</v>
          </cell>
          <cell r="II685">
            <v>0</v>
          </cell>
          <cell r="IJ685">
            <v>0</v>
          </cell>
          <cell r="IK685">
            <v>0</v>
          </cell>
          <cell r="IL685">
            <v>0</v>
          </cell>
          <cell r="IM685">
            <v>0</v>
          </cell>
          <cell r="IN685">
            <v>0</v>
          </cell>
          <cell r="IO685">
            <v>0</v>
          </cell>
          <cell r="IP685">
            <v>0</v>
          </cell>
          <cell r="IQ685">
            <v>0</v>
          </cell>
          <cell r="IR685">
            <v>0</v>
          </cell>
          <cell r="IS685">
            <v>0</v>
          </cell>
          <cell r="IT685">
            <v>0</v>
          </cell>
          <cell r="IU685">
            <v>0</v>
          </cell>
          <cell r="IV685">
            <v>0</v>
          </cell>
          <cell r="IW685">
            <v>0</v>
          </cell>
          <cell r="IX685">
            <v>0</v>
          </cell>
          <cell r="IY685">
            <v>0</v>
          </cell>
          <cell r="IZ685">
            <v>0</v>
          </cell>
          <cell r="JA685">
            <v>0</v>
          </cell>
          <cell r="JB685">
            <v>0</v>
          </cell>
          <cell r="JC685">
            <v>0</v>
          </cell>
          <cell r="JD685">
            <v>0</v>
          </cell>
          <cell r="JE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  <cell r="EJ686">
            <v>0</v>
          </cell>
          <cell r="EK686">
            <v>0</v>
          </cell>
          <cell r="EL686">
            <v>0</v>
          </cell>
          <cell r="EM686">
            <v>0</v>
          </cell>
          <cell r="EN686">
            <v>0</v>
          </cell>
          <cell r="EO686">
            <v>0</v>
          </cell>
          <cell r="EP686">
            <v>0</v>
          </cell>
          <cell r="EQ686">
            <v>0</v>
          </cell>
          <cell r="ER686">
            <v>0</v>
          </cell>
          <cell r="ES686">
            <v>0</v>
          </cell>
          <cell r="ET686">
            <v>0</v>
          </cell>
          <cell r="EU686">
            <v>0</v>
          </cell>
          <cell r="EV686">
            <v>0</v>
          </cell>
          <cell r="EW686">
            <v>0</v>
          </cell>
          <cell r="EX686">
            <v>0</v>
          </cell>
          <cell r="EY686">
            <v>0</v>
          </cell>
          <cell r="EZ686">
            <v>0</v>
          </cell>
          <cell r="FA686">
            <v>0</v>
          </cell>
          <cell r="FB686">
            <v>0</v>
          </cell>
          <cell r="FC686">
            <v>0</v>
          </cell>
          <cell r="FD686">
            <v>0</v>
          </cell>
          <cell r="FE686">
            <v>0</v>
          </cell>
          <cell r="FF686">
            <v>0</v>
          </cell>
          <cell r="FG686">
            <v>0</v>
          </cell>
          <cell r="FH686">
            <v>0</v>
          </cell>
          <cell r="FI686">
            <v>0</v>
          </cell>
          <cell r="FJ686">
            <v>0</v>
          </cell>
          <cell r="FK686">
            <v>0</v>
          </cell>
          <cell r="FL686">
            <v>0</v>
          </cell>
          <cell r="FM686">
            <v>0</v>
          </cell>
          <cell r="FN686">
            <v>0</v>
          </cell>
          <cell r="FO686">
            <v>0</v>
          </cell>
          <cell r="FP686">
            <v>0</v>
          </cell>
          <cell r="FQ686">
            <v>0</v>
          </cell>
          <cell r="FR686">
            <v>0</v>
          </cell>
          <cell r="FS686">
            <v>0</v>
          </cell>
          <cell r="FT686">
            <v>0</v>
          </cell>
          <cell r="FU686">
            <v>0</v>
          </cell>
          <cell r="FV686">
            <v>0</v>
          </cell>
          <cell r="FW686">
            <v>0</v>
          </cell>
          <cell r="FX686">
            <v>0</v>
          </cell>
          <cell r="FY686">
            <v>0</v>
          </cell>
          <cell r="FZ686">
            <v>0</v>
          </cell>
          <cell r="GA686">
            <v>0</v>
          </cell>
          <cell r="GB686">
            <v>0</v>
          </cell>
          <cell r="GC686">
            <v>0</v>
          </cell>
          <cell r="GD686">
            <v>0</v>
          </cell>
          <cell r="GE686">
            <v>0</v>
          </cell>
          <cell r="GF686">
            <v>0</v>
          </cell>
          <cell r="GG686">
            <v>0</v>
          </cell>
          <cell r="GH686">
            <v>0</v>
          </cell>
          <cell r="GI686">
            <v>0</v>
          </cell>
          <cell r="GJ686">
            <v>0</v>
          </cell>
          <cell r="GK686">
            <v>0</v>
          </cell>
          <cell r="GL686">
            <v>0</v>
          </cell>
          <cell r="GM686">
            <v>0</v>
          </cell>
          <cell r="GN686">
            <v>0</v>
          </cell>
          <cell r="GO686">
            <v>0</v>
          </cell>
          <cell r="GP686">
            <v>0</v>
          </cell>
          <cell r="GQ686">
            <v>0</v>
          </cell>
          <cell r="GR686">
            <v>0</v>
          </cell>
          <cell r="GS686">
            <v>0</v>
          </cell>
          <cell r="GT686">
            <v>0</v>
          </cell>
          <cell r="GU686">
            <v>0</v>
          </cell>
          <cell r="GV686">
            <v>0</v>
          </cell>
          <cell r="GW686">
            <v>0</v>
          </cell>
          <cell r="GX686">
            <v>0</v>
          </cell>
          <cell r="GY686">
            <v>0</v>
          </cell>
          <cell r="GZ686">
            <v>0</v>
          </cell>
          <cell r="HA686">
            <v>0</v>
          </cell>
          <cell r="HB686">
            <v>0</v>
          </cell>
          <cell r="HC686">
            <v>0</v>
          </cell>
          <cell r="HD686">
            <v>0</v>
          </cell>
          <cell r="HE686">
            <v>0</v>
          </cell>
          <cell r="HF686">
            <v>0</v>
          </cell>
          <cell r="HG686">
            <v>0</v>
          </cell>
          <cell r="HH686">
            <v>0</v>
          </cell>
          <cell r="HI686">
            <v>0</v>
          </cell>
          <cell r="HJ686">
            <v>0</v>
          </cell>
          <cell r="HK686">
            <v>0</v>
          </cell>
          <cell r="HL686">
            <v>0</v>
          </cell>
          <cell r="HM686">
            <v>0</v>
          </cell>
          <cell r="HN686">
            <v>0</v>
          </cell>
          <cell r="HO686">
            <v>0</v>
          </cell>
          <cell r="HP686">
            <v>0</v>
          </cell>
          <cell r="HQ686">
            <v>0</v>
          </cell>
          <cell r="HR686">
            <v>0</v>
          </cell>
          <cell r="HS686">
            <v>0</v>
          </cell>
          <cell r="HT686">
            <v>0</v>
          </cell>
          <cell r="HU686">
            <v>0</v>
          </cell>
          <cell r="HV686">
            <v>0</v>
          </cell>
          <cell r="HW686">
            <v>0</v>
          </cell>
          <cell r="HX686">
            <v>0</v>
          </cell>
          <cell r="HY686">
            <v>0</v>
          </cell>
          <cell r="HZ686">
            <v>0</v>
          </cell>
          <cell r="IA686">
            <v>0</v>
          </cell>
          <cell r="IB686">
            <v>0</v>
          </cell>
          <cell r="IC686">
            <v>0</v>
          </cell>
          <cell r="ID686">
            <v>0</v>
          </cell>
          <cell r="IE686">
            <v>0</v>
          </cell>
          <cell r="IF686">
            <v>0</v>
          </cell>
          <cell r="IG686">
            <v>0</v>
          </cell>
          <cell r="IH686">
            <v>0</v>
          </cell>
          <cell r="II686">
            <v>0</v>
          </cell>
          <cell r="IJ686">
            <v>0</v>
          </cell>
          <cell r="IK686">
            <v>0</v>
          </cell>
          <cell r="IL686">
            <v>0</v>
          </cell>
          <cell r="IM686">
            <v>0</v>
          </cell>
          <cell r="IN686">
            <v>0</v>
          </cell>
          <cell r="IO686">
            <v>0</v>
          </cell>
          <cell r="IP686">
            <v>0</v>
          </cell>
          <cell r="IQ686">
            <v>0</v>
          </cell>
          <cell r="IR686">
            <v>0</v>
          </cell>
          <cell r="IS686">
            <v>0</v>
          </cell>
          <cell r="IT686">
            <v>0</v>
          </cell>
          <cell r="IU686">
            <v>0</v>
          </cell>
          <cell r="IV686">
            <v>0</v>
          </cell>
          <cell r="IW686">
            <v>0</v>
          </cell>
          <cell r="IX686">
            <v>0</v>
          </cell>
          <cell r="IY686">
            <v>0</v>
          </cell>
          <cell r="IZ686">
            <v>0</v>
          </cell>
          <cell r="JA686">
            <v>0</v>
          </cell>
          <cell r="JB686">
            <v>0</v>
          </cell>
          <cell r="JC686">
            <v>0</v>
          </cell>
          <cell r="JD686">
            <v>0</v>
          </cell>
          <cell r="JE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  <cell r="EJ687">
            <v>0</v>
          </cell>
          <cell r="EK687">
            <v>0</v>
          </cell>
          <cell r="EL687">
            <v>0</v>
          </cell>
          <cell r="EM687">
            <v>0</v>
          </cell>
          <cell r="EN687">
            <v>0</v>
          </cell>
          <cell r="EO687">
            <v>0</v>
          </cell>
          <cell r="EP687">
            <v>0</v>
          </cell>
          <cell r="EQ687">
            <v>0</v>
          </cell>
          <cell r="ER687">
            <v>0</v>
          </cell>
          <cell r="ES687">
            <v>0</v>
          </cell>
          <cell r="ET687">
            <v>0</v>
          </cell>
          <cell r="EU687">
            <v>0</v>
          </cell>
          <cell r="EV687">
            <v>0</v>
          </cell>
          <cell r="EW687">
            <v>0</v>
          </cell>
          <cell r="EX687">
            <v>0</v>
          </cell>
          <cell r="EY687">
            <v>0</v>
          </cell>
          <cell r="EZ687">
            <v>0</v>
          </cell>
          <cell r="FA687">
            <v>0</v>
          </cell>
          <cell r="FB687">
            <v>0</v>
          </cell>
          <cell r="FC687">
            <v>0</v>
          </cell>
          <cell r="FD687">
            <v>0</v>
          </cell>
          <cell r="FE687">
            <v>0</v>
          </cell>
          <cell r="FF687">
            <v>0</v>
          </cell>
          <cell r="FG687">
            <v>0</v>
          </cell>
          <cell r="FH687">
            <v>0</v>
          </cell>
          <cell r="FI687">
            <v>0</v>
          </cell>
          <cell r="FJ687">
            <v>0</v>
          </cell>
          <cell r="FK687">
            <v>0</v>
          </cell>
          <cell r="FL687">
            <v>0</v>
          </cell>
          <cell r="FM687">
            <v>0</v>
          </cell>
          <cell r="FN687">
            <v>0</v>
          </cell>
          <cell r="FO687">
            <v>0</v>
          </cell>
          <cell r="FP687">
            <v>0</v>
          </cell>
          <cell r="FQ687">
            <v>0</v>
          </cell>
          <cell r="FR687">
            <v>0</v>
          </cell>
          <cell r="FS687">
            <v>0</v>
          </cell>
          <cell r="FT687">
            <v>0</v>
          </cell>
          <cell r="FU687">
            <v>0</v>
          </cell>
          <cell r="FV687">
            <v>0</v>
          </cell>
          <cell r="FW687">
            <v>0</v>
          </cell>
          <cell r="FX687">
            <v>0</v>
          </cell>
          <cell r="FY687">
            <v>0</v>
          </cell>
          <cell r="FZ687">
            <v>0</v>
          </cell>
          <cell r="GA687">
            <v>0</v>
          </cell>
          <cell r="GB687">
            <v>0</v>
          </cell>
          <cell r="GC687">
            <v>0</v>
          </cell>
          <cell r="GD687">
            <v>0</v>
          </cell>
          <cell r="GE687">
            <v>0</v>
          </cell>
          <cell r="GF687">
            <v>0</v>
          </cell>
          <cell r="GG687">
            <v>0</v>
          </cell>
          <cell r="GH687">
            <v>0</v>
          </cell>
          <cell r="GI687">
            <v>0</v>
          </cell>
          <cell r="GJ687">
            <v>0</v>
          </cell>
          <cell r="GK687">
            <v>0</v>
          </cell>
          <cell r="GL687">
            <v>0</v>
          </cell>
          <cell r="GM687">
            <v>0</v>
          </cell>
          <cell r="GN687">
            <v>0</v>
          </cell>
          <cell r="GO687">
            <v>0</v>
          </cell>
          <cell r="GP687">
            <v>0</v>
          </cell>
          <cell r="GQ687">
            <v>0</v>
          </cell>
          <cell r="GR687">
            <v>0</v>
          </cell>
          <cell r="GS687">
            <v>0</v>
          </cell>
          <cell r="GT687">
            <v>0</v>
          </cell>
          <cell r="GU687">
            <v>0</v>
          </cell>
          <cell r="GV687">
            <v>0</v>
          </cell>
          <cell r="GW687">
            <v>0</v>
          </cell>
          <cell r="GX687">
            <v>0</v>
          </cell>
          <cell r="GY687">
            <v>0</v>
          </cell>
          <cell r="GZ687">
            <v>0</v>
          </cell>
          <cell r="HA687">
            <v>0</v>
          </cell>
          <cell r="HB687">
            <v>0</v>
          </cell>
          <cell r="HC687">
            <v>0</v>
          </cell>
          <cell r="HD687">
            <v>0</v>
          </cell>
          <cell r="HE687">
            <v>0</v>
          </cell>
          <cell r="HF687">
            <v>0</v>
          </cell>
          <cell r="HG687">
            <v>0</v>
          </cell>
          <cell r="HH687">
            <v>0</v>
          </cell>
          <cell r="HI687">
            <v>0</v>
          </cell>
          <cell r="HJ687">
            <v>0</v>
          </cell>
          <cell r="HK687">
            <v>0</v>
          </cell>
          <cell r="HL687">
            <v>0</v>
          </cell>
          <cell r="HM687">
            <v>0</v>
          </cell>
          <cell r="HN687">
            <v>0</v>
          </cell>
          <cell r="HO687">
            <v>0</v>
          </cell>
          <cell r="HP687">
            <v>0</v>
          </cell>
          <cell r="HQ687">
            <v>0</v>
          </cell>
          <cell r="HR687">
            <v>0</v>
          </cell>
          <cell r="HS687">
            <v>0</v>
          </cell>
          <cell r="HT687">
            <v>0</v>
          </cell>
          <cell r="HU687">
            <v>0</v>
          </cell>
          <cell r="HV687">
            <v>0</v>
          </cell>
          <cell r="HW687">
            <v>0</v>
          </cell>
          <cell r="HX687">
            <v>0</v>
          </cell>
          <cell r="HY687">
            <v>0</v>
          </cell>
          <cell r="HZ687">
            <v>0</v>
          </cell>
          <cell r="IA687">
            <v>0</v>
          </cell>
          <cell r="IB687">
            <v>0</v>
          </cell>
          <cell r="IC687">
            <v>0</v>
          </cell>
          <cell r="ID687">
            <v>0</v>
          </cell>
          <cell r="IE687">
            <v>0</v>
          </cell>
          <cell r="IF687">
            <v>0</v>
          </cell>
          <cell r="IG687">
            <v>0</v>
          </cell>
          <cell r="IH687">
            <v>0</v>
          </cell>
          <cell r="II687">
            <v>0</v>
          </cell>
          <cell r="IJ687">
            <v>0</v>
          </cell>
          <cell r="IK687">
            <v>0</v>
          </cell>
          <cell r="IL687">
            <v>0</v>
          </cell>
          <cell r="IM687">
            <v>0</v>
          </cell>
          <cell r="IN687">
            <v>0</v>
          </cell>
          <cell r="IO687">
            <v>0</v>
          </cell>
          <cell r="IP687">
            <v>0</v>
          </cell>
          <cell r="IQ687">
            <v>0</v>
          </cell>
          <cell r="IR687">
            <v>0</v>
          </cell>
          <cell r="IS687">
            <v>0</v>
          </cell>
          <cell r="IT687">
            <v>0</v>
          </cell>
          <cell r="IU687">
            <v>0</v>
          </cell>
          <cell r="IV687">
            <v>0</v>
          </cell>
          <cell r="IW687">
            <v>0</v>
          </cell>
          <cell r="IX687">
            <v>0</v>
          </cell>
          <cell r="IY687">
            <v>0</v>
          </cell>
          <cell r="IZ687">
            <v>0</v>
          </cell>
          <cell r="JA687">
            <v>0</v>
          </cell>
          <cell r="JB687">
            <v>0</v>
          </cell>
          <cell r="JC687">
            <v>0</v>
          </cell>
          <cell r="JD687">
            <v>0</v>
          </cell>
          <cell r="JE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  <cell r="EJ688">
            <v>0</v>
          </cell>
          <cell r="EK688">
            <v>0</v>
          </cell>
          <cell r="EL688">
            <v>0</v>
          </cell>
          <cell r="EM688">
            <v>0</v>
          </cell>
          <cell r="EN688">
            <v>0</v>
          </cell>
          <cell r="EO688">
            <v>0</v>
          </cell>
          <cell r="EP688">
            <v>0</v>
          </cell>
          <cell r="EQ688">
            <v>0</v>
          </cell>
          <cell r="ER688">
            <v>0</v>
          </cell>
          <cell r="ES688">
            <v>0</v>
          </cell>
          <cell r="ET688">
            <v>0</v>
          </cell>
          <cell r="EU688">
            <v>0</v>
          </cell>
          <cell r="EV688">
            <v>0</v>
          </cell>
          <cell r="EW688">
            <v>0</v>
          </cell>
          <cell r="EX688">
            <v>0</v>
          </cell>
          <cell r="EY688">
            <v>0</v>
          </cell>
          <cell r="EZ688">
            <v>0</v>
          </cell>
          <cell r="FA688">
            <v>0</v>
          </cell>
          <cell r="FB688">
            <v>0</v>
          </cell>
          <cell r="FC688">
            <v>0</v>
          </cell>
          <cell r="FD688">
            <v>0</v>
          </cell>
          <cell r="FE688">
            <v>0</v>
          </cell>
          <cell r="FF688">
            <v>0</v>
          </cell>
          <cell r="FG688">
            <v>0</v>
          </cell>
          <cell r="FH688">
            <v>0</v>
          </cell>
          <cell r="FI688">
            <v>0</v>
          </cell>
          <cell r="FJ688">
            <v>0</v>
          </cell>
          <cell r="FK688">
            <v>0</v>
          </cell>
          <cell r="FL688">
            <v>0</v>
          </cell>
          <cell r="FM688">
            <v>0</v>
          </cell>
          <cell r="FN688">
            <v>0</v>
          </cell>
          <cell r="FO688">
            <v>0</v>
          </cell>
          <cell r="FP688">
            <v>0</v>
          </cell>
          <cell r="FQ688">
            <v>0</v>
          </cell>
          <cell r="FR688">
            <v>0</v>
          </cell>
          <cell r="FS688">
            <v>0</v>
          </cell>
          <cell r="FT688">
            <v>0</v>
          </cell>
          <cell r="FU688">
            <v>0</v>
          </cell>
          <cell r="FV688">
            <v>0</v>
          </cell>
          <cell r="FW688">
            <v>0</v>
          </cell>
          <cell r="FX688">
            <v>0</v>
          </cell>
          <cell r="FY688">
            <v>0</v>
          </cell>
          <cell r="FZ688">
            <v>0</v>
          </cell>
          <cell r="GA688">
            <v>0</v>
          </cell>
          <cell r="GB688">
            <v>0</v>
          </cell>
          <cell r="GC688">
            <v>0</v>
          </cell>
          <cell r="GD688">
            <v>0</v>
          </cell>
          <cell r="GE688">
            <v>0</v>
          </cell>
          <cell r="GF688">
            <v>0</v>
          </cell>
          <cell r="GG688">
            <v>0</v>
          </cell>
          <cell r="GH688">
            <v>0</v>
          </cell>
          <cell r="GI688">
            <v>0</v>
          </cell>
          <cell r="GJ688">
            <v>0</v>
          </cell>
          <cell r="GK688">
            <v>0</v>
          </cell>
          <cell r="GL688">
            <v>0</v>
          </cell>
          <cell r="GM688">
            <v>0</v>
          </cell>
          <cell r="GN688">
            <v>0</v>
          </cell>
          <cell r="GO688">
            <v>0</v>
          </cell>
          <cell r="GP688">
            <v>0</v>
          </cell>
          <cell r="GQ688">
            <v>0</v>
          </cell>
          <cell r="GR688">
            <v>0</v>
          </cell>
          <cell r="GS688">
            <v>0</v>
          </cell>
          <cell r="GT688">
            <v>0</v>
          </cell>
          <cell r="GU688">
            <v>0</v>
          </cell>
          <cell r="GV688">
            <v>0</v>
          </cell>
          <cell r="GW688">
            <v>0</v>
          </cell>
          <cell r="GX688">
            <v>0</v>
          </cell>
          <cell r="GY688">
            <v>0</v>
          </cell>
          <cell r="GZ688">
            <v>0</v>
          </cell>
          <cell r="HA688">
            <v>0</v>
          </cell>
          <cell r="HB688">
            <v>0</v>
          </cell>
          <cell r="HC688">
            <v>0</v>
          </cell>
          <cell r="HD688">
            <v>0</v>
          </cell>
          <cell r="HE688">
            <v>0</v>
          </cell>
          <cell r="HF688">
            <v>0</v>
          </cell>
          <cell r="HG688">
            <v>0</v>
          </cell>
          <cell r="HH688">
            <v>0</v>
          </cell>
          <cell r="HI688">
            <v>0</v>
          </cell>
          <cell r="HJ688">
            <v>0</v>
          </cell>
          <cell r="HK688">
            <v>0</v>
          </cell>
          <cell r="HL688">
            <v>0</v>
          </cell>
          <cell r="HM688">
            <v>0</v>
          </cell>
          <cell r="HN688">
            <v>0</v>
          </cell>
          <cell r="HO688">
            <v>0</v>
          </cell>
          <cell r="HP688">
            <v>0</v>
          </cell>
          <cell r="HQ688">
            <v>0</v>
          </cell>
          <cell r="HR688">
            <v>0</v>
          </cell>
          <cell r="HS688">
            <v>0</v>
          </cell>
          <cell r="HT688">
            <v>0</v>
          </cell>
          <cell r="HU688">
            <v>0</v>
          </cell>
          <cell r="HV688">
            <v>0</v>
          </cell>
          <cell r="HW688">
            <v>0</v>
          </cell>
          <cell r="HX688">
            <v>0</v>
          </cell>
          <cell r="HY688">
            <v>0</v>
          </cell>
          <cell r="HZ688">
            <v>0</v>
          </cell>
          <cell r="IA688">
            <v>0</v>
          </cell>
          <cell r="IB688">
            <v>0</v>
          </cell>
          <cell r="IC688">
            <v>0</v>
          </cell>
          <cell r="ID688">
            <v>0</v>
          </cell>
          <cell r="IE688">
            <v>0</v>
          </cell>
          <cell r="IF688">
            <v>0</v>
          </cell>
          <cell r="IG688">
            <v>0</v>
          </cell>
          <cell r="IH688">
            <v>0</v>
          </cell>
          <cell r="II688">
            <v>0</v>
          </cell>
          <cell r="IJ688">
            <v>0</v>
          </cell>
          <cell r="IK688">
            <v>0</v>
          </cell>
          <cell r="IL688">
            <v>0</v>
          </cell>
          <cell r="IM688">
            <v>0</v>
          </cell>
          <cell r="IN688">
            <v>0</v>
          </cell>
          <cell r="IO688">
            <v>0</v>
          </cell>
          <cell r="IP688">
            <v>0</v>
          </cell>
          <cell r="IQ688">
            <v>0</v>
          </cell>
          <cell r="IR688">
            <v>0</v>
          </cell>
          <cell r="IS688">
            <v>0</v>
          </cell>
          <cell r="IT688">
            <v>0</v>
          </cell>
          <cell r="IU688">
            <v>0</v>
          </cell>
          <cell r="IV688">
            <v>0</v>
          </cell>
          <cell r="IW688">
            <v>0</v>
          </cell>
          <cell r="IX688">
            <v>0</v>
          </cell>
          <cell r="IY688">
            <v>0</v>
          </cell>
          <cell r="IZ688">
            <v>0</v>
          </cell>
          <cell r="JA688">
            <v>0</v>
          </cell>
          <cell r="JB688">
            <v>0</v>
          </cell>
          <cell r="JC688">
            <v>0</v>
          </cell>
          <cell r="JD688">
            <v>0</v>
          </cell>
          <cell r="JE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  <cell r="EJ689">
            <v>0</v>
          </cell>
          <cell r="EK689">
            <v>0</v>
          </cell>
          <cell r="EL689">
            <v>0</v>
          </cell>
          <cell r="EM689">
            <v>0</v>
          </cell>
          <cell r="EN689">
            <v>0</v>
          </cell>
          <cell r="EO689">
            <v>0</v>
          </cell>
          <cell r="EP689">
            <v>0</v>
          </cell>
          <cell r="EQ689">
            <v>0</v>
          </cell>
          <cell r="ER689">
            <v>0</v>
          </cell>
          <cell r="ES689">
            <v>0</v>
          </cell>
          <cell r="ET689">
            <v>0</v>
          </cell>
          <cell r="EU689">
            <v>0</v>
          </cell>
          <cell r="EV689">
            <v>0</v>
          </cell>
          <cell r="EW689">
            <v>0</v>
          </cell>
          <cell r="EX689">
            <v>0</v>
          </cell>
          <cell r="EY689">
            <v>0</v>
          </cell>
          <cell r="EZ689">
            <v>0</v>
          </cell>
          <cell r="FA689">
            <v>0</v>
          </cell>
          <cell r="FB689">
            <v>0</v>
          </cell>
          <cell r="FC689">
            <v>0</v>
          </cell>
          <cell r="FD689">
            <v>0</v>
          </cell>
          <cell r="FE689">
            <v>0</v>
          </cell>
          <cell r="FF689">
            <v>0</v>
          </cell>
          <cell r="FG689">
            <v>0</v>
          </cell>
          <cell r="FH689">
            <v>0</v>
          </cell>
          <cell r="FI689">
            <v>0</v>
          </cell>
          <cell r="FJ689">
            <v>0</v>
          </cell>
          <cell r="FK689">
            <v>0</v>
          </cell>
          <cell r="FL689">
            <v>0</v>
          </cell>
          <cell r="FM689">
            <v>0</v>
          </cell>
          <cell r="FN689">
            <v>0</v>
          </cell>
          <cell r="FO689">
            <v>0</v>
          </cell>
          <cell r="FP689">
            <v>0</v>
          </cell>
          <cell r="FQ689">
            <v>0</v>
          </cell>
          <cell r="FR689">
            <v>0</v>
          </cell>
          <cell r="FS689">
            <v>0</v>
          </cell>
          <cell r="FT689">
            <v>0</v>
          </cell>
          <cell r="FU689">
            <v>0</v>
          </cell>
          <cell r="FV689">
            <v>0</v>
          </cell>
          <cell r="FW689">
            <v>0</v>
          </cell>
          <cell r="FX689">
            <v>0</v>
          </cell>
          <cell r="FY689">
            <v>0</v>
          </cell>
          <cell r="FZ689">
            <v>0</v>
          </cell>
          <cell r="GA689">
            <v>0</v>
          </cell>
          <cell r="GB689">
            <v>0</v>
          </cell>
          <cell r="GC689">
            <v>0</v>
          </cell>
          <cell r="GD689">
            <v>0</v>
          </cell>
          <cell r="GE689">
            <v>0</v>
          </cell>
          <cell r="GF689">
            <v>0</v>
          </cell>
          <cell r="GG689">
            <v>0</v>
          </cell>
          <cell r="GH689">
            <v>0</v>
          </cell>
          <cell r="GI689">
            <v>0</v>
          </cell>
          <cell r="GJ689">
            <v>0</v>
          </cell>
          <cell r="GK689">
            <v>0</v>
          </cell>
          <cell r="GL689">
            <v>0</v>
          </cell>
          <cell r="GM689">
            <v>0</v>
          </cell>
          <cell r="GN689">
            <v>0</v>
          </cell>
          <cell r="GO689">
            <v>0</v>
          </cell>
          <cell r="GP689">
            <v>0</v>
          </cell>
          <cell r="GQ689">
            <v>0</v>
          </cell>
          <cell r="GR689">
            <v>0</v>
          </cell>
          <cell r="GS689">
            <v>0</v>
          </cell>
          <cell r="GT689">
            <v>0</v>
          </cell>
          <cell r="GU689">
            <v>0</v>
          </cell>
          <cell r="GV689">
            <v>0</v>
          </cell>
          <cell r="GW689">
            <v>0</v>
          </cell>
          <cell r="GX689">
            <v>0</v>
          </cell>
          <cell r="GY689">
            <v>0</v>
          </cell>
          <cell r="GZ689">
            <v>0</v>
          </cell>
          <cell r="HA689">
            <v>0</v>
          </cell>
          <cell r="HB689">
            <v>0</v>
          </cell>
          <cell r="HC689">
            <v>0</v>
          </cell>
          <cell r="HD689">
            <v>0</v>
          </cell>
          <cell r="HE689">
            <v>0</v>
          </cell>
          <cell r="HF689">
            <v>0</v>
          </cell>
          <cell r="HG689">
            <v>0</v>
          </cell>
          <cell r="HH689">
            <v>0</v>
          </cell>
          <cell r="HI689">
            <v>0</v>
          </cell>
          <cell r="HJ689">
            <v>0</v>
          </cell>
          <cell r="HK689">
            <v>0</v>
          </cell>
          <cell r="HL689">
            <v>0</v>
          </cell>
          <cell r="HM689">
            <v>0</v>
          </cell>
          <cell r="HN689">
            <v>0</v>
          </cell>
          <cell r="HO689">
            <v>0</v>
          </cell>
          <cell r="HP689">
            <v>0</v>
          </cell>
          <cell r="HQ689">
            <v>0</v>
          </cell>
          <cell r="HR689">
            <v>0</v>
          </cell>
          <cell r="HS689">
            <v>0</v>
          </cell>
          <cell r="HT689">
            <v>0</v>
          </cell>
          <cell r="HU689">
            <v>0</v>
          </cell>
          <cell r="HV689">
            <v>0</v>
          </cell>
          <cell r="HW689">
            <v>0</v>
          </cell>
          <cell r="HX689">
            <v>0</v>
          </cell>
          <cell r="HY689">
            <v>0</v>
          </cell>
          <cell r="HZ689">
            <v>0</v>
          </cell>
          <cell r="IA689">
            <v>0</v>
          </cell>
          <cell r="IB689">
            <v>0</v>
          </cell>
          <cell r="IC689">
            <v>0</v>
          </cell>
          <cell r="ID689">
            <v>0</v>
          </cell>
          <cell r="IE689">
            <v>0</v>
          </cell>
          <cell r="IF689">
            <v>0</v>
          </cell>
          <cell r="IG689">
            <v>0</v>
          </cell>
          <cell r="IH689">
            <v>0</v>
          </cell>
          <cell r="II689">
            <v>0</v>
          </cell>
          <cell r="IJ689">
            <v>0</v>
          </cell>
          <cell r="IK689">
            <v>0</v>
          </cell>
          <cell r="IL689">
            <v>0</v>
          </cell>
          <cell r="IM689">
            <v>0</v>
          </cell>
          <cell r="IN689">
            <v>0</v>
          </cell>
          <cell r="IO689">
            <v>0</v>
          </cell>
          <cell r="IP689">
            <v>0</v>
          </cell>
          <cell r="IQ689">
            <v>0</v>
          </cell>
          <cell r="IR689">
            <v>0</v>
          </cell>
          <cell r="IS689">
            <v>0</v>
          </cell>
          <cell r="IT689">
            <v>0</v>
          </cell>
          <cell r="IU689">
            <v>0</v>
          </cell>
          <cell r="IV689">
            <v>0</v>
          </cell>
          <cell r="IW689">
            <v>0</v>
          </cell>
          <cell r="IX689">
            <v>0</v>
          </cell>
          <cell r="IY689">
            <v>0</v>
          </cell>
          <cell r="IZ689">
            <v>0</v>
          </cell>
          <cell r="JA689">
            <v>0</v>
          </cell>
          <cell r="JB689">
            <v>0</v>
          </cell>
          <cell r="JC689">
            <v>0</v>
          </cell>
          <cell r="JD689">
            <v>0</v>
          </cell>
          <cell r="JE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  <cell r="EJ690">
            <v>0</v>
          </cell>
          <cell r="EK690">
            <v>0</v>
          </cell>
          <cell r="EL690">
            <v>0</v>
          </cell>
          <cell r="EM690">
            <v>0</v>
          </cell>
          <cell r="EN690">
            <v>0</v>
          </cell>
          <cell r="EO690">
            <v>0</v>
          </cell>
          <cell r="EP690">
            <v>0</v>
          </cell>
          <cell r="EQ690">
            <v>0</v>
          </cell>
          <cell r="ER690">
            <v>0</v>
          </cell>
          <cell r="ES690">
            <v>0</v>
          </cell>
          <cell r="ET690">
            <v>0</v>
          </cell>
          <cell r="EU690">
            <v>0</v>
          </cell>
          <cell r="EV690">
            <v>0</v>
          </cell>
          <cell r="EW690">
            <v>0</v>
          </cell>
          <cell r="EX690">
            <v>0</v>
          </cell>
          <cell r="EY690">
            <v>0</v>
          </cell>
          <cell r="EZ690">
            <v>0</v>
          </cell>
          <cell r="FA690">
            <v>0</v>
          </cell>
          <cell r="FB690">
            <v>0</v>
          </cell>
          <cell r="FC690">
            <v>0</v>
          </cell>
          <cell r="FD690">
            <v>0</v>
          </cell>
          <cell r="FE690">
            <v>0</v>
          </cell>
          <cell r="FF690">
            <v>0</v>
          </cell>
          <cell r="FG690">
            <v>0</v>
          </cell>
          <cell r="FH690">
            <v>0</v>
          </cell>
          <cell r="FI690">
            <v>0</v>
          </cell>
          <cell r="FJ690">
            <v>0</v>
          </cell>
          <cell r="FK690">
            <v>0</v>
          </cell>
          <cell r="FL690">
            <v>0</v>
          </cell>
          <cell r="FM690">
            <v>0</v>
          </cell>
          <cell r="FN690">
            <v>0</v>
          </cell>
          <cell r="FO690">
            <v>0</v>
          </cell>
          <cell r="FP690">
            <v>0</v>
          </cell>
          <cell r="FQ690">
            <v>0</v>
          </cell>
          <cell r="FR690">
            <v>0</v>
          </cell>
          <cell r="FS690">
            <v>0</v>
          </cell>
          <cell r="FT690">
            <v>0</v>
          </cell>
          <cell r="FU690">
            <v>0</v>
          </cell>
          <cell r="FV690">
            <v>0</v>
          </cell>
          <cell r="FW690">
            <v>0</v>
          </cell>
          <cell r="FX690">
            <v>0</v>
          </cell>
          <cell r="FY690">
            <v>0</v>
          </cell>
          <cell r="FZ690">
            <v>0</v>
          </cell>
          <cell r="GA690">
            <v>0</v>
          </cell>
          <cell r="GB690">
            <v>0</v>
          </cell>
          <cell r="GC690">
            <v>0</v>
          </cell>
          <cell r="GD690">
            <v>0</v>
          </cell>
          <cell r="GE690">
            <v>0</v>
          </cell>
          <cell r="GF690">
            <v>0</v>
          </cell>
          <cell r="GG690">
            <v>0</v>
          </cell>
          <cell r="GH690">
            <v>0</v>
          </cell>
          <cell r="GI690">
            <v>0</v>
          </cell>
          <cell r="GJ690">
            <v>0</v>
          </cell>
          <cell r="GK690">
            <v>0</v>
          </cell>
          <cell r="GL690">
            <v>0</v>
          </cell>
          <cell r="GM690">
            <v>0</v>
          </cell>
          <cell r="GN690">
            <v>0</v>
          </cell>
          <cell r="GO690">
            <v>0</v>
          </cell>
          <cell r="GP690">
            <v>0</v>
          </cell>
          <cell r="GQ690">
            <v>0</v>
          </cell>
          <cell r="GR690">
            <v>0</v>
          </cell>
          <cell r="GS690">
            <v>0</v>
          </cell>
          <cell r="GT690">
            <v>0</v>
          </cell>
          <cell r="GU690">
            <v>0</v>
          </cell>
          <cell r="GV690">
            <v>0</v>
          </cell>
          <cell r="GW690">
            <v>0</v>
          </cell>
          <cell r="GX690">
            <v>0</v>
          </cell>
          <cell r="GY690">
            <v>0</v>
          </cell>
          <cell r="GZ690">
            <v>0</v>
          </cell>
          <cell r="HA690">
            <v>0</v>
          </cell>
          <cell r="HB690">
            <v>0</v>
          </cell>
          <cell r="HC690">
            <v>0</v>
          </cell>
          <cell r="HD690">
            <v>0</v>
          </cell>
          <cell r="HE690">
            <v>0</v>
          </cell>
          <cell r="HF690">
            <v>0</v>
          </cell>
          <cell r="HG690">
            <v>0</v>
          </cell>
          <cell r="HH690">
            <v>0</v>
          </cell>
          <cell r="HI690">
            <v>0</v>
          </cell>
          <cell r="HJ690">
            <v>0</v>
          </cell>
          <cell r="HK690">
            <v>0</v>
          </cell>
          <cell r="HL690">
            <v>0</v>
          </cell>
          <cell r="HM690">
            <v>0</v>
          </cell>
          <cell r="HN690">
            <v>0</v>
          </cell>
          <cell r="HO690">
            <v>0</v>
          </cell>
          <cell r="HP690">
            <v>0</v>
          </cell>
          <cell r="HQ690">
            <v>0</v>
          </cell>
          <cell r="HR690">
            <v>0</v>
          </cell>
          <cell r="HS690">
            <v>0</v>
          </cell>
          <cell r="HT690">
            <v>0</v>
          </cell>
          <cell r="HU690">
            <v>0</v>
          </cell>
          <cell r="HV690">
            <v>0</v>
          </cell>
          <cell r="HW690">
            <v>0</v>
          </cell>
          <cell r="HX690">
            <v>0</v>
          </cell>
          <cell r="HY690">
            <v>0</v>
          </cell>
          <cell r="HZ690">
            <v>0</v>
          </cell>
          <cell r="IA690">
            <v>0</v>
          </cell>
          <cell r="IB690">
            <v>0</v>
          </cell>
          <cell r="IC690">
            <v>0</v>
          </cell>
          <cell r="ID690">
            <v>0</v>
          </cell>
          <cell r="IE690">
            <v>0</v>
          </cell>
          <cell r="IF690">
            <v>0</v>
          </cell>
          <cell r="IG690">
            <v>0</v>
          </cell>
          <cell r="IH690">
            <v>0</v>
          </cell>
          <cell r="II690">
            <v>0</v>
          </cell>
          <cell r="IJ690">
            <v>0</v>
          </cell>
          <cell r="IK690">
            <v>0</v>
          </cell>
          <cell r="IL690">
            <v>0</v>
          </cell>
          <cell r="IM690">
            <v>0</v>
          </cell>
          <cell r="IN690">
            <v>0</v>
          </cell>
          <cell r="IO690">
            <v>0</v>
          </cell>
          <cell r="IP690">
            <v>0</v>
          </cell>
          <cell r="IQ690">
            <v>0</v>
          </cell>
          <cell r="IR690">
            <v>0</v>
          </cell>
          <cell r="IS690">
            <v>0</v>
          </cell>
          <cell r="IT690">
            <v>0</v>
          </cell>
          <cell r="IU690">
            <v>0</v>
          </cell>
          <cell r="IV690">
            <v>0</v>
          </cell>
          <cell r="IW690">
            <v>0</v>
          </cell>
          <cell r="IX690">
            <v>0</v>
          </cell>
          <cell r="IY690">
            <v>0</v>
          </cell>
          <cell r="IZ690">
            <v>0</v>
          </cell>
          <cell r="JA690">
            <v>0</v>
          </cell>
          <cell r="JB690">
            <v>0</v>
          </cell>
          <cell r="JC690">
            <v>0</v>
          </cell>
          <cell r="JD690">
            <v>0</v>
          </cell>
          <cell r="JE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  <cell r="EJ691">
            <v>0</v>
          </cell>
          <cell r="EK691">
            <v>0</v>
          </cell>
          <cell r="EL691">
            <v>0</v>
          </cell>
          <cell r="EM691">
            <v>0</v>
          </cell>
          <cell r="EN691">
            <v>0</v>
          </cell>
          <cell r="EO691">
            <v>0</v>
          </cell>
          <cell r="EP691">
            <v>0</v>
          </cell>
          <cell r="EQ691">
            <v>0</v>
          </cell>
          <cell r="ER691">
            <v>0</v>
          </cell>
          <cell r="ES691">
            <v>0</v>
          </cell>
          <cell r="ET691">
            <v>0</v>
          </cell>
          <cell r="EU691">
            <v>0</v>
          </cell>
          <cell r="EV691">
            <v>0</v>
          </cell>
          <cell r="EW691">
            <v>0</v>
          </cell>
          <cell r="EX691">
            <v>0</v>
          </cell>
          <cell r="EY691">
            <v>0</v>
          </cell>
          <cell r="EZ691">
            <v>0</v>
          </cell>
          <cell r="FA691">
            <v>0</v>
          </cell>
          <cell r="FB691">
            <v>0</v>
          </cell>
          <cell r="FC691">
            <v>0</v>
          </cell>
          <cell r="FD691">
            <v>0</v>
          </cell>
          <cell r="FE691">
            <v>0</v>
          </cell>
          <cell r="FF691">
            <v>0</v>
          </cell>
          <cell r="FG691">
            <v>0</v>
          </cell>
          <cell r="FH691">
            <v>0</v>
          </cell>
          <cell r="FI691">
            <v>0</v>
          </cell>
          <cell r="FJ691">
            <v>0</v>
          </cell>
          <cell r="FK691">
            <v>0</v>
          </cell>
          <cell r="FL691">
            <v>0</v>
          </cell>
          <cell r="FM691">
            <v>0</v>
          </cell>
          <cell r="FN691">
            <v>0</v>
          </cell>
          <cell r="FO691">
            <v>0</v>
          </cell>
          <cell r="FP691">
            <v>0</v>
          </cell>
          <cell r="FQ691">
            <v>0</v>
          </cell>
          <cell r="FR691">
            <v>0</v>
          </cell>
          <cell r="FS691">
            <v>0</v>
          </cell>
          <cell r="FT691">
            <v>0</v>
          </cell>
          <cell r="FU691">
            <v>0</v>
          </cell>
          <cell r="FV691">
            <v>0</v>
          </cell>
          <cell r="FW691">
            <v>0</v>
          </cell>
          <cell r="FX691">
            <v>0</v>
          </cell>
          <cell r="FY691">
            <v>0</v>
          </cell>
          <cell r="FZ691">
            <v>0</v>
          </cell>
          <cell r="GA691">
            <v>0</v>
          </cell>
          <cell r="GB691">
            <v>0</v>
          </cell>
          <cell r="GC691">
            <v>0</v>
          </cell>
          <cell r="GD691">
            <v>0</v>
          </cell>
          <cell r="GE691">
            <v>0</v>
          </cell>
          <cell r="GF691">
            <v>0</v>
          </cell>
          <cell r="GG691">
            <v>0</v>
          </cell>
          <cell r="GH691">
            <v>0</v>
          </cell>
          <cell r="GI691">
            <v>0</v>
          </cell>
          <cell r="GJ691">
            <v>0</v>
          </cell>
          <cell r="GK691">
            <v>0</v>
          </cell>
          <cell r="GL691">
            <v>0</v>
          </cell>
          <cell r="GM691">
            <v>0</v>
          </cell>
          <cell r="GN691">
            <v>0</v>
          </cell>
          <cell r="GO691">
            <v>0</v>
          </cell>
          <cell r="GP691">
            <v>0</v>
          </cell>
          <cell r="GQ691">
            <v>0</v>
          </cell>
          <cell r="GR691">
            <v>0</v>
          </cell>
          <cell r="GS691">
            <v>0</v>
          </cell>
          <cell r="GT691">
            <v>0</v>
          </cell>
          <cell r="GU691">
            <v>0</v>
          </cell>
          <cell r="GV691">
            <v>0</v>
          </cell>
          <cell r="GW691">
            <v>0</v>
          </cell>
          <cell r="GX691">
            <v>0</v>
          </cell>
          <cell r="GY691">
            <v>0</v>
          </cell>
          <cell r="GZ691">
            <v>0</v>
          </cell>
          <cell r="HA691">
            <v>0</v>
          </cell>
          <cell r="HB691">
            <v>0</v>
          </cell>
          <cell r="HC691">
            <v>0</v>
          </cell>
          <cell r="HD691">
            <v>0</v>
          </cell>
          <cell r="HE691">
            <v>0</v>
          </cell>
          <cell r="HF691">
            <v>0</v>
          </cell>
          <cell r="HG691">
            <v>0</v>
          </cell>
          <cell r="HH691">
            <v>0</v>
          </cell>
          <cell r="HI691">
            <v>0</v>
          </cell>
          <cell r="HJ691">
            <v>0</v>
          </cell>
          <cell r="HK691">
            <v>0</v>
          </cell>
          <cell r="HL691">
            <v>0</v>
          </cell>
          <cell r="HM691">
            <v>0</v>
          </cell>
          <cell r="HN691">
            <v>0</v>
          </cell>
          <cell r="HO691">
            <v>0</v>
          </cell>
          <cell r="HP691">
            <v>0</v>
          </cell>
          <cell r="HQ691">
            <v>0</v>
          </cell>
          <cell r="HR691">
            <v>0</v>
          </cell>
          <cell r="HS691">
            <v>0</v>
          </cell>
          <cell r="HT691">
            <v>0</v>
          </cell>
          <cell r="HU691">
            <v>0</v>
          </cell>
          <cell r="HV691">
            <v>0</v>
          </cell>
          <cell r="HW691">
            <v>0</v>
          </cell>
          <cell r="HX691">
            <v>0</v>
          </cell>
          <cell r="HY691">
            <v>0</v>
          </cell>
          <cell r="HZ691">
            <v>0</v>
          </cell>
          <cell r="IA691">
            <v>0</v>
          </cell>
          <cell r="IB691">
            <v>0</v>
          </cell>
          <cell r="IC691">
            <v>0</v>
          </cell>
          <cell r="ID691">
            <v>0</v>
          </cell>
          <cell r="IE691">
            <v>0</v>
          </cell>
          <cell r="IF691">
            <v>0</v>
          </cell>
          <cell r="IG691">
            <v>0</v>
          </cell>
          <cell r="IH691">
            <v>0</v>
          </cell>
          <cell r="II691">
            <v>0</v>
          </cell>
          <cell r="IJ691">
            <v>0</v>
          </cell>
          <cell r="IK691">
            <v>0</v>
          </cell>
          <cell r="IL691">
            <v>0</v>
          </cell>
          <cell r="IM691">
            <v>0</v>
          </cell>
          <cell r="IN691">
            <v>0</v>
          </cell>
          <cell r="IO691">
            <v>0</v>
          </cell>
          <cell r="IP691">
            <v>0</v>
          </cell>
          <cell r="IQ691">
            <v>0</v>
          </cell>
          <cell r="IR691">
            <v>0</v>
          </cell>
          <cell r="IS691">
            <v>0</v>
          </cell>
          <cell r="IT691">
            <v>0</v>
          </cell>
          <cell r="IU691">
            <v>0</v>
          </cell>
          <cell r="IV691">
            <v>0</v>
          </cell>
          <cell r="IW691">
            <v>0</v>
          </cell>
          <cell r="IX691">
            <v>0</v>
          </cell>
          <cell r="IY691">
            <v>0</v>
          </cell>
          <cell r="IZ691">
            <v>0</v>
          </cell>
          <cell r="JA691">
            <v>0</v>
          </cell>
          <cell r="JB691">
            <v>0</v>
          </cell>
          <cell r="JC691">
            <v>0</v>
          </cell>
          <cell r="JD691">
            <v>0</v>
          </cell>
          <cell r="JE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  <cell r="EJ692">
            <v>0</v>
          </cell>
          <cell r="EK692">
            <v>0</v>
          </cell>
          <cell r="EL692">
            <v>0</v>
          </cell>
          <cell r="EM692">
            <v>0</v>
          </cell>
          <cell r="EN692">
            <v>0</v>
          </cell>
          <cell r="EO692">
            <v>0</v>
          </cell>
          <cell r="EP692">
            <v>0</v>
          </cell>
          <cell r="EQ692">
            <v>0</v>
          </cell>
          <cell r="ER692">
            <v>0</v>
          </cell>
          <cell r="ES692">
            <v>0</v>
          </cell>
          <cell r="ET692">
            <v>0</v>
          </cell>
          <cell r="EU692">
            <v>0</v>
          </cell>
          <cell r="EV692">
            <v>0</v>
          </cell>
          <cell r="EW692">
            <v>0</v>
          </cell>
          <cell r="EX692">
            <v>0</v>
          </cell>
          <cell r="EY692">
            <v>0</v>
          </cell>
          <cell r="EZ692">
            <v>0</v>
          </cell>
          <cell r="FA692">
            <v>0</v>
          </cell>
          <cell r="FB692">
            <v>0</v>
          </cell>
          <cell r="FC692">
            <v>0</v>
          </cell>
          <cell r="FD692">
            <v>0</v>
          </cell>
          <cell r="FE692">
            <v>0</v>
          </cell>
          <cell r="FF692">
            <v>0</v>
          </cell>
          <cell r="FG692">
            <v>0</v>
          </cell>
          <cell r="FH692">
            <v>0</v>
          </cell>
          <cell r="FI692">
            <v>0</v>
          </cell>
          <cell r="FJ692">
            <v>0</v>
          </cell>
          <cell r="FK692">
            <v>0</v>
          </cell>
          <cell r="FL692">
            <v>0</v>
          </cell>
          <cell r="FM692">
            <v>0</v>
          </cell>
          <cell r="FN692">
            <v>0</v>
          </cell>
          <cell r="FO692">
            <v>0</v>
          </cell>
          <cell r="FP692">
            <v>0</v>
          </cell>
          <cell r="FQ692">
            <v>0</v>
          </cell>
          <cell r="FR692">
            <v>0</v>
          </cell>
          <cell r="FS692">
            <v>0</v>
          </cell>
          <cell r="FT692">
            <v>0</v>
          </cell>
          <cell r="FU692">
            <v>0</v>
          </cell>
          <cell r="FV692">
            <v>0</v>
          </cell>
          <cell r="FW692">
            <v>0</v>
          </cell>
          <cell r="FX692">
            <v>0</v>
          </cell>
          <cell r="FY692">
            <v>0</v>
          </cell>
          <cell r="FZ692">
            <v>0</v>
          </cell>
          <cell r="GA692">
            <v>0</v>
          </cell>
          <cell r="GB692">
            <v>0</v>
          </cell>
          <cell r="GC692">
            <v>0</v>
          </cell>
          <cell r="GD692">
            <v>0</v>
          </cell>
          <cell r="GE692">
            <v>0</v>
          </cell>
          <cell r="GF692">
            <v>0</v>
          </cell>
          <cell r="GG692">
            <v>0</v>
          </cell>
          <cell r="GH692">
            <v>0</v>
          </cell>
          <cell r="GI692">
            <v>0</v>
          </cell>
          <cell r="GJ692">
            <v>0</v>
          </cell>
          <cell r="GK692">
            <v>0</v>
          </cell>
          <cell r="GL692">
            <v>0</v>
          </cell>
          <cell r="GM692">
            <v>0</v>
          </cell>
          <cell r="GN692">
            <v>0</v>
          </cell>
          <cell r="GO692">
            <v>0</v>
          </cell>
          <cell r="GP692">
            <v>0</v>
          </cell>
          <cell r="GQ692">
            <v>0</v>
          </cell>
          <cell r="GR692">
            <v>0</v>
          </cell>
          <cell r="GS692">
            <v>0</v>
          </cell>
          <cell r="GT692">
            <v>0</v>
          </cell>
          <cell r="GU692">
            <v>0</v>
          </cell>
          <cell r="GV692">
            <v>0</v>
          </cell>
          <cell r="GW692">
            <v>0</v>
          </cell>
          <cell r="GX692">
            <v>0</v>
          </cell>
          <cell r="GY692">
            <v>0</v>
          </cell>
          <cell r="GZ692">
            <v>0</v>
          </cell>
          <cell r="HA692">
            <v>0</v>
          </cell>
          <cell r="HB692">
            <v>0</v>
          </cell>
          <cell r="HC692">
            <v>0</v>
          </cell>
          <cell r="HD692">
            <v>0</v>
          </cell>
          <cell r="HE692">
            <v>0</v>
          </cell>
          <cell r="HF692">
            <v>0</v>
          </cell>
          <cell r="HG692">
            <v>0</v>
          </cell>
          <cell r="HH692">
            <v>0</v>
          </cell>
          <cell r="HI692">
            <v>0</v>
          </cell>
          <cell r="HJ692">
            <v>0</v>
          </cell>
          <cell r="HK692">
            <v>0</v>
          </cell>
          <cell r="HL692">
            <v>0</v>
          </cell>
          <cell r="HM692">
            <v>0</v>
          </cell>
          <cell r="HN692">
            <v>0</v>
          </cell>
          <cell r="HO692">
            <v>0</v>
          </cell>
          <cell r="HP692">
            <v>0</v>
          </cell>
          <cell r="HQ692">
            <v>0</v>
          </cell>
          <cell r="HR692">
            <v>0</v>
          </cell>
          <cell r="HS692">
            <v>0</v>
          </cell>
          <cell r="HT692">
            <v>0</v>
          </cell>
          <cell r="HU692">
            <v>0</v>
          </cell>
          <cell r="HV692">
            <v>0</v>
          </cell>
          <cell r="HW692">
            <v>0</v>
          </cell>
          <cell r="HX692">
            <v>0</v>
          </cell>
          <cell r="HY692">
            <v>0</v>
          </cell>
          <cell r="HZ692">
            <v>0</v>
          </cell>
          <cell r="IA692">
            <v>0</v>
          </cell>
          <cell r="IB692">
            <v>0</v>
          </cell>
          <cell r="IC692">
            <v>0</v>
          </cell>
          <cell r="ID692">
            <v>0</v>
          </cell>
          <cell r="IE692">
            <v>0</v>
          </cell>
          <cell r="IF692">
            <v>0</v>
          </cell>
          <cell r="IG692">
            <v>0</v>
          </cell>
          <cell r="IH692">
            <v>0</v>
          </cell>
          <cell r="II692">
            <v>0</v>
          </cell>
          <cell r="IJ692">
            <v>0</v>
          </cell>
          <cell r="IK692">
            <v>0</v>
          </cell>
          <cell r="IL692">
            <v>0</v>
          </cell>
          <cell r="IM692">
            <v>0</v>
          </cell>
          <cell r="IN692">
            <v>0</v>
          </cell>
          <cell r="IO692">
            <v>0</v>
          </cell>
          <cell r="IP692">
            <v>0</v>
          </cell>
          <cell r="IQ692">
            <v>0</v>
          </cell>
          <cell r="IR692">
            <v>0</v>
          </cell>
          <cell r="IS692">
            <v>0</v>
          </cell>
          <cell r="IT692">
            <v>0</v>
          </cell>
          <cell r="IU692">
            <v>0</v>
          </cell>
          <cell r="IV692">
            <v>0</v>
          </cell>
          <cell r="IW692">
            <v>0</v>
          </cell>
          <cell r="IX692">
            <v>0</v>
          </cell>
          <cell r="IY692">
            <v>0</v>
          </cell>
          <cell r="IZ692">
            <v>0</v>
          </cell>
          <cell r="JA692">
            <v>0</v>
          </cell>
          <cell r="JB692">
            <v>0</v>
          </cell>
          <cell r="JC692">
            <v>0</v>
          </cell>
          <cell r="JD692">
            <v>0</v>
          </cell>
          <cell r="JE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  <cell r="EN693">
            <v>0</v>
          </cell>
          <cell r="EO693">
            <v>0</v>
          </cell>
          <cell r="EP693">
            <v>0</v>
          </cell>
          <cell r="EQ693">
            <v>0</v>
          </cell>
          <cell r="ER693">
            <v>0</v>
          </cell>
          <cell r="ES693">
            <v>0</v>
          </cell>
          <cell r="ET693">
            <v>0</v>
          </cell>
          <cell r="EU693">
            <v>0</v>
          </cell>
          <cell r="EV693">
            <v>0</v>
          </cell>
          <cell r="EW693">
            <v>0</v>
          </cell>
          <cell r="EX693">
            <v>0</v>
          </cell>
          <cell r="EY693">
            <v>0</v>
          </cell>
          <cell r="EZ693">
            <v>0</v>
          </cell>
          <cell r="FA693">
            <v>0</v>
          </cell>
          <cell r="FB693">
            <v>0</v>
          </cell>
          <cell r="FC693">
            <v>0</v>
          </cell>
          <cell r="FD693">
            <v>0</v>
          </cell>
          <cell r="FE693">
            <v>0</v>
          </cell>
          <cell r="FF693">
            <v>0</v>
          </cell>
          <cell r="FG693">
            <v>0</v>
          </cell>
          <cell r="FH693">
            <v>0</v>
          </cell>
          <cell r="FI693">
            <v>0</v>
          </cell>
          <cell r="FJ693">
            <v>0</v>
          </cell>
          <cell r="FK693">
            <v>0</v>
          </cell>
          <cell r="FL693">
            <v>0</v>
          </cell>
          <cell r="FM693">
            <v>0</v>
          </cell>
          <cell r="FN693">
            <v>0</v>
          </cell>
          <cell r="FO693">
            <v>0</v>
          </cell>
          <cell r="FP693">
            <v>0</v>
          </cell>
          <cell r="FQ693">
            <v>0</v>
          </cell>
          <cell r="FR693">
            <v>0</v>
          </cell>
          <cell r="FS693">
            <v>0</v>
          </cell>
          <cell r="FT693">
            <v>0</v>
          </cell>
          <cell r="FU693">
            <v>0</v>
          </cell>
          <cell r="FV693">
            <v>0</v>
          </cell>
          <cell r="FW693">
            <v>0</v>
          </cell>
          <cell r="FX693">
            <v>0</v>
          </cell>
          <cell r="FY693">
            <v>0</v>
          </cell>
          <cell r="FZ693">
            <v>0</v>
          </cell>
          <cell r="GA693">
            <v>0</v>
          </cell>
          <cell r="GB693">
            <v>0</v>
          </cell>
          <cell r="GC693">
            <v>0</v>
          </cell>
          <cell r="GD693">
            <v>0</v>
          </cell>
          <cell r="GE693">
            <v>0</v>
          </cell>
          <cell r="GF693">
            <v>0</v>
          </cell>
          <cell r="GG693">
            <v>0</v>
          </cell>
          <cell r="GH693">
            <v>0</v>
          </cell>
          <cell r="GI693">
            <v>0</v>
          </cell>
          <cell r="GJ693">
            <v>0</v>
          </cell>
          <cell r="GK693">
            <v>0</v>
          </cell>
          <cell r="GL693">
            <v>0</v>
          </cell>
          <cell r="GM693">
            <v>0</v>
          </cell>
          <cell r="GN693">
            <v>0</v>
          </cell>
          <cell r="GO693">
            <v>0</v>
          </cell>
          <cell r="GP693">
            <v>0</v>
          </cell>
          <cell r="GQ693">
            <v>0</v>
          </cell>
          <cell r="GR693">
            <v>0</v>
          </cell>
          <cell r="GS693">
            <v>0</v>
          </cell>
          <cell r="GT693">
            <v>0</v>
          </cell>
          <cell r="GU693">
            <v>0</v>
          </cell>
          <cell r="GV693">
            <v>0</v>
          </cell>
          <cell r="GW693">
            <v>0</v>
          </cell>
          <cell r="GX693">
            <v>0</v>
          </cell>
          <cell r="GY693">
            <v>0</v>
          </cell>
          <cell r="GZ693">
            <v>0</v>
          </cell>
          <cell r="HA693">
            <v>0</v>
          </cell>
          <cell r="HB693">
            <v>0</v>
          </cell>
          <cell r="HC693">
            <v>0</v>
          </cell>
          <cell r="HD693">
            <v>0</v>
          </cell>
          <cell r="HE693">
            <v>0</v>
          </cell>
          <cell r="HF693">
            <v>0</v>
          </cell>
          <cell r="HG693">
            <v>0</v>
          </cell>
          <cell r="HH693">
            <v>0</v>
          </cell>
          <cell r="HI693">
            <v>0</v>
          </cell>
          <cell r="HJ693">
            <v>0</v>
          </cell>
          <cell r="HK693">
            <v>0</v>
          </cell>
          <cell r="HL693">
            <v>0</v>
          </cell>
          <cell r="HM693">
            <v>0</v>
          </cell>
          <cell r="HN693">
            <v>0</v>
          </cell>
          <cell r="HO693">
            <v>0</v>
          </cell>
          <cell r="HP693">
            <v>0</v>
          </cell>
          <cell r="HQ693">
            <v>0</v>
          </cell>
          <cell r="HR693">
            <v>0</v>
          </cell>
          <cell r="HS693">
            <v>0</v>
          </cell>
          <cell r="HT693">
            <v>0</v>
          </cell>
          <cell r="HU693">
            <v>0</v>
          </cell>
          <cell r="HV693">
            <v>0</v>
          </cell>
          <cell r="HW693">
            <v>0</v>
          </cell>
          <cell r="HX693">
            <v>0</v>
          </cell>
          <cell r="HY693">
            <v>0</v>
          </cell>
          <cell r="HZ693">
            <v>0</v>
          </cell>
          <cell r="IA693">
            <v>0</v>
          </cell>
          <cell r="IB693">
            <v>0</v>
          </cell>
          <cell r="IC693">
            <v>0</v>
          </cell>
          <cell r="ID693">
            <v>0</v>
          </cell>
          <cell r="IE693">
            <v>0</v>
          </cell>
          <cell r="IF693">
            <v>0</v>
          </cell>
          <cell r="IG693">
            <v>0</v>
          </cell>
          <cell r="IH693">
            <v>0</v>
          </cell>
          <cell r="II693">
            <v>0</v>
          </cell>
          <cell r="IJ693">
            <v>0</v>
          </cell>
          <cell r="IK693">
            <v>0</v>
          </cell>
          <cell r="IL693">
            <v>0</v>
          </cell>
          <cell r="IM693">
            <v>0</v>
          </cell>
          <cell r="IN693">
            <v>0</v>
          </cell>
          <cell r="IO693">
            <v>0</v>
          </cell>
          <cell r="IP693">
            <v>0</v>
          </cell>
          <cell r="IQ693">
            <v>0</v>
          </cell>
          <cell r="IR693">
            <v>0</v>
          </cell>
          <cell r="IS693">
            <v>0</v>
          </cell>
          <cell r="IT693">
            <v>0</v>
          </cell>
          <cell r="IU693">
            <v>0</v>
          </cell>
          <cell r="IV693">
            <v>0</v>
          </cell>
          <cell r="IW693">
            <v>0</v>
          </cell>
          <cell r="IX693">
            <v>0</v>
          </cell>
          <cell r="IY693">
            <v>0</v>
          </cell>
          <cell r="IZ693">
            <v>0</v>
          </cell>
          <cell r="JA693">
            <v>0</v>
          </cell>
          <cell r="JB693">
            <v>0</v>
          </cell>
          <cell r="JC693">
            <v>0</v>
          </cell>
          <cell r="JD693">
            <v>0</v>
          </cell>
          <cell r="JE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  <cell r="EN694">
            <v>0</v>
          </cell>
          <cell r="EO694">
            <v>0</v>
          </cell>
          <cell r="EP694">
            <v>0</v>
          </cell>
          <cell r="EQ694">
            <v>0</v>
          </cell>
          <cell r="ER694">
            <v>0</v>
          </cell>
          <cell r="ES694">
            <v>0</v>
          </cell>
          <cell r="ET694">
            <v>0</v>
          </cell>
          <cell r="EU694">
            <v>0</v>
          </cell>
          <cell r="EV694">
            <v>0</v>
          </cell>
          <cell r="EW694">
            <v>0</v>
          </cell>
          <cell r="EX694">
            <v>0</v>
          </cell>
          <cell r="EY694">
            <v>0</v>
          </cell>
          <cell r="EZ694">
            <v>0</v>
          </cell>
          <cell r="FA694">
            <v>0</v>
          </cell>
          <cell r="FB694">
            <v>0</v>
          </cell>
          <cell r="FC694">
            <v>0</v>
          </cell>
          <cell r="FD694">
            <v>0</v>
          </cell>
          <cell r="FE694">
            <v>0</v>
          </cell>
          <cell r="FF694">
            <v>0</v>
          </cell>
          <cell r="FG694">
            <v>0</v>
          </cell>
          <cell r="FH694">
            <v>0</v>
          </cell>
          <cell r="FI694">
            <v>0</v>
          </cell>
          <cell r="FJ694">
            <v>0</v>
          </cell>
          <cell r="FK694">
            <v>0</v>
          </cell>
          <cell r="FL694">
            <v>0</v>
          </cell>
          <cell r="FM694">
            <v>0</v>
          </cell>
          <cell r="FN694">
            <v>0</v>
          </cell>
          <cell r="FO694">
            <v>0</v>
          </cell>
          <cell r="FP694">
            <v>0</v>
          </cell>
          <cell r="FQ694">
            <v>0</v>
          </cell>
          <cell r="FR694">
            <v>0</v>
          </cell>
          <cell r="FS694">
            <v>0</v>
          </cell>
          <cell r="FT694">
            <v>0</v>
          </cell>
          <cell r="FU694">
            <v>0</v>
          </cell>
          <cell r="FV694">
            <v>0</v>
          </cell>
          <cell r="FW694">
            <v>0</v>
          </cell>
          <cell r="FX694">
            <v>0</v>
          </cell>
          <cell r="FY694">
            <v>0</v>
          </cell>
          <cell r="FZ694">
            <v>0</v>
          </cell>
          <cell r="GA694">
            <v>0</v>
          </cell>
          <cell r="GB694">
            <v>0</v>
          </cell>
          <cell r="GC694">
            <v>0</v>
          </cell>
          <cell r="GD694">
            <v>0</v>
          </cell>
          <cell r="GE694">
            <v>0</v>
          </cell>
          <cell r="GF694">
            <v>0</v>
          </cell>
          <cell r="GG694">
            <v>0</v>
          </cell>
          <cell r="GH694">
            <v>0</v>
          </cell>
          <cell r="GI694">
            <v>0</v>
          </cell>
          <cell r="GJ694">
            <v>0</v>
          </cell>
          <cell r="GK694">
            <v>0</v>
          </cell>
          <cell r="GL694">
            <v>0</v>
          </cell>
          <cell r="GM694">
            <v>0</v>
          </cell>
          <cell r="GN694">
            <v>0</v>
          </cell>
          <cell r="GO694">
            <v>0</v>
          </cell>
          <cell r="GP694">
            <v>0</v>
          </cell>
          <cell r="GQ694">
            <v>0</v>
          </cell>
          <cell r="GR694">
            <v>0</v>
          </cell>
          <cell r="GS694">
            <v>0</v>
          </cell>
          <cell r="GT694">
            <v>0</v>
          </cell>
          <cell r="GU694">
            <v>0</v>
          </cell>
          <cell r="GV694">
            <v>0</v>
          </cell>
          <cell r="GW694">
            <v>0</v>
          </cell>
          <cell r="GX694">
            <v>0</v>
          </cell>
          <cell r="GY694">
            <v>0</v>
          </cell>
          <cell r="GZ694">
            <v>0</v>
          </cell>
          <cell r="HA694">
            <v>0</v>
          </cell>
          <cell r="HB694">
            <v>0</v>
          </cell>
          <cell r="HC694">
            <v>0</v>
          </cell>
          <cell r="HD694">
            <v>0</v>
          </cell>
          <cell r="HE694">
            <v>0</v>
          </cell>
          <cell r="HF694">
            <v>0</v>
          </cell>
          <cell r="HG694">
            <v>0</v>
          </cell>
          <cell r="HH694">
            <v>0</v>
          </cell>
          <cell r="HI694">
            <v>0</v>
          </cell>
          <cell r="HJ694">
            <v>0</v>
          </cell>
          <cell r="HK694">
            <v>0</v>
          </cell>
          <cell r="HL694">
            <v>0</v>
          </cell>
          <cell r="HM694">
            <v>0</v>
          </cell>
          <cell r="HN694">
            <v>0</v>
          </cell>
          <cell r="HO694">
            <v>0</v>
          </cell>
          <cell r="HP694">
            <v>0</v>
          </cell>
          <cell r="HQ694">
            <v>0</v>
          </cell>
          <cell r="HR694">
            <v>0</v>
          </cell>
          <cell r="HS694">
            <v>0</v>
          </cell>
          <cell r="HT694">
            <v>0</v>
          </cell>
          <cell r="HU694">
            <v>0</v>
          </cell>
          <cell r="HV694">
            <v>0</v>
          </cell>
          <cell r="HW694">
            <v>0</v>
          </cell>
          <cell r="HX694">
            <v>0</v>
          </cell>
          <cell r="HY694">
            <v>0</v>
          </cell>
          <cell r="HZ694">
            <v>0</v>
          </cell>
          <cell r="IA694">
            <v>0</v>
          </cell>
          <cell r="IB694">
            <v>0</v>
          </cell>
          <cell r="IC694">
            <v>0</v>
          </cell>
          <cell r="ID694">
            <v>0</v>
          </cell>
          <cell r="IE694">
            <v>0</v>
          </cell>
          <cell r="IF694">
            <v>0</v>
          </cell>
          <cell r="IG694">
            <v>0</v>
          </cell>
          <cell r="IH694">
            <v>0</v>
          </cell>
          <cell r="II694">
            <v>0</v>
          </cell>
          <cell r="IJ694">
            <v>0</v>
          </cell>
          <cell r="IK694">
            <v>0</v>
          </cell>
          <cell r="IL694">
            <v>0</v>
          </cell>
          <cell r="IM694">
            <v>0</v>
          </cell>
          <cell r="IN694">
            <v>0</v>
          </cell>
          <cell r="IO694">
            <v>0</v>
          </cell>
          <cell r="IP694">
            <v>0</v>
          </cell>
          <cell r="IQ694">
            <v>0</v>
          </cell>
          <cell r="IR694">
            <v>0</v>
          </cell>
          <cell r="IS694">
            <v>0</v>
          </cell>
          <cell r="IT694">
            <v>0</v>
          </cell>
          <cell r="IU694">
            <v>0</v>
          </cell>
          <cell r="IV694">
            <v>0</v>
          </cell>
          <cell r="IW694">
            <v>0</v>
          </cell>
          <cell r="IX694">
            <v>0</v>
          </cell>
          <cell r="IY694">
            <v>0</v>
          </cell>
          <cell r="IZ694">
            <v>0</v>
          </cell>
          <cell r="JA694">
            <v>0</v>
          </cell>
          <cell r="JB694">
            <v>0</v>
          </cell>
          <cell r="JC694">
            <v>0</v>
          </cell>
          <cell r="JD694">
            <v>0</v>
          </cell>
          <cell r="JE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  <cell r="EJ695">
            <v>0</v>
          </cell>
          <cell r="EK695">
            <v>0</v>
          </cell>
          <cell r="EL695">
            <v>0</v>
          </cell>
          <cell r="EM695">
            <v>0</v>
          </cell>
          <cell r="EN695">
            <v>0</v>
          </cell>
          <cell r="EO695">
            <v>0</v>
          </cell>
          <cell r="EP695">
            <v>0</v>
          </cell>
          <cell r="EQ695">
            <v>0</v>
          </cell>
          <cell r="ER695">
            <v>0</v>
          </cell>
          <cell r="ES695">
            <v>0</v>
          </cell>
          <cell r="ET695">
            <v>0</v>
          </cell>
          <cell r="EU695">
            <v>0</v>
          </cell>
          <cell r="EV695">
            <v>0</v>
          </cell>
          <cell r="EW695">
            <v>0</v>
          </cell>
          <cell r="EX695">
            <v>0</v>
          </cell>
          <cell r="EY695">
            <v>0</v>
          </cell>
          <cell r="EZ695">
            <v>0</v>
          </cell>
          <cell r="FA695">
            <v>0</v>
          </cell>
          <cell r="FB695">
            <v>0</v>
          </cell>
          <cell r="FC695">
            <v>0</v>
          </cell>
          <cell r="FD695">
            <v>0</v>
          </cell>
          <cell r="FE695">
            <v>0</v>
          </cell>
          <cell r="FF695">
            <v>0</v>
          </cell>
          <cell r="FG695">
            <v>0</v>
          </cell>
          <cell r="FH695">
            <v>0</v>
          </cell>
          <cell r="FI695">
            <v>0</v>
          </cell>
          <cell r="FJ695">
            <v>0</v>
          </cell>
          <cell r="FK695">
            <v>0</v>
          </cell>
          <cell r="FL695">
            <v>0</v>
          </cell>
          <cell r="FM695">
            <v>0</v>
          </cell>
          <cell r="FN695">
            <v>0</v>
          </cell>
          <cell r="FO695">
            <v>0</v>
          </cell>
          <cell r="FP695">
            <v>0</v>
          </cell>
          <cell r="FQ695">
            <v>0</v>
          </cell>
          <cell r="FR695">
            <v>0</v>
          </cell>
          <cell r="FS695">
            <v>0</v>
          </cell>
          <cell r="FT695">
            <v>0</v>
          </cell>
          <cell r="FU695">
            <v>0</v>
          </cell>
          <cell r="FV695">
            <v>0</v>
          </cell>
          <cell r="FW695">
            <v>0</v>
          </cell>
          <cell r="FX695">
            <v>0</v>
          </cell>
          <cell r="FY695">
            <v>0</v>
          </cell>
          <cell r="FZ695">
            <v>0</v>
          </cell>
          <cell r="GA695">
            <v>0</v>
          </cell>
          <cell r="GB695">
            <v>0</v>
          </cell>
          <cell r="GC695">
            <v>0</v>
          </cell>
          <cell r="GD695">
            <v>0</v>
          </cell>
          <cell r="GE695">
            <v>0</v>
          </cell>
          <cell r="GF695">
            <v>0</v>
          </cell>
          <cell r="GG695">
            <v>0</v>
          </cell>
          <cell r="GH695">
            <v>0</v>
          </cell>
          <cell r="GI695">
            <v>0</v>
          </cell>
          <cell r="GJ695">
            <v>0</v>
          </cell>
          <cell r="GK695">
            <v>0</v>
          </cell>
          <cell r="GL695">
            <v>0</v>
          </cell>
          <cell r="GM695">
            <v>0</v>
          </cell>
          <cell r="GN695">
            <v>0</v>
          </cell>
          <cell r="GO695">
            <v>0</v>
          </cell>
          <cell r="GP695">
            <v>0</v>
          </cell>
          <cell r="GQ695">
            <v>0</v>
          </cell>
          <cell r="GR695">
            <v>0</v>
          </cell>
          <cell r="GS695">
            <v>0</v>
          </cell>
          <cell r="GT695">
            <v>0</v>
          </cell>
          <cell r="GU695">
            <v>0</v>
          </cell>
          <cell r="GV695">
            <v>0</v>
          </cell>
          <cell r="GW695">
            <v>0</v>
          </cell>
          <cell r="GX695">
            <v>0</v>
          </cell>
          <cell r="GY695">
            <v>0</v>
          </cell>
          <cell r="GZ695">
            <v>0</v>
          </cell>
          <cell r="HA695">
            <v>0</v>
          </cell>
          <cell r="HB695">
            <v>0</v>
          </cell>
          <cell r="HC695">
            <v>0</v>
          </cell>
          <cell r="HD695">
            <v>0</v>
          </cell>
          <cell r="HE695">
            <v>0</v>
          </cell>
          <cell r="HF695">
            <v>0</v>
          </cell>
          <cell r="HG695">
            <v>0</v>
          </cell>
          <cell r="HH695">
            <v>0</v>
          </cell>
          <cell r="HI695">
            <v>0</v>
          </cell>
          <cell r="HJ695">
            <v>0</v>
          </cell>
          <cell r="HK695">
            <v>0</v>
          </cell>
          <cell r="HL695">
            <v>0</v>
          </cell>
          <cell r="HM695">
            <v>0</v>
          </cell>
          <cell r="HN695">
            <v>0</v>
          </cell>
          <cell r="HO695">
            <v>0</v>
          </cell>
          <cell r="HP695">
            <v>0</v>
          </cell>
          <cell r="HQ695">
            <v>0</v>
          </cell>
          <cell r="HR695">
            <v>0</v>
          </cell>
          <cell r="HS695">
            <v>0</v>
          </cell>
          <cell r="HT695">
            <v>0</v>
          </cell>
          <cell r="HU695">
            <v>0</v>
          </cell>
          <cell r="HV695">
            <v>0</v>
          </cell>
          <cell r="HW695">
            <v>0</v>
          </cell>
          <cell r="HX695">
            <v>0</v>
          </cell>
          <cell r="HY695">
            <v>0</v>
          </cell>
          <cell r="HZ695">
            <v>0</v>
          </cell>
          <cell r="IA695">
            <v>0</v>
          </cell>
          <cell r="IB695">
            <v>0</v>
          </cell>
          <cell r="IC695">
            <v>0</v>
          </cell>
          <cell r="ID695">
            <v>0</v>
          </cell>
          <cell r="IE695">
            <v>0</v>
          </cell>
          <cell r="IF695">
            <v>0</v>
          </cell>
          <cell r="IG695">
            <v>0</v>
          </cell>
          <cell r="IH695">
            <v>0</v>
          </cell>
          <cell r="II695">
            <v>0</v>
          </cell>
          <cell r="IJ695">
            <v>0</v>
          </cell>
          <cell r="IK695">
            <v>0</v>
          </cell>
          <cell r="IL695">
            <v>0</v>
          </cell>
          <cell r="IM695">
            <v>0</v>
          </cell>
          <cell r="IN695">
            <v>0</v>
          </cell>
          <cell r="IO695">
            <v>0</v>
          </cell>
          <cell r="IP695">
            <v>0</v>
          </cell>
          <cell r="IQ695">
            <v>0</v>
          </cell>
          <cell r="IR695">
            <v>0</v>
          </cell>
          <cell r="IS695">
            <v>0</v>
          </cell>
          <cell r="IT695">
            <v>0</v>
          </cell>
          <cell r="IU695">
            <v>0</v>
          </cell>
          <cell r="IV695">
            <v>0</v>
          </cell>
          <cell r="IW695">
            <v>0</v>
          </cell>
          <cell r="IX695">
            <v>0</v>
          </cell>
          <cell r="IY695">
            <v>0</v>
          </cell>
          <cell r="IZ695">
            <v>0</v>
          </cell>
          <cell r="JA695">
            <v>0</v>
          </cell>
          <cell r="JB695">
            <v>0</v>
          </cell>
          <cell r="JC695">
            <v>0</v>
          </cell>
          <cell r="JD695">
            <v>0</v>
          </cell>
          <cell r="JE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  <cell r="EN696">
            <v>0</v>
          </cell>
          <cell r="EO696">
            <v>0</v>
          </cell>
          <cell r="EP696">
            <v>0</v>
          </cell>
          <cell r="EQ696">
            <v>0</v>
          </cell>
          <cell r="ER696">
            <v>0</v>
          </cell>
          <cell r="ES696">
            <v>0</v>
          </cell>
          <cell r="ET696">
            <v>0</v>
          </cell>
          <cell r="EU696">
            <v>0</v>
          </cell>
          <cell r="EV696">
            <v>0</v>
          </cell>
          <cell r="EW696">
            <v>0</v>
          </cell>
          <cell r="EX696">
            <v>0</v>
          </cell>
          <cell r="EY696">
            <v>0</v>
          </cell>
          <cell r="EZ696">
            <v>0</v>
          </cell>
          <cell r="FA696">
            <v>0</v>
          </cell>
          <cell r="FB696">
            <v>0</v>
          </cell>
          <cell r="FC696">
            <v>0</v>
          </cell>
          <cell r="FD696">
            <v>0</v>
          </cell>
          <cell r="FE696">
            <v>0</v>
          </cell>
          <cell r="FF696">
            <v>0</v>
          </cell>
          <cell r="FG696">
            <v>0</v>
          </cell>
          <cell r="FH696">
            <v>0</v>
          </cell>
          <cell r="FI696">
            <v>0</v>
          </cell>
          <cell r="FJ696">
            <v>0</v>
          </cell>
          <cell r="FK696">
            <v>0</v>
          </cell>
          <cell r="FL696">
            <v>0</v>
          </cell>
          <cell r="FM696">
            <v>0</v>
          </cell>
          <cell r="FN696">
            <v>0</v>
          </cell>
          <cell r="FO696">
            <v>0</v>
          </cell>
          <cell r="FP696">
            <v>0</v>
          </cell>
          <cell r="FQ696">
            <v>0</v>
          </cell>
          <cell r="FR696">
            <v>0</v>
          </cell>
          <cell r="FS696">
            <v>0</v>
          </cell>
          <cell r="FT696">
            <v>0</v>
          </cell>
          <cell r="FU696">
            <v>0</v>
          </cell>
          <cell r="FV696">
            <v>0</v>
          </cell>
          <cell r="FW696">
            <v>0</v>
          </cell>
          <cell r="FX696">
            <v>0</v>
          </cell>
          <cell r="FY696">
            <v>0</v>
          </cell>
          <cell r="FZ696">
            <v>0</v>
          </cell>
          <cell r="GA696">
            <v>0</v>
          </cell>
          <cell r="GB696">
            <v>0</v>
          </cell>
          <cell r="GC696">
            <v>0</v>
          </cell>
          <cell r="GD696">
            <v>0</v>
          </cell>
          <cell r="GE696">
            <v>0</v>
          </cell>
          <cell r="GF696">
            <v>0</v>
          </cell>
          <cell r="GG696">
            <v>0</v>
          </cell>
          <cell r="GH696">
            <v>0</v>
          </cell>
          <cell r="GI696">
            <v>0</v>
          </cell>
          <cell r="GJ696">
            <v>0</v>
          </cell>
          <cell r="GK696">
            <v>0</v>
          </cell>
          <cell r="GL696">
            <v>0</v>
          </cell>
          <cell r="GM696">
            <v>0</v>
          </cell>
          <cell r="GN696">
            <v>0</v>
          </cell>
          <cell r="GO696">
            <v>0</v>
          </cell>
          <cell r="GP696">
            <v>0</v>
          </cell>
          <cell r="GQ696">
            <v>0</v>
          </cell>
          <cell r="GR696">
            <v>0</v>
          </cell>
          <cell r="GS696">
            <v>0</v>
          </cell>
          <cell r="GT696">
            <v>0</v>
          </cell>
          <cell r="GU696">
            <v>0</v>
          </cell>
          <cell r="GV696">
            <v>0</v>
          </cell>
          <cell r="GW696">
            <v>0</v>
          </cell>
          <cell r="GX696">
            <v>0</v>
          </cell>
          <cell r="GY696">
            <v>0</v>
          </cell>
          <cell r="GZ696">
            <v>0</v>
          </cell>
          <cell r="HA696">
            <v>0</v>
          </cell>
          <cell r="HB696">
            <v>0</v>
          </cell>
          <cell r="HC696">
            <v>0</v>
          </cell>
          <cell r="HD696">
            <v>0</v>
          </cell>
          <cell r="HE696">
            <v>0</v>
          </cell>
          <cell r="HF696">
            <v>0</v>
          </cell>
          <cell r="HG696">
            <v>0</v>
          </cell>
          <cell r="HH696">
            <v>0</v>
          </cell>
          <cell r="HI696">
            <v>0</v>
          </cell>
          <cell r="HJ696">
            <v>0</v>
          </cell>
          <cell r="HK696">
            <v>0</v>
          </cell>
          <cell r="HL696">
            <v>0</v>
          </cell>
          <cell r="HM696">
            <v>0</v>
          </cell>
          <cell r="HN696">
            <v>0</v>
          </cell>
          <cell r="HO696">
            <v>0</v>
          </cell>
          <cell r="HP696">
            <v>0</v>
          </cell>
          <cell r="HQ696">
            <v>0</v>
          </cell>
          <cell r="HR696">
            <v>0</v>
          </cell>
          <cell r="HS696">
            <v>0</v>
          </cell>
          <cell r="HT696">
            <v>0</v>
          </cell>
          <cell r="HU696">
            <v>0</v>
          </cell>
          <cell r="HV696">
            <v>0</v>
          </cell>
          <cell r="HW696">
            <v>0</v>
          </cell>
          <cell r="HX696">
            <v>0</v>
          </cell>
          <cell r="HY696">
            <v>0</v>
          </cell>
          <cell r="HZ696">
            <v>0</v>
          </cell>
          <cell r="IA696">
            <v>0</v>
          </cell>
          <cell r="IB696">
            <v>0</v>
          </cell>
          <cell r="IC696">
            <v>0</v>
          </cell>
          <cell r="ID696">
            <v>0</v>
          </cell>
          <cell r="IE696">
            <v>0</v>
          </cell>
          <cell r="IF696">
            <v>0</v>
          </cell>
          <cell r="IG696">
            <v>0</v>
          </cell>
          <cell r="IH696">
            <v>0</v>
          </cell>
          <cell r="II696">
            <v>0</v>
          </cell>
          <cell r="IJ696">
            <v>0</v>
          </cell>
          <cell r="IK696">
            <v>0</v>
          </cell>
          <cell r="IL696">
            <v>0</v>
          </cell>
          <cell r="IM696">
            <v>0</v>
          </cell>
          <cell r="IN696">
            <v>0</v>
          </cell>
          <cell r="IO696">
            <v>0</v>
          </cell>
          <cell r="IP696">
            <v>0</v>
          </cell>
          <cell r="IQ696">
            <v>0</v>
          </cell>
          <cell r="IR696">
            <v>0</v>
          </cell>
          <cell r="IS696">
            <v>0</v>
          </cell>
          <cell r="IT696">
            <v>0</v>
          </cell>
          <cell r="IU696">
            <v>0</v>
          </cell>
          <cell r="IV696">
            <v>0</v>
          </cell>
          <cell r="IW696">
            <v>0</v>
          </cell>
          <cell r="IX696">
            <v>0</v>
          </cell>
          <cell r="IY696">
            <v>0</v>
          </cell>
          <cell r="IZ696">
            <v>0</v>
          </cell>
          <cell r="JA696">
            <v>0</v>
          </cell>
          <cell r="JB696">
            <v>0</v>
          </cell>
          <cell r="JC696">
            <v>0</v>
          </cell>
          <cell r="JD696">
            <v>0</v>
          </cell>
          <cell r="JE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  <cell r="EJ697">
            <v>0</v>
          </cell>
          <cell r="EK697">
            <v>0</v>
          </cell>
          <cell r="EL697">
            <v>0</v>
          </cell>
          <cell r="EM697">
            <v>0</v>
          </cell>
          <cell r="EN697">
            <v>0</v>
          </cell>
          <cell r="EO697">
            <v>0</v>
          </cell>
          <cell r="EP697">
            <v>0</v>
          </cell>
          <cell r="EQ697">
            <v>0</v>
          </cell>
          <cell r="ER697">
            <v>0</v>
          </cell>
          <cell r="ES697">
            <v>0</v>
          </cell>
          <cell r="ET697">
            <v>0</v>
          </cell>
          <cell r="EU697">
            <v>0</v>
          </cell>
          <cell r="EV697">
            <v>0</v>
          </cell>
          <cell r="EW697">
            <v>0</v>
          </cell>
          <cell r="EX697">
            <v>0</v>
          </cell>
          <cell r="EY697">
            <v>0</v>
          </cell>
          <cell r="EZ697">
            <v>0</v>
          </cell>
          <cell r="FA697">
            <v>0</v>
          </cell>
          <cell r="FB697">
            <v>0</v>
          </cell>
          <cell r="FC697">
            <v>0</v>
          </cell>
          <cell r="FD697">
            <v>0</v>
          </cell>
          <cell r="FE697">
            <v>0</v>
          </cell>
          <cell r="FF697">
            <v>0</v>
          </cell>
          <cell r="FG697">
            <v>0</v>
          </cell>
          <cell r="FH697">
            <v>0</v>
          </cell>
          <cell r="FI697">
            <v>0</v>
          </cell>
          <cell r="FJ697">
            <v>0</v>
          </cell>
          <cell r="FK697">
            <v>0</v>
          </cell>
          <cell r="FL697">
            <v>0</v>
          </cell>
          <cell r="FM697">
            <v>0</v>
          </cell>
          <cell r="FN697">
            <v>0</v>
          </cell>
          <cell r="FO697">
            <v>0</v>
          </cell>
          <cell r="FP697">
            <v>0</v>
          </cell>
          <cell r="FQ697">
            <v>0</v>
          </cell>
          <cell r="FR697">
            <v>0</v>
          </cell>
          <cell r="FS697">
            <v>0</v>
          </cell>
          <cell r="FT697">
            <v>0</v>
          </cell>
          <cell r="FU697">
            <v>0</v>
          </cell>
          <cell r="FV697">
            <v>0</v>
          </cell>
          <cell r="FW697">
            <v>0</v>
          </cell>
          <cell r="FX697">
            <v>0</v>
          </cell>
          <cell r="FY697">
            <v>0</v>
          </cell>
          <cell r="FZ697">
            <v>0</v>
          </cell>
          <cell r="GA697">
            <v>0</v>
          </cell>
          <cell r="GB697">
            <v>0</v>
          </cell>
          <cell r="GC697">
            <v>0</v>
          </cell>
          <cell r="GD697">
            <v>0</v>
          </cell>
          <cell r="GE697">
            <v>0</v>
          </cell>
          <cell r="GF697">
            <v>0</v>
          </cell>
          <cell r="GG697">
            <v>0</v>
          </cell>
          <cell r="GH697">
            <v>0</v>
          </cell>
          <cell r="GI697">
            <v>0</v>
          </cell>
          <cell r="GJ697">
            <v>0</v>
          </cell>
          <cell r="GK697">
            <v>0</v>
          </cell>
          <cell r="GL697">
            <v>0</v>
          </cell>
          <cell r="GM697">
            <v>0</v>
          </cell>
          <cell r="GN697">
            <v>0</v>
          </cell>
          <cell r="GO697">
            <v>0</v>
          </cell>
          <cell r="GP697">
            <v>0</v>
          </cell>
          <cell r="GQ697">
            <v>0</v>
          </cell>
          <cell r="GR697">
            <v>0</v>
          </cell>
          <cell r="GS697">
            <v>0</v>
          </cell>
          <cell r="GT697">
            <v>0</v>
          </cell>
          <cell r="GU697">
            <v>0</v>
          </cell>
          <cell r="GV697">
            <v>0</v>
          </cell>
          <cell r="GW697">
            <v>0</v>
          </cell>
          <cell r="GX697">
            <v>0</v>
          </cell>
          <cell r="GY697">
            <v>0</v>
          </cell>
          <cell r="GZ697">
            <v>0</v>
          </cell>
          <cell r="HA697">
            <v>0</v>
          </cell>
          <cell r="HB697">
            <v>0</v>
          </cell>
          <cell r="HC697">
            <v>0</v>
          </cell>
          <cell r="HD697">
            <v>0</v>
          </cell>
          <cell r="HE697">
            <v>0</v>
          </cell>
          <cell r="HF697">
            <v>0</v>
          </cell>
          <cell r="HG697">
            <v>0</v>
          </cell>
          <cell r="HH697">
            <v>0</v>
          </cell>
          <cell r="HI697">
            <v>0</v>
          </cell>
          <cell r="HJ697">
            <v>0</v>
          </cell>
          <cell r="HK697">
            <v>0</v>
          </cell>
          <cell r="HL697">
            <v>0</v>
          </cell>
          <cell r="HM697">
            <v>0</v>
          </cell>
          <cell r="HN697">
            <v>0</v>
          </cell>
          <cell r="HO697">
            <v>0</v>
          </cell>
          <cell r="HP697">
            <v>0</v>
          </cell>
          <cell r="HQ697">
            <v>0</v>
          </cell>
          <cell r="HR697">
            <v>0</v>
          </cell>
          <cell r="HS697">
            <v>0</v>
          </cell>
          <cell r="HT697">
            <v>0</v>
          </cell>
          <cell r="HU697">
            <v>0</v>
          </cell>
          <cell r="HV697">
            <v>0</v>
          </cell>
          <cell r="HW697">
            <v>0</v>
          </cell>
          <cell r="HX697">
            <v>0</v>
          </cell>
          <cell r="HY697">
            <v>0</v>
          </cell>
          <cell r="HZ697">
            <v>0</v>
          </cell>
          <cell r="IA697">
            <v>0</v>
          </cell>
          <cell r="IB697">
            <v>0</v>
          </cell>
          <cell r="IC697">
            <v>0</v>
          </cell>
          <cell r="ID697">
            <v>0</v>
          </cell>
          <cell r="IE697">
            <v>0</v>
          </cell>
          <cell r="IF697">
            <v>0</v>
          </cell>
          <cell r="IG697">
            <v>0</v>
          </cell>
          <cell r="IH697">
            <v>0</v>
          </cell>
          <cell r="II697">
            <v>0</v>
          </cell>
          <cell r="IJ697">
            <v>0</v>
          </cell>
          <cell r="IK697">
            <v>0</v>
          </cell>
          <cell r="IL697">
            <v>0</v>
          </cell>
          <cell r="IM697">
            <v>0</v>
          </cell>
          <cell r="IN697">
            <v>0</v>
          </cell>
          <cell r="IO697">
            <v>0</v>
          </cell>
          <cell r="IP697">
            <v>0</v>
          </cell>
          <cell r="IQ697">
            <v>0</v>
          </cell>
          <cell r="IR697">
            <v>0</v>
          </cell>
          <cell r="IS697">
            <v>0</v>
          </cell>
          <cell r="IT697">
            <v>0</v>
          </cell>
          <cell r="IU697">
            <v>0</v>
          </cell>
          <cell r="IV697">
            <v>0</v>
          </cell>
          <cell r="IW697">
            <v>0</v>
          </cell>
          <cell r="IX697">
            <v>0</v>
          </cell>
          <cell r="IY697">
            <v>0</v>
          </cell>
          <cell r="IZ697">
            <v>0</v>
          </cell>
          <cell r="JA697">
            <v>0</v>
          </cell>
          <cell r="JB697">
            <v>0</v>
          </cell>
          <cell r="JC697">
            <v>0</v>
          </cell>
          <cell r="JD697">
            <v>0</v>
          </cell>
          <cell r="JE697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  <cell r="EN699">
            <v>0</v>
          </cell>
          <cell r="EO699">
            <v>0</v>
          </cell>
          <cell r="EP699">
            <v>0</v>
          </cell>
          <cell r="EQ699">
            <v>0</v>
          </cell>
          <cell r="ER699">
            <v>0</v>
          </cell>
          <cell r="ES699">
            <v>0</v>
          </cell>
          <cell r="ET699">
            <v>0</v>
          </cell>
          <cell r="EU699">
            <v>0</v>
          </cell>
          <cell r="EV699">
            <v>0</v>
          </cell>
          <cell r="EW699">
            <v>0</v>
          </cell>
          <cell r="EX699">
            <v>0</v>
          </cell>
          <cell r="EY699">
            <v>0</v>
          </cell>
          <cell r="EZ699">
            <v>0</v>
          </cell>
          <cell r="FA699">
            <v>0</v>
          </cell>
          <cell r="FB699">
            <v>0</v>
          </cell>
          <cell r="FC699">
            <v>0</v>
          </cell>
          <cell r="FD699">
            <v>0</v>
          </cell>
          <cell r="FE699">
            <v>0</v>
          </cell>
          <cell r="FF699">
            <v>0</v>
          </cell>
          <cell r="FG699">
            <v>0</v>
          </cell>
          <cell r="FH699">
            <v>0</v>
          </cell>
          <cell r="FI699">
            <v>0</v>
          </cell>
          <cell r="FJ699">
            <v>0</v>
          </cell>
          <cell r="FK699">
            <v>0</v>
          </cell>
          <cell r="FL699">
            <v>0</v>
          </cell>
          <cell r="FM699">
            <v>0</v>
          </cell>
          <cell r="FN699">
            <v>0</v>
          </cell>
          <cell r="FO699">
            <v>0</v>
          </cell>
          <cell r="FP699">
            <v>0</v>
          </cell>
          <cell r="FQ699">
            <v>0</v>
          </cell>
          <cell r="FR699">
            <v>0</v>
          </cell>
          <cell r="FS699">
            <v>0</v>
          </cell>
          <cell r="FT699">
            <v>0</v>
          </cell>
          <cell r="FU699">
            <v>0</v>
          </cell>
          <cell r="FV699">
            <v>0</v>
          </cell>
          <cell r="FW699">
            <v>0</v>
          </cell>
          <cell r="FX699">
            <v>0</v>
          </cell>
          <cell r="FY699">
            <v>0</v>
          </cell>
          <cell r="FZ699">
            <v>0</v>
          </cell>
          <cell r="GA699">
            <v>0</v>
          </cell>
          <cell r="GB699">
            <v>0</v>
          </cell>
          <cell r="GC699">
            <v>0</v>
          </cell>
          <cell r="GD699">
            <v>0</v>
          </cell>
          <cell r="GE699">
            <v>0</v>
          </cell>
          <cell r="GF699">
            <v>0</v>
          </cell>
          <cell r="GG699">
            <v>0</v>
          </cell>
          <cell r="GH699">
            <v>0</v>
          </cell>
          <cell r="GI699">
            <v>0</v>
          </cell>
          <cell r="GJ699">
            <v>0</v>
          </cell>
          <cell r="GK699">
            <v>0</v>
          </cell>
          <cell r="GL699">
            <v>0</v>
          </cell>
          <cell r="GM699">
            <v>0</v>
          </cell>
          <cell r="GN699">
            <v>0</v>
          </cell>
          <cell r="GO699">
            <v>0</v>
          </cell>
          <cell r="GP699">
            <v>0</v>
          </cell>
          <cell r="GQ699">
            <v>0</v>
          </cell>
          <cell r="GR699">
            <v>0</v>
          </cell>
          <cell r="GS699">
            <v>0</v>
          </cell>
          <cell r="GT699">
            <v>0</v>
          </cell>
          <cell r="GU699">
            <v>0</v>
          </cell>
          <cell r="GV699">
            <v>0</v>
          </cell>
          <cell r="GW699">
            <v>0</v>
          </cell>
          <cell r="GX699">
            <v>0</v>
          </cell>
          <cell r="GY699">
            <v>0</v>
          </cell>
          <cell r="GZ699">
            <v>0</v>
          </cell>
          <cell r="HA699">
            <v>0</v>
          </cell>
          <cell r="HB699">
            <v>0</v>
          </cell>
          <cell r="HC699">
            <v>0</v>
          </cell>
          <cell r="HD699">
            <v>0</v>
          </cell>
          <cell r="HE699">
            <v>0</v>
          </cell>
          <cell r="HF699">
            <v>0</v>
          </cell>
          <cell r="HG699">
            <v>0</v>
          </cell>
          <cell r="HH699">
            <v>0</v>
          </cell>
          <cell r="HI699">
            <v>0</v>
          </cell>
          <cell r="HJ699">
            <v>0</v>
          </cell>
          <cell r="HK699">
            <v>0</v>
          </cell>
          <cell r="HL699">
            <v>0</v>
          </cell>
          <cell r="HM699">
            <v>0</v>
          </cell>
          <cell r="HN699">
            <v>0</v>
          </cell>
          <cell r="HO699">
            <v>0</v>
          </cell>
          <cell r="HP699">
            <v>0</v>
          </cell>
          <cell r="HQ699">
            <v>0</v>
          </cell>
          <cell r="HR699">
            <v>0</v>
          </cell>
          <cell r="HS699">
            <v>0</v>
          </cell>
          <cell r="HT699">
            <v>0</v>
          </cell>
          <cell r="HU699">
            <v>0</v>
          </cell>
          <cell r="HV699">
            <v>0</v>
          </cell>
          <cell r="HW699">
            <v>0</v>
          </cell>
          <cell r="HX699">
            <v>0</v>
          </cell>
          <cell r="HY699">
            <v>0</v>
          </cell>
          <cell r="HZ699">
            <v>0</v>
          </cell>
          <cell r="IA699">
            <v>0</v>
          </cell>
          <cell r="IB699">
            <v>0</v>
          </cell>
          <cell r="IC699">
            <v>0</v>
          </cell>
          <cell r="ID699">
            <v>0</v>
          </cell>
          <cell r="IE699">
            <v>0</v>
          </cell>
          <cell r="IF699">
            <v>0</v>
          </cell>
          <cell r="IG699">
            <v>0</v>
          </cell>
          <cell r="IH699">
            <v>0</v>
          </cell>
          <cell r="II699">
            <v>0</v>
          </cell>
          <cell r="IJ699">
            <v>0</v>
          </cell>
          <cell r="IK699">
            <v>0</v>
          </cell>
          <cell r="IL699">
            <v>0</v>
          </cell>
          <cell r="IM699">
            <v>0</v>
          </cell>
          <cell r="IN699">
            <v>0</v>
          </cell>
          <cell r="IO699">
            <v>0</v>
          </cell>
          <cell r="IP699">
            <v>0</v>
          </cell>
          <cell r="IQ699">
            <v>0</v>
          </cell>
          <cell r="IR699">
            <v>0</v>
          </cell>
          <cell r="IS699">
            <v>0</v>
          </cell>
          <cell r="IT699">
            <v>0</v>
          </cell>
          <cell r="IU699">
            <v>0</v>
          </cell>
          <cell r="IV699">
            <v>0</v>
          </cell>
          <cell r="IW699">
            <v>0</v>
          </cell>
          <cell r="IX699">
            <v>0</v>
          </cell>
          <cell r="IY699">
            <v>0</v>
          </cell>
          <cell r="IZ699">
            <v>0</v>
          </cell>
          <cell r="JA699">
            <v>0</v>
          </cell>
          <cell r="JB699">
            <v>0</v>
          </cell>
          <cell r="JC699">
            <v>0</v>
          </cell>
          <cell r="JD699">
            <v>0</v>
          </cell>
          <cell r="JE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  <cell r="EN700">
            <v>0</v>
          </cell>
          <cell r="EO700">
            <v>0</v>
          </cell>
          <cell r="EP700">
            <v>0</v>
          </cell>
          <cell r="EQ700">
            <v>0</v>
          </cell>
          <cell r="ER700">
            <v>0</v>
          </cell>
          <cell r="ES700">
            <v>0</v>
          </cell>
          <cell r="ET700">
            <v>0</v>
          </cell>
          <cell r="EU700">
            <v>0</v>
          </cell>
          <cell r="EV700">
            <v>0</v>
          </cell>
          <cell r="EW700">
            <v>0</v>
          </cell>
          <cell r="EX700">
            <v>0</v>
          </cell>
          <cell r="EY700">
            <v>0</v>
          </cell>
          <cell r="EZ700">
            <v>0</v>
          </cell>
          <cell r="FA700">
            <v>0</v>
          </cell>
          <cell r="FB700">
            <v>0</v>
          </cell>
          <cell r="FC700">
            <v>0</v>
          </cell>
          <cell r="FD700">
            <v>0</v>
          </cell>
          <cell r="FE700">
            <v>0</v>
          </cell>
          <cell r="FF700">
            <v>0</v>
          </cell>
          <cell r="FG700">
            <v>0</v>
          </cell>
          <cell r="FH700">
            <v>0</v>
          </cell>
          <cell r="FI700">
            <v>0</v>
          </cell>
          <cell r="FJ700">
            <v>0</v>
          </cell>
          <cell r="FK700">
            <v>0</v>
          </cell>
          <cell r="FL700">
            <v>0</v>
          </cell>
          <cell r="FM700">
            <v>0</v>
          </cell>
          <cell r="FN700">
            <v>0</v>
          </cell>
          <cell r="FO700">
            <v>0</v>
          </cell>
          <cell r="FP700">
            <v>0</v>
          </cell>
          <cell r="FQ700">
            <v>0</v>
          </cell>
          <cell r="FR700">
            <v>0</v>
          </cell>
          <cell r="FS700">
            <v>0</v>
          </cell>
          <cell r="FT700">
            <v>0</v>
          </cell>
          <cell r="FU700">
            <v>0</v>
          </cell>
          <cell r="FV700">
            <v>0</v>
          </cell>
          <cell r="FW700">
            <v>0</v>
          </cell>
          <cell r="FX700">
            <v>0</v>
          </cell>
          <cell r="FY700">
            <v>0</v>
          </cell>
          <cell r="FZ700">
            <v>0</v>
          </cell>
          <cell r="GA700">
            <v>0</v>
          </cell>
          <cell r="GB700">
            <v>0</v>
          </cell>
          <cell r="GC700">
            <v>0</v>
          </cell>
          <cell r="GD700">
            <v>0</v>
          </cell>
          <cell r="GE700">
            <v>0</v>
          </cell>
          <cell r="GF700">
            <v>0</v>
          </cell>
          <cell r="GG700">
            <v>0</v>
          </cell>
          <cell r="GH700">
            <v>0</v>
          </cell>
          <cell r="GI700">
            <v>0</v>
          </cell>
          <cell r="GJ700">
            <v>0</v>
          </cell>
          <cell r="GK700">
            <v>0</v>
          </cell>
          <cell r="GL700">
            <v>0</v>
          </cell>
          <cell r="GM700">
            <v>0</v>
          </cell>
          <cell r="GN700">
            <v>0</v>
          </cell>
          <cell r="GO700">
            <v>0</v>
          </cell>
          <cell r="GP700">
            <v>0</v>
          </cell>
          <cell r="GQ700">
            <v>0</v>
          </cell>
          <cell r="GR700">
            <v>0</v>
          </cell>
          <cell r="GS700">
            <v>0</v>
          </cell>
          <cell r="GT700">
            <v>0</v>
          </cell>
          <cell r="GU700">
            <v>0</v>
          </cell>
          <cell r="GV700">
            <v>0</v>
          </cell>
          <cell r="GW700">
            <v>0</v>
          </cell>
          <cell r="GX700">
            <v>0</v>
          </cell>
          <cell r="GY700">
            <v>0</v>
          </cell>
          <cell r="GZ700">
            <v>0</v>
          </cell>
          <cell r="HA700">
            <v>0</v>
          </cell>
          <cell r="HB700">
            <v>0</v>
          </cell>
          <cell r="HC700">
            <v>0</v>
          </cell>
          <cell r="HD700">
            <v>0</v>
          </cell>
          <cell r="HE700">
            <v>0</v>
          </cell>
          <cell r="HF700">
            <v>0</v>
          </cell>
          <cell r="HG700">
            <v>0</v>
          </cell>
          <cell r="HH700">
            <v>0</v>
          </cell>
          <cell r="HI700">
            <v>0</v>
          </cell>
          <cell r="HJ700">
            <v>0</v>
          </cell>
          <cell r="HK700">
            <v>0</v>
          </cell>
          <cell r="HL700">
            <v>0</v>
          </cell>
          <cell r="HM700">
            <v>0</v>
          </cell>
          <cell r="HN700">
            <v>0</v>
          </cell>
          <cell r="HO700">
            <v>0</v>
          </cell>
          <cell r="HP700">
            <v>0</v>
          </cell>
          <cell r="HQ700">
            <v>0</v>
          </cell>
          <cell r="HR700">
            <v>0</v>
          </cell>
          <cell r="HS700">
            <v>0</v>
          </cell>
          <cell r="HT700">
            <v>0</v>
          </cell>
          <cell r="HU700">
            <v>0</v>
          </cell>
          <cell r="HV700">
            <v>0</v>
          </cell>
          <cell r="HW700">
            <v>0</v>
          </cell>
          <cell r="HX700">
            <v>0</v>
          </cell>
          <cell r="HY700">
            <v>0</v>
          </cell>
          <cell r="HZ700">
            <v>0</v>
          </cell>
          <cell r="IA700">
            <v>0</v>
          </cell>
          <cell r="IB700">
            <v>0</v>
          </cell>
          <cell r="IC700">
            <v>0</v>
          </cell>
          <cell r="ID700">
            <v>0</v>
          </cell>
          <cell r="IE700">
            <v>0</v>
          </cell>
          <cell r="IF700">
            <v>0</v>
          </cell>
          <cell r="IG700">
            <v>0</v>
          </cell>
          <cell r="IH700">
            <v>0</v>
          </cell>
          <cell r="II700">
            <v>0</v>
          </cell>
          <cell r="IJ700">
            <v>0</v>
          </cell>
          <cell r="IK700">
            <v>0</v>
          </cell>
          <cell r="IL700">
            <v>0</v>
          </cell>
          <cell r="IM700">
            <v>0</v>
          </cell>
          <cell r="IN700">
            <v>0</v>
          </cell>
          <cell r="IO700">
            <v>0</v>
          </cell>
          <cell r="IP700">
            <v>0</v>
          </cell>
          <cell r="IQ700">
            <v>0</v>
          </cell>
          <cell r="IR700">
            <v>0</v>
          </cell>
          <cell r="IS700">
            <v>0</v>
          </cell>
          <cell r="IT700">
            <v>0</v>
          </cell>
          <cell r="IU700">
            <v>0</v>
          </cell>
          <cell r="IV700">
            <v>0</v>
          </cell>
          <cell r="IW700">
            <v>0</v>
          </cell>
          <cell r="IX700">
            <v>0</v>
          </cell>
          <cell r="IY700">
            <v>0</v>
          </cell>
          <cell r="IZ700">
            <v>0</v>
          </cell>
          <cell r="JA700">
            <v>0</v>
          </cell>
          <cell r="JB700">
            <v>0</v>
          </cell>
          <cell r="JC700">
            <v>0</v>
          </cell>
          <cell r="JD700">
            <v>0</v>
          </cell>
          <cell r="JE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  <cell r="EJ701">
            <v>0</v>
          </cell>
          <cell r="EK701">
            <v>0</v>
          </cell>
          <cell r="EL701">
            <v>0</v>
          </cell>
          <cell r="EM701">
            <v>0</v>
          </cell>
          <cell r="EN701">
            <v>0</v>
          </cell>
          <cell r="EO701">
            <v>0</v>
          </cell>
          <cell r="EP701">
            <v>0</v>
          </cell>
          <cell r="EQ701">
            <v>0</v>
          </cell>
          <cell r="ER701">
            <v>0</v>
          </cell>
          <cell r="ES701">
            <v>0</v>
          </cell>
          <cell r="ET701">
            <v>0</v>
          </cell>
          <cell r="EU701">
            <v>0</v>
          </cell>
          <cell r="EV701">
            <v>0</v>
          </cell>
          <cell r="EW701">
            <v>0</v>
          </cell>
          <cell r="EX701">
            <v>0</v>
          </cell>
          <cell r="EY701">
            <v>0</v>
          </cell>
          <cell r="EZ701">
            <v>0</v>
          </cell>
          <cell r="FA701">
            <v>0</v>
          </cell>
          <cell r="FB701">
            <v>0</v>
          </cell>
          <cell r="FC701">
            <v>0</v>
          </cell>
          <cell r="FD701">
            <v>0</v>
          </cell>
          <cell r="FE701">
            <v>0</v>
          </cell>
          <cell r="FF701">
            <v>0</v>
          </cell>
          <cell r="FG701">
            <v>0</v>
          </cell>
          <cell r="FH701">
            <v>0</v>
          </cell>
          <cell r="FI701">
            <v>0</v>
          </cell>
          <cell r="FJ701">
            <v>0</v>
          </cell>
          <cell r="FK701">
            <v>0</v>
          </cell>
          <cell r="FL701">
            <v>0</v>
          </cell>
          <cell r="FM701">
            <v>0</v>
          </cell>
          <cell r="FN701">
            <v>0</v>
          </cell>
          <cell r="FO701">
            <v>0</v>
          </cell>
          <cell r="FP701">
            <v>0</v>
          </cell>
          <cell r="FQ701">
            <v>0</v>
          </cell>
          <cell r="FR701">
            <v>0</v>
          </cell>
          <cell r="FS701">
            <v>0</v>
          </cell>
          <cell r="FT701">
            <v>0</v>
          </cell>
          <cell r="FU701">
            <v>0</v>
          </cell>
          <cell r="FV701">
            <v>0</v>
          </cell>
          <cell r="FW701">
            <v>0</v>
          </cell>
          <cell r="FX701">
            <v>0</v>
          </cell>
          <cell r="FY701">
            <v>0</v>
          </cell>
          <cell r="FZ701">
            <v>0</v>
          </cell>
          <cell r="GA701">
            <v>0</v>
          </cell>
          <cell r="GB701">
            <v>0</v>
          </cell>
          <cell r="GC701">
            <v>0</v>
          </cell>
          <cell r="GD701">
            <v>0</v>
          </cell>
          <cell r="GE701">
            <v>0</v>
          </cell>
          <cell r="GF701">
            <v>0</v>
          </cell>
          <cell r="GG701">
            <v>0</v>
          </cell>
          <cell r="GH701">
            <v>0</v>
          </cell>
          <cell r="GI701">
            <v>0</v>
          </cell>
          <cell r="GJ701">
            <v>0</v>
          </cell>
          <cell r="GK701">
            <v>0</v>
          </cell>
          <cell r="GL701">
            <v>0</v>
          </cell>
          <cell r="GM701">
            <v>0</v>
          </cell>
          <cell r="GN701">
            <v>0</v>
          </cell>
          <cell r="GO701">
            <v>0</v>
          </cell>
          <cell r="GP701">
            <v>0</v>
          </cell>
          <cell r="GQ701">
            <v>0</v>
          </cell>
          <cell r="GR701">
            <v>0</v>
          </cell>
          <cell r="GS701">
            <v>0</v>
          </cell>
          <cell r="GT701">
            <v>0</v>
          </cell>
          <cell r="GU701">
            <v>0</v>
          </cell>
          <cell r="GV701">
            <v>0</v>
          </cell>
          <cell r="GW701">
            <v>0</v>
          </cell>
          <cell r="GX701">
            <v>0</v>
          </cell>
          <cell r="GY701">
            <v>0</v>
          </cell>
          <cell r="GZ701">
            <v>0</v>
          </cell>
          <cell r="HA701">
            <v>0</v>
          </cell>
          <cell r="HB701">
            <v>0</v>
          </cell>
          <cell r="HC701">
            <v>0</v>
          </cell>
          <cell r="HD701">
            <v>0</v>
          </cell>
          <cell r="HE701">
            <v>0</v>
          </cell>
          <cell r="HF701">
            <v>0</v>
          </cell>
          <cell r="HG701">
            <v>0</v>
          </cell>
          <cell r="HH701">
            <v>0</v>
          </cell>
          <cell r="HI701">
            <v>0</v>
          </cell>
          <cell r="HJ701">
            <v>0</v>
          </cell>
          <cell r="HK701">
            <v>0</v>
          </cell>
          <cell r="HL701">
            <v>0</v>
          </cell>
          <cell r="HM701">
            <v>0</v>
          </cell>
          <cell r="HN701">
            <v>0</v>
          </cell>
          <cell r="HO701">
            <v>0</v>
          </cell>
          <cell r="HP701">
            <v>0</v>
          </cell>
          <cell r="HQ701">
            <v>0</v>
          </cell>
          <cell r="HR701">
            <v>0</v>
          </cell>
          <cell r="HS701">
            <v>0</v>
          </cell>
          <cell r="HT701">
            <v>0</v>
          </cell>
          <cell r="HU701">
            <v>0</v>
          </cell>
          <cell r="HV701">
            <v>0</v>
          </cell>
          <cell r="HW701">
            <v>0</v>
          </cell>
          <cell r="HX701">
            <v>0</v>
          </cell>
          <cell r="HY701">
            <v>0</v>
          </cell>
          <cell r="HZ701">
            <v>0</v>
          </cell>
          <cell r="IA701">
            <v>0</v>
          </cell>
          <cell r="IB701">
            <v>0</v>
          </cell>
          <cell r="IC701">
            <v>0</v>
          </cell>
          <cell r="ID701">
            <v>0</v>
          </cell>
          <cell r="IE701">
            <v>0</v>
          </cell>
          <cell r="IF701">
            <v>0</v>
          </cell>
          <cell r="IG701">
            <v>0</v>
          </cell>
          <cell r="IH701">
            <v>0</v>
          </cell>
          <cell r="II701">
            <v>0</v>
          </cell>
          <cell r="IJ701">
            <v>0</v>
          </cell>
          <cell r="IK701">
            <v>0</v>
          </cell>
          <cell r="IL701">
            <v>0</v>
          </cell>
          <cell r="IM701">
            <v>0</v>
          </cell>
          <cell r="IN701">
            <v>0</v>
          </cell>
          <cell r="IO701">
            <v>0</v>
          </cell>
          <cell r="IP701">
            <v>0</v>
          </cell>
          <cell r="IQ701">
            <v>0</v>
          </cell>
          <cell r="IR701">
            <v>0</v>
          </cell>
          <cell r="IS701">
            <v>0</v>
          </cell>
          <cell r="IT701">
            <v>0</v>
          </cell>
          <cell r="IU701">
            <v>0</v>
          </cell>
          <cell r="IV701">
            <v>0</v>
          </cell>
          <cell r="IW701">
            <v>0</v>
          </cell>
          <cell r="IX701">
            <v>0</v>
          </cell>
          <cell r="IY701">
            <v>0</v>
          </cell>
          <cell r="IZ701">
            <v>0</v>
          </cell>
          <cell r="JA701">
            <v>0</v>
          </cell>
          <cell r="JB701">
            <v>0</v>
          </cell>
          <cell r="JC701">
            <v>0</v>
          </cell>
          <cell r="JD701">
            <v>0</v>
          </cell>
          <cell r="JE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  <cell r="EJ702">
            <v>0</v>
          </cell>
          <cell r="EK702">
            <v>0</v>
          </cell>
          <cell r="EL702">
            <v>0</v>
          </cell>
          <cell r="EM702">
            <v>0</v>
          </cell>
          <cell r="EN702">
            <v>0</v>
          </cell>
          <cell r="EO702">
            <v>0</v>
          </cell>
          <cell r="EP702">
            <v>0</v>
          </cell>
          <cell r="EQ702">
            <v>0</v>
          </cell>
          <cell r="ER702">
            <v>0</v>
          </cell>
          <cell r="ES702">
            <v>0</v>
          </cell>
          <cell r="ET702">
            <v>0</v>
          </cell>
          <cell r="EU702">
            <v>0</v>
          </cell>
          <cell r="EV702">
            <v>0</v>
          </cell>
          <cell r="EW702">
            <v>0</v>
          </cell>
          <cell r="EX702">
            <v>0</v>
          </cell>
          <cell r="EY702">
            <v>0</v>
          </cell>
          <cell r="EZ702">
            <v>0</v>
          </cell>
          <cell r="FA702">
            <v>0</v>
          </cell>
          <cell r="FB702">
            <v>0</v>
          </cell>
          <cell r="FC702">
            <v>0</v>
          </cell>
          <cell r="FD702">
            <v>0</v>
          </cell>
          <cell r="FE702">
            <v>0</v>
          </cell>
          <cell r="FF702">
            <v>0</v>
          </cell>
          <cell r="FG702">
            <v>0</v>
          </cell>
          <cell r="FH702">
            <v>0</v>
          </cell>
          <cell r="FI702">
            <v>0</v>
          </cell>
          <cell r="FJ702">
            <v>0</v>
          </cell>
          <cell r="FK702">
            <v>0</v>
          </cell>
          <cell r="FL702">
            <v>0</v>
          </cell>
          <cell r="FM702">
            <v>0</v>
          </cell>
          <cell r="FN702">
            <v>0</v>
          </cell>
          <cell r="FO702">
            <v>0</v>
          </cell>
          <cell r="FP702">
            <v>0</v>
          </cell>
          <cell r="FQ702">
            <v>0</v>
          </cell>
          <cell r="FR702">
            <v>0</v>
          </cell>
          <cell r="FS702">
            <v>0</v>
          </cell>
          <cell r="FT702">
            <v>0</v>
          </cell>
          <cell r="FU702">
            <v>0</v>
          </cell>
          <cell r="FV702">
            <v>0</v>
          </cell>
          <cell r="FW702">
            <v>0</v>
          </cell>
          <cell r="FX702">
            <v>0</v>
          </cell>
          <cell r="FY702">
            <v>0</v>
          </cell>
          <cell r="FZ702">
            <v>0</v>
          </cell>
          <cell r="GA702">
            <v>0</v>
          </cell>
          <cell r="GB702">
            <v>0</v>
          </cell>
          <cell r="GC702">
            <v>0</v>
          </cell>
          <cell r="GD702">
            <v>0</v>
          </cell>
          <cell r="GE702">
            <v>0</v>
          </cell>
          <cell r="GF702">
            <v>0</v>
          </cell>
          <cell r="GG702">
            <v>0</v>
          </cell>
          <cell r="GH702">
            <v>0</v>
          </cell>
          <cell r="GI702">
            <v>0</v>
          </cell>
          <cell r="GJ702">
            <v>0</v>
          </cell>
          <cell r="GK702">
            <v>0</v>
          </cell>
          <cell r="GL702">
            <v>0</v>
          </cell>
          <cell r="GM702">
            <v>0</v>
          </cell>
          <cell r="GN702">
            <v>0</v>
          </cell>
          <cell r="GO702">
            <v>0</v>
          </cell>
          <cell r="GP702">
            <v>0</v>
          </cell>
          <cell r="GQ702">
            <v>0</v>
          </cell>
          <cell r="GR702">
            <v>0</v>
          </cell>
          <cell r="GS702">
            <v>0</v>
          </cell>
          <cell r="GT702">
            <v>0</v>
          </cell>
          <cell r="GU702">
            <v>0</v>
          </cell>
          <cell r="GV702">
            <v>0</v>
          </cell>
          <cell r="GW702">
            <v>0</v>
          </cell>
          <cell r="GX702">
            <v>0</v>
          </cell>
          <cell r="GY702">
            <v>0</v>
          </cell>
          <cell r="GZ702">
            <v>0</v>
          </cell>
          <cell r="HA702">
            <v>0</v>
          </cell>
          <cell r="HB702">
            <v>0</v>
          </cell>
          <cell r="HC702">
            <v>0</v>
          </cell>
          <cell r="HD702">
            <v>0</v>
          </cell>
          <cell r="HE702">
            <v>0</v>
          </cell>
          <cell r="HF702">
            <v>0</v>
          </cell>
          <cell r="HG702">
            <v>0</v>
          </cell>
          <cell r="HH702">
            <v>0</v>
          </cell>
          <cell r="HI702">
            <v>0</v>
          </cell>
          <cell r="HJ702">
            <v>0</v>
          </cell>
          <cell r="HK702">
            <v>0</v>
          </cell>
          <cell r="HL702">
            <v>0</v>
          </cell>
          <cell r="HM702">
            <v>0</v>
          </cell>
          <cell r="HN702">
            <v>0</v>
          </cell>
          <cell r="HO702">
            <v>0</v>
          </cell>
          <cell r="HP702">
            <v>0</v>
          </cell>
          <cell r="HQ702">
            <v>0</v>
          </cell>
          <cell r="HR702">
            <v>0</v>
          </cell>
          <cell r="HS702">
            <v>0</v>
          </cell>
          <cell r="HT702">
            <v>0</v>
          </cell>
          <cell r="HU702">
            <v>0</v>
          </cell>
          <cell r="HV702">
            <v>0</v>
          </cell>
          <cell r="HW702">
            <v>0</v>
          </cell>
          <cell r="HX702">
            <v>0</v>
          </cell>
          <cell r="HY702">
            <v>0</v>
          </cell>
          <cell r="HZ702">
            <v>0</v>
          </cell>
          <cell r="IA702">
            <v>0</v>
          </cell>
          <cell r="IB702">
            <v>0</v>
          </cell>
          <cell r="IC702">
            <v>0</v>
          </cell>
          <cell r="ID702">
            <v>0</v>
          </cell>
          <cell r="IE702">
            <v>0</v>
          </cell>
          <cell r="IF702">
            <v>0</v>
          </cell>
          <cell r="IG702">
            <v>0</v>
          </cell>
          <cell r="IH702">
            <v>0</v>
          </cell>
          <cell r="II702">
            <v>0</v>
          </cell>
          <cell r="IJ702">
            <v>0</v>
          </cell>
          <cell r="IK702">
            <v>0</v>
          </cell>
          <cell r="IL702">
            <v>0</v>
          </cell>
          <cell r="IM702">
            <v>0</v>
          </cell>
          <cell r="IN702">
            <v>0</v>
          </cell>
          <cell r="IO702">
            <v>0</v>
          </cell>
          <cell r="IP702">
            <v>0</v>
          </cell>
          <cell r="IQ702">
            <v>0</v>
          </cell>
          <cell r="IR702">
            <v>0</v>
          </cell>
          <cell r="IS702">
            <v>0</v>
          </cell>
          <cell r="IT702">
            <v>0</v>
          </cell>
          <cell r="IU702">
            <v>0</v>
          </cell>
          <cell r="IV702">
            <v>0</v>
          </cell>
          <cell r="IW702">
            <v>0</v>
          </cell>
          <cell r="IX702">
            <v>0</v>
          </cell>
          <cell r="IY702">
            <v>0</v>
          </cell>
          <cell r="IZ702">
            <v>0</v>
          </cell>
          <cell r="JA702">
            <v>0</v>
          </cell>
          <cell r="JB702">
            <v>0</v>
          </cell>
          <cell r="JC702">
            <v>0</v>
          </cell>
          <cell r="JD702">
            <v>0</v>
          </cell>
          <cell r="JE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  <cell r="EJ703">
            <v>0</v>
          </cell>
          <cell r="EK703">
            <v>0</v>
          </cell>
          <cell r="EL703">
            <v>0</v>
          </cell>
          <cell r="EM703">
            <v>0</v>
          </cell>
          <cell r="EN703">
            <v>0</v>
          </cell>
          <cell r="EO703">
            <v>0</v>
          </cell>
          <cell r="EP703">
            <v>0</v>
          </cell>
          <cell r="EQ703">
            <v>0</v>
          </cell>
          <cell r="ER703">
            <v>0</v>
          </cell>
          <cell r="ES703">
            <v>0</v>
          </cell>
          <cell r="ET703">
            <v>0</v>
          </cell>
          <cell r="EU703">
            <v>0</v>
          </cell>
          <cell r="EV703">
            <v>0</v>
          </cell>
          <cell r="EW703">
            <v>0</v>
          </cell>
          <cell r="EX703">
            <v>0</v>
          </cell>
          <cell r="EY703">
            <v>0</v>
          </cell>
          <cell r="EZ703">
            <v>0</v>
          </cell>
          <cell r="FA703">
            <v>0</v>
          </cell>
          <cell r="FB703">
            <v>0</v>
          </cell>
          <cell r="FC703">
            <v>0</v>
          </cell>
          <cell r="FD703">
            <v>0</v>
          </cell>
          <cell r="FE703">
            <v>0</v>
          </cell>
          <cell r="FF703">
            <v>0</v>
          </cell>
          <cell r="FG703">
            <v>0</v>
          </cell>
          <cell r="FH703">
            <v>0</v>
          </cell>
          <cell r="FI703">
            <v>0</v>
          </cell>
          <cell r="FJ703">
            <v>0</v>
          </cell>
          <cell r="FK703">
            <v>0</v>
          </cell>
          <cell r="FL703">
            <v>0</v>
          </cell>
          <cell r="FM703">
            <v>0</v>
          </cell>
          <cell r="FN703">
            <v>0</v>
          </cell>
          <cell r="FO703">
            <v>0</v>
          </cell>
          <cell r="FP703">
            <v>0</v>
          </cell>
          <cell r="FQ703">
            <v>0</v>
          </cell>
          <cell r="FR703">
            <v>0</v>
          </cell>
          <cell r="FS703">
            <v>0</v>
          </cell>
          <cell r="FT703">
            <v>0</v>
          </cell>
          <cell r="FU703">
            <v>0</v>
          </cell>
          <cell r="FV703">
            <v>0</v>
          </cell>
          <cell r="FW703">
            <v>0</v>
          </cell>
          <cell r="FX703">
            <v>0</v>
          </cell>
          <cell r="FY703">
            <v>0</v>
          </cell>
          <cell r="FZ703">
            <v>0</v>
          </cell>
          <cell r="GA703">
            <v>0</v>
          </cell>
          <cell r="GB703">
            <v>0</v>
          </cell>
          <cell r="GC703">
            <v>0</v>
          </cell>
          <cell r="GD703">
            <v>0</v>
          </cell>
          <cell r="GE703">
            <v>0</v>
          </cell>
          <cell r="GF703">
            <v>0</v>
          </cell>
          <cell r="GG703">
            <v>0</v>
          </cell>
          <cell r="GH703">
            <v>0</v>
          </cell>
          <cell r="GI703">
            <v>0</v>
          </cell>
          <cell r="GJ703">
            <v>0</v>
          </cell>
          <cell r="GK703">
            <v>0</v>
          </cell>
          <cell r="GL703">
            <v>0</v>
          </cell>
          <cell r="GM703">
            <v>0</v>
          </cell>
          <cell r="GN703">
            <v>0</v>
          </cell>
          <cell r="GO703">
            <v>0</v>
          </cell>
          <cell r="GP703">
            <v>0</v>
          </cell>
          <cell r="GQ703">
            <v>0</v>
          </cell>
          <cell r="GR703">
            <v>0</v>
          </cell>
          <cell r="GS703">
            <v>0</v>
          </cell>
          <cell r="GT703">
            <v>0</v>
          </cell>
          <cell r="GU703">
            <v>0</v>
          </cell>
          <cell r="GV703">
            <v>0</v>
          </cell>
          <cell r="GW703">
            <v>0</v>
          </cell>
          <cell r="GX703">
            <v>0</v>
          </cell>
          <cell r="GY703">
            <v>0</v>
          </cell>
          <cell r="GZ703">
            <v>0</v>
          </cell>
          <cell r="HA703">
            <v>0</v>
          </cell>
          <cell r="HB703">
            <v>0</v>
          </cell>
          <cell r="HC703">
            <v>0</v>
          </cell>
          <cell r="HD703">
            <v>0</v>
          </cell>
          <cell r="HE703">
            <v>0</v>
          </cell>
          <cell r="HF703">
            <v>0</v>
          </cell>
          <cell r="HG703">
            <v>0</v>
          </cell>
          <cell r="HH703">
            <v>0</v>
          </cell>
          <cell r="HI703">
            <v>0</v>
          </cell>
          <cell r="HJ703">
            <v>0</v>
          </cell>
          <cell r="HK703">
            <v>0</v>
          </cell>
          <cell r="HL703">
            <v>0</v>
          </cell>
          <cell r="HM703">
            <v>0</v>
          </cell>
          <cell r="HN703">
            <v>0</v>
          </cell>
          <cell r="HO703">
            <v>0</v>
          </cell>
          <cell r="HP703">
            <v>0</v>
          </cell>
          <cell r="HQ703">
            <v>0</v>
          </cell>
          <cell r="HR703">
            <v>0</v>
          </cell>
          <cell r="HS703">
            <v>0</v>
          </cell>
          <cell r="HT703">
            <v>0</v>
          </cell>
          <cell r="HU703">
            <v>0</v>
          </cell>
          <cell r="HV703">
            <v>0</v>
          </cell>
          <cell r="HW703">
            <v>0</v>
          </cell>
          <cell r="HX703">
            <v>0</v>
          </cell>
          <cell r="HY703">
            <v>0</v>
          </cell>
          <cell r="HZ703">
            <v>0</v>
          </cell>
          <cell r="IA703">
            <v>0</v>
          </cell>
          <cell r="IB703">
            <v>0</v>
          </cell>
          <cell r="IC703">
            <v>0</v>
          </cell>
          <cell r="ID703">
            <v>0</v>
          </cell>
          <cell r="IE703">
            <v>0</v>
          </cell>
          <cell r="IF703">
            <v>0</v>
          </cell>
          <cell r="IG703">
            <v>0</v>
          </cell>
          <cell r="IH703">
            <v>0</v>
          </cell>
          <cell r="II703">
            <v>0</v>
          </cell>
          <cell r="IJ703">
            <v>0</v>
          </cell>
          <cell r="IK703">
            <v>0</v>
          </cell>
          <cell r="IL703">
            <v>0</v>
          </cell>
          <cell r="IM703">
            <v>0</v>
          </cell>
          <cell r="IN703">
            <v>0</v>
          </cell>
          <cell r="IO703">
            <v>0</v>
          </cell>
          <cell r="IP703">
            <v>0</v>
          </cell>
          <cell r="IQ703">
            <v>0</v>
          </cell>
          <cell r="IR703">
            <v>0</v>
          </cell>
          <cell r="IS703">
            <v>0</v>
          </cell>
          <cell r="IT703">
            <v>0</v>
          </cell>
          <cell r="IU703">
            <v>0</v>
          </cell>
          <cell r="IV703">
            <v>0</v>
          </cell>
          <cell r="IW703">
            <v>0</v>
          </cell>
          <cell r="IX703">
            <v>0</v>
          </cell>
          <cell r="IY703">
            <v>0</v>
          </cell>
          <cell r="IZ703">
            <v>0</v>
          </cell>
          <cell r="JA703">
            <v>0</v>
          </cell>
          <cell r="JB703">
            <v>0</v>
          </cell>
          <cell r="JC703">
            <v>0</v>
          </cell>
          <cell r="JD703">
            <v>0</v>
          </cell>
          <cell r="JE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  <cell r="FA704">
            <v>0</v>
          </cell>
          <cell r="FB704">
            <v>0</v>
          </cell>
          <cell r="FC704">
            <v>0</v>
          </cell>
          <cell r="FD704">
            <v>0</v>
          </cell>
          <cell r="FE704">
            <v>0</v>
          </cell>
          <cell r="FF704">
            <v>0</v>
          </cell>
          <cell r="FG704">
            <v>0</v>
          </cell>
          <cell r="FH704">
            <v>0</v>
          </cell>
          <cell r="FI704">
            <v>0</v>
          </cell>
          <cell r="FJ704">
            <v>0</v>
          </cell>
          <cell r="FK704">
            <v>0</v>
          </cell>
          <cell r="FL704">
            <v>0</v>
          </cell>
          <cell r="FM704">
            <v>0</v>
          </cell>
          <cell r="FN704">
            <v>0</v>
          </cell>
          <cell r="FO704">
            <v>0</v>
          </cell>
          <cell r="FP704">
            <v>0</v>
          </cell>
          <cell r="FQ704">
            <v>0</v>
          </cell>
          <cell r="FR704">
            <v>0</v>
          </cell>
          <cell r="FS704">
            <v>0</v>
          </cell>
          <cell r="FT704">
            <v>0</v>
          </cell>
          <cell r="FU704">
            <v>0</v>
          </cell>
          <cell r="FV704">
            <v>0</v>
          </cell>
          <cell r="FW704">
            <v>0</v>
          </cell>
          <cell r="FX704">
            <v>0</v>
          </cell>
          <cell r="FY704">
            <v>0</v>
          </cell>
          <cell r="FZ704">
            <v>0</v>
          </cell>
          <cell r="GA704">
            <v>0</v>
          </cell>
          <cell r="GB704">
            <v>0</v>
          </cell>
          <cell r="GC704">
            <v>0</v>
          </cell>
          <cell r="GD704">
            <v>0</v>
          </cell>
          <cell r="GE704">
            <v>0</v>
          </cell>
          <cell r="GF704">
            <v>0</v>
          </cell>
          <cell r="GG704">
            <v>0</v>
          </cell>
          <cell r="GH704">
            <v>0</v>
          </cell>
          <cell r="GI704">
            <v>0</v>
          </cell>
          <cell r="GJ704">
            <v>0</v>
          </cell>
          <cell r="GK704">
            <v>0</v>
          </cell>
          <cell r="GL704">
            <v>0</v>
          </cell>
          <cell r="GM704">
            <v>0</v>
          </cell>
          <cell r="GN704">
            <v>0</v>
          </cell>
          <cell r="GO704">
            <v>0</v>
          </cell>
          <cell r="GP704">
            <v>0</v>
          </cell>
          <cell r="GQ704">
            <v>0</v>
          </cell>
          <cell r="GR704">
            <v>0</v>
          </cell>
          <cell r="GS704">
            <v>0</v>
          </cell>
          <cell r="GT704">
            <v>0</v>
          </cell>
          <cell r="GU704">
            <v>0</v>
          </cell>
          <cell r="GV704">
            <v>0</v>
          </cell>
          <cell r="GW704">
            <v>0</v>
          </cell>
          <cell r="GX704">
            <v>0</v>
          </cell>
          <cell r="GY704">
            <v>0</v>
          </cell>
          <cell r="GZ704">
            <v>0</v>
          </cell>
          <cell r="HA704">
            <v>0</v>
          </cell>
          <cell r="HB704">
            <v>0</v>
          </cell>
          <cell r="HC704">
            <v>0</v>
          </cell>
          <cell r="HD704">
            <v>0</v>
          </cell>
          <cell r="HE704">
            <v>0</v>
          </cell>
          <cell r="HF704">
            <v>0</v>
          </cell>
          <cell r="HG704">
            <v>0</v>
          </cell>
          <cell r="HH704">
            <v>0</v>
          </cell>
          <cell r="HI704">
            <v>0</v>
          </cell>
          <cell r="HJ704">
            <v>0</v>
          </cell>
          <cell r="HK704">
            <v>0</v>
          </cell>
          <cell r="HL704">
            <v>0</v>
          </cell>
          <cell r="HM704">
            <v>0</v>
          </cell>
          <cell r="HN704">
            <v>0</v>
          </cell>
          <cell r="HO704">
            <v>0</v>
          </cell>
          <cell r="HP704">
            <v>0</v>
          </cell>
          <cell r="HQ704">
            <v>0</v>
          </cell>
          <cell r="HR704">
            <v>0</v>
          </cell>
          <cell r="HS704">
            <v>0</v>
          </cell>
          <cell r="HT704">
            <v>0</v>
          </cell>
          <cell r="HU704">
            <v>0</v>
          </cell>
          <cell r="HV704">
            <v>0</v>
          </cell>
          <cell r="HW704">
            <v>0</v>
          </cell>
          <cell r="HX704">
            <v>0</v>
          </cell>
          <cell r="HY704">
            <v>0</v>
          </cell>
          <cell r="HZ704">
            <v>0</v>
          </cell>
          <cell r="IA704">
            <v>0</v>
          </cell>
          <cell r="IB704">
            <v>0</v>
          </cell>
          <cell r="IC704">
            <v>0</v>
          </cell>
          <cell r="ID704">
            <v>0</v>
          </cell>
          <cell r="IE704">
            <v>0</v>
          </cell>
          <cell r="IF704">
            <v>0</v>
          </cell>
          <cell r="IG704">
            <v>0</v>
          </cell>
          <cell r="IH704">
            <v>0</v>
          </cell>
          <cell r="II704">
            <v>0</v>
          </cell>
          <cell r="IJ704">
            <v>0</v>
          </cell>
          <cell r="IK704">
            <v>0</v>
          </cell>
          <cell r="IL704">
            <v>0</v>
          </cell>
          <cell r="IM704">
            <v>0</v>
          </cell>
          <cell r="IN704">
            <v>0</v>
          </cell>
          <cell r="IO704">
            <v>0</v>
          </cell>
          <cell r="IP704">
            <v>0</v>
          </cell>
          <cell r="IQ704">
            <v>0</v>
          </cell>
          <cell r="IR704">
            <v>0</v>
          </cell>
          <cell r="IS704">
            <v>0</v>
          </cell>
          <cell r="IT704">
            <v>0</v>
          </cell>
          <cell r="IU704">
            <v>0</v>
          </cell>
          <cell r="IV704">
            <v>0</v>
          </cell>
          <cell r="IW704">
            <v>0</v>
          </cell>
          <cell r="IX704">
            <v>0</v>
          </cell>
          <cell r="IY704">
            <v>0</v>
          </cell>
          <cell r="IZ704">
            <v>0</v>
          </cell>
          <cell r="JA704">
            <v>0</v>
          </cell>
          <cell r="JB704">
            <v>0</v>
          </cell>
          <cell r="JC704">
            <v>0</v>
          </cell>
          <cell r="JD704">
            <v>0</v>
          </cell>
          <cell r="JE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  <cell r="EN705">
            <v>0</v>
          </cell>
          <cell r="EO705">
            <v>0</v>
          </cell>
          <cell r="EP705">
            <v>0</v>
          </cell>
          <cell r="EQ705">
            <v>0</v>
          </cell>
          <cell r="ER705">
            <v>0</v>
          </cell>
          <cell r="ES705">
            <v>0</v>
          </cell>
          <cell r="ET705">
            <v>0</v>
          </cell>
          <cell r="EU705">
            <v>0</v>
          </cell>
          <cell r="EV705">
            <v>0</v>
          </cell>
          <cell r="EW705">
            <v>0</v>
          </cell>
          <cell r="EX705">
            <v>0</v>
          </cell>
          <cell r="EY705">
            <v>0</v>
          </cell>
          <cell r="EZ705">
            <v>0</v>
          </cell>
          <cell r="FA705">
            <v>0</v>
          </cell>
          <cell r="FB705">
            <v>0</v>
          </cell>
          <cell r="FC705">
            <v>0</v>
          </cell>
          <cell r="FD705">
            <v>0</v>
          </cell>
          <cell r="FE705">
            <v>0</v>
          </cell>
          <cell r="FF705">
            <v>0</v>
          </cell>
          <cell r="FG705">
            <v>0</v>
          </cell>
          <cell r="FH705">
            <v>0</v>
          </cell>
          <cell r="FI705">
            <v>0</v>
          </cell>
          <cell r="FJ705">
            <v>0</v>
          </cell>
          <cell r="FK705">
            <v>0</v>
          </cell>
          <cell r="FL705">
            <v>0</v>
          </cell>
          <cell r="FM705">
            <v>0</v>
          </cell>
          <cell r="FN705">
            <v>0</v>
          </cell>
          <cell r="FO705">
            <v>0</v>
          </cell>
          <cell r="FP705">
            <v>0</v>
          </cell>
          <cell r="FQ705">
            <v>0</v>
          </cell>
          <cell r="FR705">
            <v>0</v>
          </cell>
          <cell r="FS705">
            <v>0</v>
          </cell>
          <cell r="FT705">
            <v>0</v>
          </cell>
          <cell r="FU705">
            <v>0</v>
          </cell>
          <cell r="FV705">
            <v>0</v>
          </cell>
          <cell r="FW705">
            <v>0</v>
          </cell>
          <cell r="FX705">
            <v>0</v>
          </cell>
          <cell r="FY705">
            <v>0</v>
          </cell>
          <cell r="FZ705">
            <v>0</v>
          </cell>
          <cell r="GA705">
            <v>0</v>
          </cell>
          <cell r="GB705">
            <v>0</v>
          </cell>
          <cell r="GC705">
            <v>0</v>
          </cell>
          <cell r="GD705">
            <v>0</v>
          </cell>
          <cell r="GE705">
            <v>0</v>
          </cell>
          <cell r="GF705">
            <v>0</v>
          </cell>
          <cell r="GG705">
            <v>0</v>
          </cell>
          <cell r="GH705">
            <v>0</v>
          </cell>
          <cell r="GI705">
            <v>0</v>
          </cell>
          <cell r="GJ705">
            <v>0</v>
          </cell>
          <cell r="GK705">
            <v>0</v>
          </cell>
          <cell r="GL705">
            <v>0</v>
          </cell>
          <cell r="GM705">
            <v>0</v>
          </cell>
          <cell r="GN705">
            <v>0</v>
          </cell>
          <cell r="GO705">
            <v>0</v>
          </cell>
          <cell r="GP705">
            <v>0</v>
          </cell>
          <cell r="GQ705">
            <v>0</v>
          </cell>
          <cell r="GR705">
            <v>0</v>
          </cell>
          <cell r="GS705">
            <v>0</v>
          </cell>
          <cell r="GT705">
            <v>0</v>
          </cell>
          <cell r="GU705">
            <v>0</v>
          </cell>
          <cell r="GV705">
            <v>0</v>
          </cell>
          <cell r="GW705">
            <v>0</v>
          </cell>
          <cell r="GX705">
            <v>0</v>
          </cell>
          <cell r="GY705">
            <v>0</v>
          </cell>
          <cell r="GZ705">
            <v>0</v>
          </cell>
          <cell r="HA705">
            <v>0</v>
          </cell>
          <cell r="HB705">
            <v>0</v>
          </cell>
          <cell r="HC705">
            <v>0</v>
          </cell>
          <cell r="HD705">
            <v>0</v>
          </cell>
          <cell r="HE705">
            <v>0</v>
          </cell>
          <cell r="HF705">
            <v>0</v>
          </cell>
          <cell r="HG705">
            <v>0</v>
          </cell>
          <cell r="HH705">
            <v>0</v>
          </cell>
          <cell r="HI705">
            <v>0</v>
          </cell>
          <cell r="HJ705">
            <v>0</v>
          </cell>
          <cell r="HK705">
            <v>0</v>
          </cell>
          <cell r="HL705">
            <v>0</v>
          </cell>
          <cell r="HM705">
            <v>0</v>
          </cell>
          <cell r="HN705">
            <v>0</v>
          </cell>
          <cell r="HO705">
            <v>0</v>
          </cell>
          <cell r="HP705">
            <v>0</v>
          </cell>
          <cell r="HQ705">
            <v>0</v>
          </cell>
          <cell r="HR705">
            <v>0</v>
          </cell>
          <cell r="HS705">
            <v>0</v>
          </cell>
          <cell r="HT705">
            <v>0</v>
          </cell>
          <cell r="HU705">
            <v>0</v>
          </cell>
          <cell r="HV705">
            <v>0</v>
          </cell>
          <cell r="HW705">
            <v>0</v>
          </cell>
          <cell r="HX705">
            <v>0</v>
          </cell>
          <cell r="HY705">
            <v>0</v>
          </cell>
          <cell r="HZ705">
            <v>0</v>
          </cell>
          <cell r="IA705">
            <v>0</v>
          </cell>
          <cell r="IB705">
            <v>0</v>
          </cell>
          <cell r="IC705">
            <v>0</v>
          </cell>
          <cell r="ID705">
            <v>0</v>
          </cell>
          <cell r="IE705">
            <v>0</v>
          </cell>
          <cell r="IF705">
            <v>0</v>
          </cell>
          <cell r="IG705">
            <v>0</v>
          </cell>
          <cell r="IH705">
            <v>0</v>
          </cell>
          <cell r="II705">
            <v>0</v>
          </cell>
          <cell r="IJ705">
            <v>0</v>
          </cell>
          <cell r="IK705">
            <v>0</v>
          </cell>
          <cell r="IL705">
            <v>0</v>
          </cell>
          <cell r="IM705">
            <v>0</v>
          </cell>
          <cell r="IN705">
            <v>0</v>
          </cell>
          <cell r="IO705">
            <v>0</v>
          </cell>
          <cell r="IP705">
            <v>0</v>
          </cell>
          <cell r="IQ705">
            <v>0</v>
          </cell>
          <cell r="IR705">
            <v>0</v>
          </cell>
          <cell r="IS705">
            <v>0</v>
          </cell>
          <cell r="IT705">
            <v>0</v>
          </cell>
          <cell r="IU705">
            <v>0</v>
          </cell>
          <cell r="IV705">
            <v>0</v>
          </cell>
          <cell r="IW705">
            <v>0</v>
          </cell>
          <cell r="IX705">
            <v>0</v>
          </cell>
          <cell r="IY705">
            <v>0</v>
          </cell>
          <cell r="IZ705">
            <v>0</v>
          </cell>
          <cell r="JA705">
            <v>0</v>
          </cell>
          <cell r="JB705">
            <v>0</v>
          </cell>
          <cell r="JC705">
            <v>0</v>
          </cell>
          <cell r="JD705">
            <v>0</v>
          </cell>
          <cell r="JE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  <cell r="EJ706">
            <v>0</v>
          </cell>
          <cell r="EK706">
            <v>0</v>
          </cell>
          <cell r="EL706">
            <v>0</v>
          </cell>
          <cell r="EM706">
            <v>0</v>
          </cell>
          <cell r="EN706">
            <v>0</v>
          </cell>
          <cell r="EO706">
            <v>0</v>
          </cell>
          <cell r="EP706">
            <v>0</v>
          </cell>
          <cell r="EQ706">
            <v>0</v>
          </cell>
          <cell r="ER706">
            <v>0</v>
          </cell>
          <cell r="ES706">
            <v>0</v>
          </cell>
          <cell r="ET706">
            <v>0</v>
          </cell>
          <cell r="EU706">
            <v>0</v>
          </cell>
          <cell r="EV706">
            <v>0</v>
          </cell>
          <cell r="EW706">
            <v>0</v>
          </cell>
          <cell r="EX706">
            <v>0</v>
          </cell>
          <cell r="EY706">
            <v>0</v>
          </cell>
          <cell r="EZ706">
            <v>0</v>
          </cell>
          <cell r="FA706">
            <v>0</v>
          </cell>
          <cell r="FB706">
            <v>0</v>
          </cell>
          <cell r="FC706">
            <v>0</v>
          </cell>
          <cell r="FD706">
            <v>0</v>
          </cell>
          <cell r="FE706">
            <v>0</v>
          </cell>
          <cell r="FF706">
            <v>0</v>
          </cell>
          <cell r="FG706">
            <v>0</v>
          </cell>
          <cell r="FH706">
            <v>0</v>
          </cell>
          <cell r="FI706">
            <v>0</v>
          </cell>
          <cell r="FJ706">
            <v>0</v>
          </cell>
          <cell r="FK706">
            <v>0</v>
          </cell>
          <cell r="FL706">
            <v>0</v>
          </cell>
          <cell r="FM706">
            <v>0</v>
          </cell>
          <cell r="FN706">
            <v>0</v>
          </cell>
          <cell r="FO706">
            <v>0</v>
          </cell>
          <cell r="FP706">
            <v>0</v>
          </cell>
          <cell r="FQ706">
            <v>0</v>
          </cell>
          <cell r="FR706">
            <v>0</v>
          </cell>
          <cell r="FS706">
            <v>0</v>
          </cell>
          <cell r="FT706">
            <v>0</v>
          </cell>
          <cell r="FU706">
            <v>0</v>
          </cell>
          <cell r="FV706">
            <v>0</v>
          </cell>
          <cell r="FW706">
            <v>0</v>
          </cell>
          <cell r="FX706">
            <v>0</v>
          </cell>
          <cell r="FY706">
            <v>0</v>
          </cell>
          <cell r="FZ706">
            <v>0</v>
          </cell>
          <cell r="GA706">
            <v>0</v>
          </cell>
          <cell r="GB706">
            <v>0</v>
          </cell>
          <cell r="GC706">
            <v>0</v>
          </cell>
          <cell r="GD706">
            <v>0</v>
          </cell>
          <cell r="GE706">
            <v>0</v>
          </cell>
          <cell r="GF706">
            <v>0</v>
          </cell>
          <cell r="GG706">
            <v>0</v>
          </cell>
          <cell r="GH706">
            <v>0</v>
          </cell>
          <cell r="GI706">
            <v>0</v>
          </cell>
          <cell r="GJ706">
            <v>0</v>
          </cell>
          <cell r="GK706">
            <v>0</v>
          </cell>
          <cell r="GL706">
            <v>0</v>
          </cell>
          <cell r="GM706">
            <v>0</v>
          </cell>
          <cell r="GN706">
            <v>0</v>
          </cell>
          <cell r="GO706">
            <v>0</v>
          </cell>
          <cell r="GP706">
            <v>0</v>
          </cell>
          <cell r="GQ706">
            <v>0</v>
          </cell>
          <cell r="GR706">
            <v>0</v>
          </cell>
          <cell r="GS706">
            <v>0</v>
          </cell>
          <cell r="GT706">
            <v>0</v>
          </cell>
          <cell r="GU706">
            <v>0</v>
          </cell>
          <cell r="GV706">
            <v>0</v>
          </cell>
          <cell r="GW706">
            <v>0</v>
          </cell>
          <cell r="GX706">
            <v>0</v>
          </cell>
          <cell r="GY706">
            <v>0</v>
          </cell>
          <cell r="GZ706">
            <v>0</v>
          </cell>
          <cell r="HA706">
            <v>0</v>
          </cell>
          <cell r="HB706">
            <v>0</v>
          </cell>
          <cell r="HC706">
            <v>0</v>
          </cell>
          <cell r="HD706">
            <v>0</v>
          </cell>
          <cell r="HE706">
            <v>0</v>
          </cell>
          <cell r="HF706">
            <v>0</v>
          </cell>
          <cell r="HG706">
            <v>0</v>
          </cell>
          <cell r="HH706">
            <v>0</v>
          </cell>
          <cell r="HI706">
            <v>0</v>
          </cell>
          <cell r="HJ706">
            <v>0</v>
          </cell>
          <cell r="HK706">
            <v>0</v>
          </cell>
          <cell r="HL706">
            <v>0</v>
          </cell>
          <cell r="HM706">
            <v>0</v>
          </cell>
          <cell r="HN706">
            <v>0</v>
          </cell>
          <cell r="HO706">
            <v>0</v>
          </cell>
          <cell r="HP706">
            <v>0</v>
          </cell>
          <cell r="HQ706">
            <v>0</v>
          </cell>
          <cell r="HR706">
            <v>0</v>
          </cell>
          <cell r="HS706">
            <v>0</v>
          </cell>
          <cell r="HT706">
            <v>0</v>
          </cell>
          <cell r="HU706">
            <v>0</v>
          </cell>
          <cell r="HV706">
            <v>0</v>
          </cell>
          <cell r="HW706">
            <v>0</v>
          </cell>
          <cell r="HX706">
            <v>0</v>
          </cell>
          <cell r="HY706">
            <v>0</v>
          </cell>
          <cell r="HZ706">
            <v>0</v>
          </cell>
          <cell r="IA706">
            <v>0</v>
          </cell>
          <cell r="IB706">
            <v>0</v>
          </cell>
          <cell r="IC706">
            <v>0</v>
          </cell>
          <cell r="ID706">
            <v>0</v>
          </cell>
          <cell r="IE706">
            <v>0</v>
          </cell>
          <cell r="IF706">
            <v>0</v>
          </cell>
          <cell r="IG706">
            <v>0</v>
          </cell>
          <cell r="IH706">
            <v>0</v>
          </cell>
          <cell r="II706">
            <v>0</v>
          </cell>
          <cell r="IJ706">
            <v>0</v>
          </cell>
          <cell r="IK706">
            <v>0</v>
          </cell>
          <cell r="IL706">
            <v>0</v>
          </cell>
          <cell r="IM706">
            <v>0</v>
          </cell>
          <cell r="IN706">
            <v>0</v>
          </cell>
          <cell r="IO706">
            <v>0</v>
          </cell>
          <cell r="IP706">
            <v>0</v>
          </cell>
          <cell r="IQ706">
            <v>0</v>
          </cell>
          <cell r="IR706">
            <v>0</v>
          </cell>
          <cell r="IS706">
            <v>0</v>
          </cell>
          <cell r="IT706">
            <v>0</v>
          </cell>
          <cell r="IU706">
            <v>0</v>
          </cell>
          <cell r="IV706">
            <v>0</v>
          </cell>
          <cell r="IW706">
            <v>0</v>
          </cell>
          <cell r="IX706">
            <v>0</v>
          </cell>
          <cell r="IY706">
            <v>0</v>
          </cell>
          <cell r="IZ706">
            <v>0</v>
          </cell>
          <cell r="JA706">
            <v>0</v>
          </cell>
          <cell r="JB706">
            <v>0</v>
          </cell>
          <cell r="JC706">
            <v>0</v>
          </cell>
          <cell r="JD706">
            <v>0</v>
          </cell>
          <cell r="JE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  <cell r="EJ707">
            <v>0</v>
          </cell>
          <cell r="EK707">
            <v>0</v>
          </cell>
          <cell r="EL707">
            <v>0</v>
          </cell>
          <cell r="EM707">
            <v>0</v>
          </cell>
          <cell r="EN707">
            <v>0</v>
          </cell>
          <cell r="EO707">
            <v>0</v>
          </cell>
          <cell r="EP707">
            <v>0</v>
          </cell>
          <cell r="EQ707">
            <v>0</v>
          </cell>
          <cell r="ER707">
            <v>0</v>
          </cell>
          <cell r="ES707">
            <v>0</v>
          </cell>
          <cell r="ET707">
            <v>0</v>
          </cell>
          <cell r="EU707">
            <v>0</v>
          </cell>
          <cell r="EV707">
            <v>0</v>
          </cell>
          <cell r="EW707">
            <v>0</v>
          </cell>
          <cell r="EX707">
            <v>0</v>
          </cell>
          <cell r="EY707">
            <v>0</v>
          </cell>
          <cell r="EZ707">
            <v>0</v>
          </cell>
          <cell r="FA707">
            <v>0</v>
          </cell>
          <cell r="FB707">
            <v>0</v>
          </cell>
          <cell r="FC707">
            <v>0</v>
          </cell>
          <cell r="FD707">
            <v>0</v>
          </cell>
          <cell r="FE707">
            <v>0</v>
          </cell>
          <cell r="FF707">
            <v>0</v>
          </cell>
          <cell r="FG707">
            <v>0</v>
          </cell>
          <cell r="FH707">
            <v>0</v>
          </cell>
          <cell r="FI707">
            <v>0</v>
          </cell>
          <cell r="FJ707">
            <v>0</v>
          </cell>
          <cell r="FK707">
            <v>0</v>
          </cell>
          <cell r="FL707">
            <v>0</v>
          </cell>
          <cell r="FM707">
            <v>0</v>
          </cell>
          <cell r="FN707">
            <v>0</v>
          </cell>
          <cell r="FO707">
            <v>0</v>
          </cell>
          <cell r="FP707">
            <v>0</v>
          </cell>
          <cell r="FQ707">
            <v>0</v>
          </cell>
          <cell r="FR707">
            <v>0</v>
          </cell>
          <cell r="FS707">
            <v>0</v>
          </cell>
          <cell r="FT707">
            <v>0</v>
          </cell>
          <cell r="FU707">
            <v>0</v>
          </cell>
          <cell r="FV707">
            <v>0</v>
          </cell>
          <cell r="FW707">
            <v>0</v>
          </cell>
          <cell r="FX707">
            <v>0</v>
          </cell>
          <cell r="FY707">
            <v>0</v>
          </cell>
          <cell r="FZ707">
            <v>0</v>
          </cell>
          <cell r="GA707">
            <v>0</v>
          </cell>
          <cell r="GB707">
            <v>0</v>
          </cell>
          <cell r="GC707">
            <v>0</v>
          </cell>
          <cell r="GD707">
            <v>0</v>
          </cell>
          <cell r="GE707">
            <v>0</v>
          </cell>
          <cell r="GF707">
            <v>0</v>
          </cell>
          <cell r="GG707">
            <v>0</v>
          </cell>
          <cell r="GH707">
            <v>0</v>
          </cell>
          <cell r="GI707">
            <v>0</v>
          </cell>
          <cell r="GJ707">
            <v>0</v>
          </cell>
          <cell r="GK707">
            <v>0</v>
          </cell>
          <cell r="GL707">
            <v>0</v>
          </cell>
          <cell r="GM707">
            <v>0</v>
          </cell>
          <cell r="GN707">
            <v>0</v>
          </cell>
          <cell r="GO707">
            <v>0</v>
          </cell>
          <cell r="GP707">
            <v>0</v>
          </cell>
          <cell r="GQ707">
            <v>0</v>
          </cell>
          <cell r="GR707">
            <v>0</v>
          </cell>
          <cell r="GS707">
            <v>0</v>
          </cell>
          <cell r="GT707">
            <v>0</v>
          </cell>
          <cell r="GU707">
            <v>0</v>
          </cell>
          <cell r="GV707">
            <v>0</v>
          </cell>
          <cell r="GW707">
            <v>0</v>
          </cell>
          <cell r="GX707">
            <v>0</v>
          </cell>
          <cell r="GY707">
            <v>0</v>
          </cell>
          <cell r="GZ707">
            <v>0</v>
          </cell>
          <cell r="HA707">
            <v>0</v>
          </cell>
          <cell r="HB707">
            <v>0</v>
          </cell>
          <cell r="HC707">
            <v>0</v>
          </cell>
          <cell r="HD707">
            <v>0</v>
          </cell>
          <cell r="HE707">
            <v>0</v>
          </cell>
          <cell r="HF707">
            <v>0</v>
          </cell>
          <cell r="HG707">
            <v>0</v>
          </cell>
          <cell r="HH707">
            <v>0</v>
          </cell>
          <cell r="HI707">
            <v>0</v>
          </cell>
          <cell r="HJ707">
            <v>0</v>
          </cell>
          <cell r="HK707">
            <v>0</v>
          </cell>
          <cell r="HL707">
            <v>0</v>
          </cell>
          <cell r="HM707">
            <v>0</v>
          </cell>
          <cell r="HN707">
            <v>0</v>
          </cell>
          <cell r="HO707">
            <v>0</v>
          </cell>
          <cell r="HP707">
            <v>0</v>
          </cell>
          <cell r="HQ707">
            <v>0</v>
          </cell>
          <cell r="HR707">
            <v>0</v>
          </cell>
          <cell r="HS707">
            <v>0</v>
          </cell>
          <cell r="HT707">
            <v>0</v>
          </cell>
          <cell r="HU707">
            <v>0</v>
          </cell>
          <cell r="HV707">
            <v>0</v>
          </cell>
          <cell r="HW707">
            <v>0</v>
          </cell>
          <cell r="HX707">
            <v>0</v>
          </cell>
          <cell r="HY707">
            <v>0</v>
          </cell>
          <cell r="HZ707">
            <v>0</v>
          </cell>
          <cell r="IA707">
            <v>0</v>
          </cell>
          <cell r="IB707">
            <v>0</v>
          </cell>
          <cell r="IC707">
            <v>0</v>
          </cell>
          <cell r="ID707">
            <v>0</v>
          </cell>
          <cell r="IE707">
            <v>0</v>
          </cell>
          <cell r="IF707">
            <v>0</v>
          </cell>
          <cell r="IG707">
            <v>0</v>
          </cell>
          <cell r="IH707">
            <v>0</v>
          </cell>
          <cell r="II707">
            <v>0</v>
          </cell>
          <cell r="IJ707">
            <v>0</v>
          </cell>
          <cell r="IK707">
            <v>0</v>
          </cell>
          <cell r="IL707">
            <v>0</v>
          </cell>
          <cell r="IM707">
            <v>0</v>
          </cell>
          <cell r="IN707">
            <v>0</v>
          </cell>
          <cell r="IO707">
            <v>0</v>
          </cell>
          <cell r="IP707">
            <v>0</v>
          </cell>
          <cell r="IQ707">
            <v>0</v>
          </cell>
          <cell r="IR707">
            <v>0</v>
          </cell>
          <cell r="IS707">
            <v>0</v>
          </cell>
          <cell r="IT707">
            <v>0</v>
          </cell>
          <cell r="IU707">
            <v>0</v>
          </cell>
          <cell r="IV707">
            <v>0</v>
          </cell>
          <cell r="IW707">
            <v>0</v>
          </cell>
          <cell r="IX707">
            <v>0</v>
          </cell>
          <cell r="IY707">
            <v>0</v>
          </cell>
          <cell r="IZ707">
            <v>0</v>
          </cell>
          <cell r="JA707">
            <v>0</v>
          </cell>
          <cell r="JB707">
            <v>0</v>
          </cell>
          <cell r="JC707">
            <v>0</v>
          </cell>
          <cell r="JD707">
            <v>0</v>
          </cell>
          <cell r="JE707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  <cell r="EJ708">
            <v>0</v>
          </cell>
          <cell r="EK708">
            <v>0</v>
          </cell>
          <cell r="EL708">
            <v>0</v>
          </cell>
          <cell r="EM708">
            <v>0</v>
          </cell>
          <cell r="EN708">
            <v>0</v>
          </cell>
          <cell r="EO708">
            <v>0</v>
          </cell>
          <cell r="EP708">
            <v>0</v>
          </cell>
          <cell r="EQ708">
            <v>0</v>
          </cell>
          <cell r="ER708">
            <v>0</v>
          </cell>
          <cell r="ES708">
            <v>0</v>
          </cell>
          <cell r="ET708">
            <v>0</v>
          </cell>
          <cell r="EU708">
            <v>0</v>
          </cell>
          <cell r="EV708">
            <v>0</v>
          </cell>
          <cell r="EW708">
            <v>0</v>
          </cell>
          <cell r="EX708">
            <v>0</v>
          </cell>
          <cell r="EY708">
            <v>0</v>
          </cell>
          <cell r="EZ708">
            <v>0</v>
          </cell>
          <cell r="FA708">
            <v>0</v>
          </cell>
          <cell r="FB708">
            <v>0</v>
          </cell>
          <cell r="FC708">
            <v>0</v>
          </cell>
          <cell r="FD708">
            <v>0</v>
          </cell>
          <cell r="FE708">
            <v>0</v>
          </cell>
          <cell r="FF708">
            <v>0</v>
          </cell>
          <cell r="FG708">
            <v>0</v>
          </cell>
          <cell r="FH708">
            <v>0</v>
          </cell>
          <cell r="FI708">
            <v>0</v>
          </cell>
          <cell r="FJ708">
            <v>0</v>
          </cell>
          <cell r="FK708">
            <v>0</v>
          </cell>
          <cell r="FL708">
            <v>0</v>
          </cell>
          <cell r="FM708">
            <v>0</v>
          </cell>
          <cell r="FN708">
            <v>0</v>
          </cell>
          <cell r="FO708">
            <v>0</v>
          </cell>
          <cell r="FP708">
            <v>0</v>
          </cell>
          <cell r="FQ708">
            <v>0</v>
          </cell>
          <cell r="FR708">
            <v>0</v>
          </cell>
          <cell r="FS708">
            <v>0</v>
          </cell>
          <cell r="FT708">
            <v>0</v>
          </cell>
          <cell r="FU708">
            <v>0</v>
          </cell>
          <cell r="FV708">
            <v>0</v>
          </cell>
          <cell r="FW708">
            <v>0</v>
          </cell>
          <cell r="FX708">
            <v>0</v>
          </cell>
          <cell r="FY708">
            <v>0</v>
          </cell>
          <cell r="FZ708">
            <v>0</v>
          </cell>
          <cell r="GA708">
            <v>0</v>
          </cell>
          <cell r="GB708">
            <v>0</v>
          </cell>
          <cell r="GC708">
            <v>0</v>
          </cell>
          <cell r="GD708">
            <v>0</v>
          </cell>
          <cell r="GE708">
            <v>0</v>
          </cell>
          <cell r="GF708">
            <v>0</v>
          </cell>
          <cell r="GG708">
            <v>0</v>
          </cell>
          <cell r="GH708">
            <v>0</v>
          </cell>
          <cell r="GI708">
            <v>0</v>
          </cell>
          <cell r="GJ708">
            <v>0</v>
          </cell>
          <cell r="GK708">
            <v>0</v>
          </cell>
          <cell r="GL708">
            <v>0</v>
          </cell>
          <cell r="GM708">
            <v>0</v>
          </cell>
          <cell r="GN708">
            <v>0</v>
          </cell>
          <cell r="GO708">
            <v>0</v>
          </cell>
          <cell r="GP708">
            <v>0</v>
          </cell>
          <cell r="GQ708">
            <v>0</v>
          </cell>
          <cell r="GR708">
            <v>0</v>
          </cell>
          <cell r="GS708">
            <v>0</v>
          </cell>
          <cell r="GT708">
            <v>0</v>
          </cell>
          <cell r="GU708">
            <v>0</v>
          </cell>
          <cell r="GV708">
            <v>0</v>
          </cell>
          <cell r="GW708">
            <v>0</v>
          </cell>
          <cell r="GX708">
            <v>0</v>
          </cell>
          <cell r="GY708">
            <v>0</v>
          </cell>
          <cell r="GZ708">
            <v>0</v>
          </cell>
          <cell r="HA708">
            <v>0</v>
          </cell>
          <cell r="HB708">
            <v>0</v>
          </cell>
          <cell r="HC708">
            <v>0</v>
          </cell>
          <cell r="HD708">
            <v>0</v>
          </cell>
          <cell r="HE708">
            <v>0</v>
          </cell>
          <cell r="HF708">
            <v>0</v>
          </cell>
          <cell r="HG708">
            <v>0</v>
          </cell>
          <cell r="HH708">
            <v>0</v>
          </cell>
          <cell r="HI708">
            <v>0</v>
          </cell>
          <cell r="HJ708">
            <v>0</v>
          </cell>
          <cell r="HK708">
            <v>0</v>
          </cell>
          <cell r="HL708">
            <v>0</v>
          </cell>
          <cell r="HM708">
            <v>0</v>
          </cell>
          <cell r="HN708">
            <v>0</v>
          </cell>
          <cell r="HO708">
            <v>0</v>
          </cell>
          <cell r="HP708">
            <v>0</v>
          </cell>
          <cell r="HQ708">
            <v>0</v>
          </cell>
          <cell r="HR708">
            <v>0</v>
          </cell>
          <cell r="HS708">
            <v>0</v>
          </cell>
          <cell r="HT708">
            <v>0</v>
          </cell>
          <cell r="HU708">
            <v>0</v>
          </cell>
          <cell r="HV708">
            <v>0</v>
          </cell>
          <cell r="HW708">
            <v>0</v>
          </cell>
          <cell r="HX708">
            <v>0</v>
          </cell>
          <cell r="HY708">
            <v>0</v>
          </cell>
          <cell r="HZ708">
            <v>0</v>
          </cell>
          <cell r="IA708">
            <v>0</v>
          </cell>
          <cell r="IB708">
            <v>0</v>
          </cell>
          <cell r="IC708">
            <v>0</v>
          </cell>
          <cell r="ID708">
            <v>0</v>
          </cell>
          <cell r="IE708">
            <v>0</v>
          </cell>
          <cell r="IF708">
            <v>0</v>
          </cell>
          <cell r="IG708">
            <v>0</v>
          </cell>
          <cell r="IH708">
            <v>0</v>
          </cell>
          <cell r="II708">
            <v>0</v>
          </cell>
          <cell r="IJ708">
            <v>0</v>
          </cell>
          <cell r="IK708">
            <v>0</v>
          </cell>
          <cell r="IL708">
            <v>0</v>
          </cell>
          <cell r="IM708">
            <v>0</v>
          </cell>
          <cell r="IN708">
            <v>0</v>
          </cell>
          <cell r="IO708">
            <v>0</v>
          </cell>
          <cell r="IP708">
            <v>0</v>
          </cell>
          <cell r="IQ708">
            <v>0</v>
          </cell>
          <cell r="IR708">
            <v>0</v>
          </cell>
          <cell r="IS708">
            <v>0</v>
          </cell>
          <cell r="IT708">
            <v>0</v>
          </cell>
          <cell r="IU708">
            <v>0</v>
          </cell>
          <cell r="IV708">
            <v>0</v>
          </cell>
          <cell r="IW708">
            <v>0</v>
          </cell>
          <cell r="IX708">
            <v>0</v>
          </cell>
          <cell r="IY708">
            <v>0</v>
          </cell>
          <cell r="IZ708">
            <v>0</v>
          </cell>
          <cell r="JA708">
            <v>0</v>
          </cell>
          <cell r="JB708">
            <v>0</v>
          </cell>
          <cell r="JC708">
            <v>0</v>
          </cell>
          <cell r="JD708">
            <v>0</v>
          </cell>
          <cell r="JE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  <cell r="EJ709">
            <v>0</v>
          </cell>
          <cell r="EK709">
            <v>0</v>
          </cell>
          <cell r="EL709">
            <v>0</v>
          </cell>
          <cell r="EM709">
            <v>0</v>
          </cell>
          <cell r="EN709">
            <v>0</v>
          </cell>
          <cell r="EO709">
            <v>0</v>
          </cell>
          <cell r="EP709">
            <v>0</v>
          </cell>
          <cell r="EQ709">
            <v>0</v>
          </cell>
          <cell r="ER709">
            <v>0</v>
          </cell>
          <cell r="ES709">
            <v>0</v>
          </cell>
          <cell r="ET709">
            <v>0</v>
          </cell>
          <cell r="EU709">
            <v>0</v>
          </cell>
          <cell r="EV709">
            <v>0</v>
          </cell>
          <cell r="EW709">
            <v>0</v>
          </cell>
          <cell r="EX709">
            <v>0</v>
          </cell>
          <cell r="EY709">
            <v>0</v>
          </cell>
          <cell r="EZ709">
            <v>0</v>
          </cell>
          <cell r="FA709">
            <v>0</v>
          </cell>
          <cell r="FB709">
            <v>0</v>
          </cell>
          <cell r="FC709">
            <v>0</v>
          </cell>
          <cell r="FD709">
            <v>0</v>
          </cell>
          <cell r="FE709">
            <v>0</v>
          </cell>
          <cell r="FF709">
            <v>0</v>
          </cell>
          <cell r="FG709">
            <v>0</v>
          </cell>
          <cell r="FH709">
            <v>0</v>
          </cell>
          <cell r="FI709">
            <v>0</v>
          </cell>
          <cell r="FJ709">
            <v>0</v>
          </cell>
          <cell r="FK709">
            <v>0</v>
          </cell>
          <cell r="FL709">
            <v>0</v>
          </cell>
          <cell r="FM709">
            <v>0</v>
          </cell>
          <cell r="FN709">
            <v>0</v>
          </cell>
          <cell r="FO709">
            <v>0</v>
          </cell>
          <cell r="FP709">
            <v>0</v>
          </cell>
          <cell r="FQ709">
            <v>0</v>
          </cell>
          <cell r="FR709">
            <v>0</v>
          </cell>
          <cell r="FS709">
            <v>0</v>
          </cell>
          <cell r="FT709">
            <v>0</v>
          </cell>
          <cell r="FU709">
            <v>0</v>
          </cell>
          <cell r="FV709">
            <v>0</v>
          </cell>
          <cell r="FW709">
            <v>0</v>
          </cell>
          <cell r="FX709">
            <v>0</v>
          </cell>
          <cell r="FY709">
            <v>0</v>
          </cell>
          <cell r="FZ709">
            <v>0</v>
          </cell>
          <cell r="GA709">
            <v>0</v>
          </cell>
          <cell r="GB709">
            <v>0</v>
          </cell>
          <cell r="GC709">
            <v>0</v>
          </cell>
          <cell r="GD709">
            <v>0</v>
          </cell>
          <cell r="GE709">
            <v>0</v>
          </cell>
          <cell r="GF709">
            <v>0</v>
          </cell>
          <cell r="GG709">
            <v>0</v>
          </cell>
          <cell r="GH709">
            <v>0</v>
          </cell>
          <cell r="GI709">
            <v>0</v>
          </cell>
          <cell r="GJ709">
            <v>0</v>
          </cell>
          <cell r="GK709">
            <v>0</v>
          </cell>
          <cell r="GL709">
            <v>0</v>
          </cell>
          <cell r="GM709">
            <v>0</v>
          </cell>
          <cell r="GN709">
            <v>0</v>
          </cell>
          <cell r="GO709">
            <v>0</v>
          </cell>
          <cell r="GP709">
            <v>0</v>
          </cell>
          <cell r="GQ709">
            <v>0</v>
          </cell>
          <cell r="GR709">
            <v>0</v>
          </cell>
          <cell r="GS709">
            <v>0</v>
          </cell>
          <cell r="GT709">
            <v>0</v>
          </cell>
          <cell r="GU709">
            <v>0</v>
          </cell>
          <cell r="GV709">
            <v>0</v>
          </cell>
          <cell r="GW709">
            <v>0</v>
          </cell>
          <cell r="GX709">
            <v>0</v>
          </cell>
          <cell r="GY709">
            <v>0</v>
          </cell>
          <cell r="GZ709">
            <v>0</v>
          </cell>
          <cell r="HA709">
            <v>0</v>
          </cell>
          <cell r="HB709">
            <v>0</v>
          </cell>
          <cell r="HC709">
            <v>0</v>
          </cell>
          <cell r="HD709">
            <v>0</v>
          </cell>
          <cell r="HE709">
            <v>0</v>
          </cell>
          <cell r="HF709">
            <v>0</v>
          </cell>
          <cell r="HG709">
            <v>0</v>
          </cell>
          <cell r="HH709">
            <v>0</v>
          </cell>
          <cell r="HI709">
            <v>0</v>
          </cell>
          <cell r="HJ709">
            <v>0</v>
          </cell>
          <cell r="HK709">
            <v>0</v>
          </cell>
          <cell r="HL709">
            <v>0</v>
          </cell>
          <cell r="HM709">
            <v>0</v>
          </cell>
          <cell r="HN709">
            <v>0</v>
          </cell>
          <cell r="HO709">
            <v>0</v>
          </cell>
          <cell r="HP709">
            <v>0</v>
          </cell>
          <cell r="HQ709">
            <v>0</v>
          </cell>
          <cell r="HR709">
            <v>0</v>
          </cell>
          <cell r="HS709">
            <v>0</v>
          </cell>
          <cell r="HT709">
            <v>0</v>
          </cell>
          <cell r="HU709">
            <v>0</v>
          </cell>
          <cell r="HV709">
            <v>0</v>
          </cell>
          <cell r="HW709">
            <v>0</v>
          </cell>
          <cell r="HX709">
            <v>0</v>
          </cell>
          <cell r="HY709">
            <v>0</v>
          </cell>
          <cell r="HZ709">
            <v>0</v>
          </cell>
          <cell r="IA709">
            <v>0</v>
          </cell>
          <cell r="IB709">
            <v>0</v>
          </cell>
          <cell r="IC709">
            <v>0</v>
          </cell>
          <cell r="ID709">
            <v>0</v>
          </cell>
          <cell r="IE709">
            <v>0</v>
          </cell>
          <cell r="IF709">
            <v>0</v>
          </cell>
          <cell r="IG709">
            <v>0</v>
          </cell>
          <cell r="IH709">
            <v>0</v>
          </cell>
          <cell r="II709">
            <v>0</v>
          </cell>
          <cell r="IJ709">
            <v>0</v>
          </cell>
          <cell r="IK709">
            <v>0</v>
          </cell>
          <cell r="IL709">
            <v>0</v>
          </cell>
          <cell r="IM709">
            <v>0</v>
          </cell>
          <cell r="IN709">
            <v>0</v>
          </cell>
          <cell r="IO709">
            <v>0</v>
          </cell>
          <cell r="IP709">
            <v>0</v>
          </cell>
          <cell r="IQ709">
            <v>0</v>
          </cell>
          <cell r="IR709">
            <v>0</v>
          </cell>
          <cell r="IS709">
            <v>0</v>
          </cell>
          <cell r="IT709">
            <v>0</v>
          </cell>
          <cell r="IU709">
            <v>0</v>
          </cell>
          <cell r="IV709">
            <v>0</v>
          </cell>
          <cell r="IW709">
            <v>0</v>
          </cell>
          <cell r="IX709">
            <v>0</v>
          </cell>
          <cell r="IY709">
            <v>0</v>
          </cell>
          <cell r="IZ709">
            <v>0</v>
          </cell>
          <cell r="JA709">
            <v>0</v>
          </cell>
          <cell r="JB709">
            <v>0</v>
          </cell>
          <cell r="JC709">
            <v>0</v>
          </cell>
          <cell r="JD709">
            <v>0</v>
          </cell>
          <cell r="JE709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  <cell r="EJ710">
            <v>0</v>
          </cell>
          <cell r="EK710">
            <v>0</v>
          </cell>
          <cell r="EL710">
            <v>0</v>
          </cell>
          <cell r="EM710">
            <v>0</v>
          </cell>
          <cell r="EN710">
            <v>0</v>
          </cell>
          <cell r="EO710">
            <v>0</v>
          </cell>
          <cell r="EP710">
            <v>0</v>
          </cell>
          <cell r="EQ710">
            <v>0</v>
          </cell>
          <cell r="ER710">
            <v>0</v>
          </cell>
          <cell r="ES710">
            <v>0</v>
          </cell>
          <cell r="ET710">
            <v>0</v>
          </cell>
          <cell r="EU710">
            <v>0</v>
          </cell>
          <cell r="EV710">
            <v>0</v>
          </cell>
          <cell r="EW710">
            <v>0</v>
          </cell>
          <cell r="EX710">
            <v>0</v>
          </cell>
          <cell r="EY710">
            <v>0</v>
          </cell>
          <cell r="EZ710">
            <v>0</v>
          </cell>
          <cell r="FA710">
            <v>0</v>
          </cell>
          <cell r="FB710">
            <v>0</v>
          </cell>
          <cell r="FC710">
            <v>0</v>
          </cell>
          <cell r="FD710">
            <v>0</v>
          </cell>
          <cell r="FE710">
            <v>0</v>
          </cell>
          <cell r="FF710">
            <v>0</v>
          </cell>
          <cell r="FG710">
            <v>0</v>
          </cell>
          <cell r="FH710">
            <v>0</v>
          </cell>
          <cell r="FI710">
            <v>0</v>
          </cell>
          <cell r="FJ710">
            <v>0</v>
          </cell>
          <cell r="FK710">
            <v>0</v>
          </cell>
          <cell r="FL710">
            <v>0</v>
          </cell>
          <cell r="FM710">
            <v>0</v>
          </cell>
          <cell r="FN710">
            <v>0</v>
          </cell>
          <cell r="FO710">
            <v>0</v>
          </cell>
          <cell r="FP710">
            <v>0</v>
          </cell>
          <cell r="FQ710">
            <v>0</v>
          </cell>
          <cell r="FR710">
            <v>0</v>
          </cell>
          <cell r="FS710">
            <v>0</v>
          </cell>
          <cell r="FT710">
            <v>0</v>
          </cell>
          <cell r="FU710">
            <v>0</v>
          </cell>
          <cell r="FV710">
            <v>0</v>
          </cell>
          <cell r="FW710">
            <v>0</v>
          </cell>
          <cell r="FX710">
            <v>0</v>
          </cell>
          <cell r="FY710">
            <v>0</v>
          </cell>
          <cell r="FZ710">
            <v>0</v>
          </cell>
          <cell r="GA710">
            <v>0</v>
          </cell>
          <cell r="GB710">
            <v>0</v>
          </cell>
          <cell r="GC710">
            <v>0</v>
          </cell>
          <cell r="GD710">
            <v>0</v>
          </cell>
          <cell r="GE710">
            <v>0</v>
          </cell>
          <cell r="GF710">
            <v>0</v>
          </cell>
          <cell r="GG710">
            <v>0</v>
          </cell>
          <cell r="GH710">
            <v>0</v>
          </cell>
          <cell r="GI710">
            <v>0</v>
          </cell>
          <cell r="GJ710">
            <v>0</v>
          </cell>
          <cell r="GK710">
            <v>0</v>
          </cell>
          <cell r="GL710">
            <v>0</v>
          </cell>
          <cell r="GM710">
            <v>0</v>
          </cell>
          <cell r="GN710">
            <v>0</v>
          </cell>
          <cell r="GO710">
            <v>0</v>
          </cell>
          <cell r="GP710">
            <v>0</v>
          </cell>
          <cell r="GQ710">
            <v>0</v>
          </cell>
          <cell r="GR710">
            <v>0</v>
          </cell>
          <cell r="GS710">
            <v>0</v>
          </cell>
          <cell r="GT710">
            <v>0</v>
          </cell>
          <cell r="GU710">
            <v>0</v>
          </cell>
          <cell r="GV710">
            <v>0</v>
          </cell>
          <cell r="GW710">
            <v>0</v>
          </cell>
          <cell r="GX710">
            <v>0</v>
          </cell>
          <cell r="GY710">
            <v>0</v>
          </cell>
          <cell r="GZ710">
            <v>0</v>
          </cell>
          <cell r="HA710">
            <v>0</v>
          </cell>
          <cell r="HB710">
            <v>0</v>
          </cell>
          <cell r="HC710">
            <v>0</v>
          </cell>
          <cell r="HD710">
            <v>0</v>
          </cell>
          <cell r="HE710">
            <v>0</v>
          </cell>
          <cell r="HF710">
            <v>0</v>
          </cell>
          <cell r="HG710">
            <v>0</v>
          </cell>
          <cell r="HH710">
            <v>0</v>
          </cell>
          <cell r="HI710">
            <v>0</v>
          </cell>
          <cell r="HJ710">
            <v>0</v>
          </cell>
          <cell r="HK710">
            <v>0</v>
          </cell>
          <cell r="HL710">
            <v>0</v>
          </cell>
          <cell r="HM710">
            <v>0</v>
          </cell>
          <cell r="HN710">
            <v>0</v>
          </cell>
          <cell r="HO710">
            <v>0</v>
          </cell>
          <cell r="HP710">
            <v>0</v>
          </cell>
          <cell r="HQ710">
            <v>0</v>
          </cell>
          <cell r="HR710">
            <v>0</v>
          </cell>
          <cell r="HS710">
            <v>0</v>
          </cell>
          <cell r="HT710">
            <v>0</v>
          </cell>
          <cell r="HU710">
            <v>0</v>
          </cell>
          <cell r="HV710">
            <v>0</v>
          </cell>
          <cell r="HW710">
            <v>0</v>
          </cell>
          <cell r="HX710">
            <v>0</v>
          </cell>
          <cell r="HY710">
            <v>0</v>
          </cell>
          <cell r="HZ710">
            <v>0</v>
          </cell>
          <cell r="IA710">
            <v>0</v>
          </cell>
          <cell r="IB710">
            <v>0</v>
          </cell>
          <cell r="IC710">
            <v>0</v>
          </cell>
          <cell r="ID710">
            <v>0</v>
          </cell>
          <cell r="IE710">
            <v>0</v>
          </cell>
          <cell r="IF710">
            <v>0</v>
          </cell>
          <cell r="IG710">
            <v>0</v>
          </cell>
          <cell r="IH710">
            <v>0</v>
          </cell>
          <cell r="II710">
            <v>0</v>
          </cell>
          <cell r="IJ710">
            <v>0</v>
          </cell>
          <cell r="IK710">
            <v>0</v>
          </cell>
          <cell r="IL710">
            <v>0</v>
          </cell>
          <cell r="IM710">
            <v>0</v>
          </cell>
          <cell r="IN710">
            <v>0</v>
          </cell>
          <cell r="IO710">
            <v>0</v>
          </cell>
          <cell r="IP710">
            <v>0</v>
          </cell>
          <cell r="IQ710">
            <v>0</v>
          </cell>
          <cell r="IR710">
            <v>0</v>
          </cell>
          <cell r="IS710">
            <v>0</v>
          </cell>
          <cell r="IT710">
            <v>0</v>
          </cell>
          <cell r="IU710">
            <v>0</v>
          </cell>
          <cell r="IV710">
            <v>0</v>
          </cell>
          <cell r="IW710">
            <v>0</v>
          </cell>
          <cell r="IX710">
            <v>0</v>
          </cell>
          <cell r="IY710">
            <v>0</v>
          </cell>
          <cell r="IZ710">
            <v>0</v>
          </cell>
          <cell r="JA710">
            <v>0</v>
          </cell>
          <cell r="JB710">
            <v>0</v>
          </cell>
          <cell r="JC710">
            <v>0</v>
          </cell>
          <cell r="JD710">
            <v>0</v>
          </cell>
          <cell r="JE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  <cell r="EJ711">
            <v>0</v>
          </cell>
          <cell r="EK711">
            <v>0</v>
          </cell>
          <cell r="EL711">
            <v>0</v>
          </cell>
          <cell r="EM711">
            <v>0</v>
          </cell>
          <cell r="EN711">
            <v>0</v>
          </cell>
          <cell r="EO711">
            <v>0</v>
          </cell>
          <cell r="EP711">
            <v>0</v>
          </cell>
          <cell r="EQ711">
            <v>0</v>
          </cell>
          <cell r="ER711">
            <v>0</v>
          </cell>
          <cell r="ES711">
            <v>0</v>
          </cell>
          <cell r="ET711">
            <v>0</v>
          </cell>
          <cell r="EU711">
            <v>0</v>
          </cell>
          <cell r="EV711">
            <v>0</v>
          </cell>
          <cell r="EW711">
            <v>0</v>
          </cell>
          <cell r="EX711">
            <v>0</v>
          </cell>
          <cell r="EY711">
            <v>0</v>
          </cell>
          <cell r="EZ711">
            <v>0</v>
          </cell>
          <cell r="FA711">
            <v>0</v>
          </cell>
          <cell r="FB711">
            <v>0</v>
          </cell>
          <cell r="FC711">
            <v>0</v>
          </cell>
          <cell r="FD711">
            <v>0</v>
          </cell>
          <cell r="FE711">
            <v>0</v>
          </cell>
          <cell r="FF711">
            <v>0</v>
          </cell>
          <cell r="FG711">
            <v>0</v>
          </cell>
          <cell r="FH711">
            <v>0</v>
          </cell>
          <cell r="FI711">
            <v>0</v>
          </cell>
          <cell r="FJ711">
            <v>0</v>
          </cell>
          <cell r="FK711">
            <v>0</v>
          </cell>
          <cell r="FL711">
            <v>0</v>
          </cell>
          <cell r="FM711">
            <v>0</v>
          </cell>
          <cell r="FN711">
            <v>0</v>
          </cell>
          <cell r="FO711">
            <v>0</v>
          </cell>
          <cell r="FP711">
            <v>0</v>
          </cell>
          <cell r="FQ711">
            <v>0</v>
          </cell>
          <cell r="FR711">
            <v>0</v>
          </cell>
          <cell r="FS711">
            <v>0</v>
          </cell>
          <cell r="FT711">
            <v>0</v>
          </cell>
          <cell r="FU711">
            <v>0</v>
          </cell>
          <cell r="FV711">
            <v>0</v>
          </cell>
          <cell r="FW711">
            <v>0</v>
          </cell>
          <cell r="FX711">
            <v>0</v>
          </cell>
          <cell r="FY711">
            <v>0</v>
          </cell>
          <cell r="FZ711">
            <v>0</v>
          </cell>
          <cell r="GA711">
            <v>0</v>
          </cell>
          <cell r="GB711">
            <v>0</v>
          </cell>
          <cell r="GC711">
            <v>0</v>
          </cell>
          <cell r="GD711">
            <v>0</v>
          </cell>
          <cell r="GE711">
            <v>0</v>
          </cell>
          <cell r="GF711">
            <v>0</v>
          </cell>
          <cell r="GG711">
            <v>0</v>
          </cell>
          <cell r="GH711">
            <v>0</v>
          </cell>
          <cell r="GI711">
            <v>0</v>
          </cell>
          <cell r="GJ711">
            <v>0</v>
          </cell>
          <cell r="GK711">
            <v>0</v>
          </cell>
          <cell r="GL711">
            <v>0</v>
          </cell>
          <cell r="GM711">
            <v>0</v>
          </cell>
          <cell r="GN711">
            <v>0</v>
          </cell>
          <cell r="GO711">
            <v>0</v>
          </cell>
          <cell r="GP711">
            <v>0</v>
          </cell>
          <cell r="GQ711">
            <v>0</v>
          </cell>
          <cell r="GR711">
            <v>0</v>
          </cell>
          <cell r="GS711">
            <v>0</v>
          </cell>
          <cell r="GT711">
            <v>0</v>
          </cell>
          <cell r="GU711">
            <v>0</v>
          </cell>
          <cell r="GV711">
            <v>0</v>
          </cell>
          <cell r="GW711">
            <v>0</v>
          </cell>
          <cell r="GX711">
            <v>0</v>
          </cell>
          <cell r="GY711">
            <v>0</v>
          </cell>
          <cell r="GZ711">
            <v>0</v>
          </cell>
          <cell r="HA711">
            <v>0</v>
          </cell>
          <cell r="HB711">
            <v>0</v>
          </cell>
          <cell r="HC711">
            <v>0</v>
          </cell>
          <cell r="HD711">
            <v>0</v>
          </cell>
          <cell r="HE711">
            <v>0</v>
          </cell>
          <cell r="HF711">
            <v>0</v>
          </cell>
          <cell r="HG711">
            <v>0</v>
          </cell>
          <cell r="HH711">
            <v>0</v>
          </cell>
          <cell r="HI711">
            <v>0</v>
          </cell>
          <cell r="HJ711">
            <v>0</v>
          </cell>
          <cell r="HK711">
            <v>0</v>
          </cell>
          <cell r="HL711">
            <v>0</v>
          </cell>
          <cell r="HM711">
            <v>0</v>
          </cell>
          <cell r="HN711">
            <v>0</v>
          </cell>
          <cell r="HO711">
            <v>0</v>
          </cell>
          <cell r="HP711">
            <v>0</v>
          </cell>
          <cell r="HQ711">
            <v>0</v>
          </cell>
          <cell r="HR711">
            <v>0</v>
          </cell>
          <cell r="HS711">
            <v>0</v>
          </cell>
          <cell r="HT711">
            <v>0</v>
          </cell>
          <cell r="HU711">
            <v>0</v>
          </cell>
          <cell r="HV711">
            <v>0</v>
          </cell>
          <cell r="HW711">
            <v>0</v>
          </cell>
          <cell r="HX711">
            <v>0</v>
          </cell>
          <cell r="HY711">
            <v>0</v>
          </cell>
          <cell r="HZ711">
            <v>0</v>
          </cell>
          <cell r="IA711">
            <v>0</v>
          </cell>
          <cell r="IB711">
            <v>0</v>
          </cell>
          <cell r="IC711">
            <v>0</v>
          </cell>
          <cell r="ID711">
            <v>0</v>
          </cell>
          <cell r="IE711">
            <v>0</v>
          </cell>
          <cell r="IF711">
            <v>0</v>
          </cell>
          <cell r="IG711">
            <v>0</v>
          </cell>
          <cell r="IH711">
            <v>0</v>
          </cell>
          <cell r="II711">
            <v>0</v>
          </cell>
          <cell r="IJ711">
            <v>0</v>
          </cell>
          <cell r="IK711">
            <v>0</v>
          </cell>
          <cell r="IL711">
            <v>0</v>
          </cell>
          <cell r="IM711">
            <v>0</v>
          </cell>
          <cell r="IN711">
            <v>0</v>
          </cell>
          <cell r="IO711">
            <v>0</v>
          </cell>
          <cell r="IP711">
            <v>0</v>
          </cell>
          <cell r="IQ711">
            <v>0</v>
          </cell>
          <cell r="IR711">
            <v>0</v>
          </cell>
          <cell r="IS711">
            <v>0</v>
          </cell>
          <cell r="IT711">
            <v>0</v>
          </cell>
          <cell r="IU711">
            <v>0</v>
          </cell>
          <cell r="IV711">
            <v>0</v>
          </cell>
          <cell r="IW711">
            <v>0</v>
          </cell>
          <cell r="IX711">
            <v>0</v>
          </cell>
          <cell r="IY711">
            <v>0</v>
          </cell>
          <cell r="IZ711">
            <v>0</v>
          </cell>
          <cell r="JA711">
            <v>0</v>
          </cell>
          <cell r="JB711">
            <v>0</v>
          </cell>
          <cell r="JC711">
            <v>0</v>
          </cell>
          <cell r="JD711">
            <v>0</v>
          </cell>
          <cell r="JE711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  <cell r="EN712">
            <v>0</v>
          </cell>
          <cell r="EO712">
            <v>0</v>
          </cell>
          <cell r="EP712">
            <v>0</v>
          </cell>
          <cell r="EQ712">
            <v>0</v>
          </cell>
          <cell r="ER712">
            <v>0</v>
          </cell>
          <cell r="ES712">
            <v>0</v>
          </cell>
          <cell r="ET712">
            <v>0</v>
          </cell>
          <cell r="EU712">
            <v>0</v>
          </cell>
          <cell r="EV712">
            <v>0</v>
          </cell>
          <cell r="EW712">
            <v>0</v>
          </cell>
          <cell r="EX712">
            <v>0</v>
          </cell>
          <cell r="EY712">
            <v>0</v>
          </cell>
          <cell r="EZ712">
            <v>0</v>
          </cell>
          <cell r="FA712">
            <v>0</v>
          </cell>
          <cell r="FB712">
            <v>0</v>
          </cell>
          <cell r="FC712">
            <v>0</v>
          </cell>
          <cell r="FD712">
            <v>0</v>
          </cell>
          <cell r="FE712">
            <v>0</v>
          </cell>
          <cell r="FF712">
            <v>0</v>
          </cell>
          <cell r="FG712">
            <v>0</v>
          </cell>
          <cell r="FH712">
            <v>0</v>
          </cell>
          <cell r="FI712">
            <v>0</v>
          </cell>
          <cell r="FJ712">
            <v>0</v>
          </cell>
          <cell r="FK712">
            <v>0</v>
          </cell>
          <cell r="FL712">
            <v>0</v>
          </cell>
          <cell r="FM712">
            <v>0</v>
          </cell>
          <cell r="FN712">
            <v>0</v>
          </cell>
          <cell r="FO712">
            <v>0</v>
          </cell>
          <cell r="FP712">
            <v>0</v>
          </cell>
          <cell r="FQ712">
            <v>0</v>
          </cell>
          <cell r="FR712">
            <v>0</v>
          </cell>
          <cell r="FS712">
            <v>0</v>
          </cell>
          <cell r="FT712">
            <v>0</v>
          </cell>
          <cell r="FU712">
            <v>0</v>
          </cell>
          <cell r="FV712">
            <v>0</v>
          </cell>
          <cell r="FW712">
            <v>0</v>
          </cell>
          <cell r="FX712">
            <v>0</v>
          </cell>
          <cell r="FY712">
            <v>0</v>
          </cell>
          <cell r="FZ712">
            <v>0</v>
          </cell>
          <cell r="GA712">
            <v>0</v>
          </cell>
          <cell r="GB712">
            <v>0</v>
          </cell>
          <cell r="GC712">
            <v>0</v>
          </cell>
          <cell r="GD712">
            <v>0</v>
          </cell>
          <cell r="GE712">
            <v>0</v>
          </cell>
          <cell r="GF712">
            <v>0</v>
          </cell>
          <cell r="GG712">
            <v>0</v>
          </cell>
          <cell r="GH712">
            <v>0</v>
          </cell>
          <cell r="GI712">
            <v>0</v>
          </cell>
          <cell r="GJ712">
            <v>0</v>
          </cell>
          <cell r="GK712">
            <v>0</v>
          </cell>
          <cell r="GL712">
            <v>0</v>
          </cell>
          <cell r="GM712">
            <v>0</v>
          </cell>
          <cell r="GN712">
            <v>0</v>
          </cell>
          <cell r="GO712">
            <v>0</v>
          </cell>
          <cell r="GP712">
            <v>0</v>
          </cell>
          <cell r="GQ712">
            <v>0</v>
          </cell>
          <cell r="GR712">
            <v>0</v>
          </cell>
          <cell r="GS712">
            <v>0</v>
          </cell>
          <cell r="GT712">
            <v>0</v>
          </cell>
          <cell r="GU712">
            <v>0</v>
          </cell>
          <cell r="GV712">
            <v>0</v>
          </cell>
          <cell r="GW712">
            <v>0</v>
          </cell>
          <cell r="GX712">
            <v>0</v>
          </cell>
          <cell r="GY712">
            <v>0</v>
          </cell>
          <cell r="GZ712">
            <v>0</v>
          </cell>
          <cell r="HA712">
            <v>0</v>
          </cell>
          <cell r="HB712">
            <v>0</v>
          </cell>
          <cell r="HC712">
            <v>0</v>
          </cell>
          <cell r="HD712">
            <v>0</v>
          </cell>
          <cell r="HE712">
            <v>0</v>
          </cell>
          <cell r="HF712">
            <v>0</v>
          </cell>
          <cell r="HG712">
            <v>0</v>
          </cell>
          <cell r="HH712">
            <v>0</v>
          </cell>
          <cell r="HI712">
            <v>0</v>
          </cell>
          <cell r="HJ712">
            <v>0</v>
          </cell>
          <cell r="HK712">
            <v>0</v>
          </cell>
          <cell r="HL712">
            <v>0</v>
          </cell>
          <cell r="HM712">
            <v>0</v>
          </cell>
          <cell r="HN712">
            <v>0</v>
          </cell>
          <cell r="HO712">
            <v>0</v>
          </cell>
          <cell r="HP712">
            <v>0</v>
          </cell>
          <cell r="HQ712">
            <v>0</v>
          </cell>
          <cell r="HR712">
            <v>0</v>
          </cell>
          <cell r="HS712">
            <v>0</v>
          </cell>
          <cell r="HT712">
            <v>0</v>
          </cell>
          <cell r="HU712">
            <v>0</v>
          </cell>
          <cell r="HV712">
            <v>0</v>
          </cell>
          <cell r="HW712">
            <v>0</v>
          </cell>
          <cell r="HX712">
            <v>0</v>
          </cell>
          <cell r="HY712">
            <v>0</v>
          </cell>
          <cell r="HZ712">
            <v>0</v>
          </cell>
          <cell r="IA712">
            <v>0</v>
          </cell>
          <cell r="IB712">
            <v>0</v>
          </cell>
          <cell r="IC712">
            <v>0</v>
          </cell>
          <cell r="ID712">
            <v>0</v>
          </cell>
          <cell r="IE712">
            <v>0</v>
          </cell>
          <cell r="IF712">
            <v>0</v>
          </cell>
          <cell r="IG712">
            <v>0</v>
          </cell>
          <cell r="IH712">
            <v>0</v>
          </cell>
          <cell r="II712">
            <v>0</v>
          </cell>
          <cell r="IJ712">
            <v>0</v>
          </cell>
          <cell r="IK712">
            <v>0</v>
          </cell>
          <cell r="IL712">
            <v>0</v>
          </cell>
          <cell r="IM712">
            <v>0</v>
          </cell>
          <cell r="IN712">
            <v>0</v>
          </cell>
          <cell r="IO712">
            <v>0</v>
          </cell>
          <cell r="IP712">
            <v>0</v>
          </cell>
          <cell r="IQ712">
            <v>0</v>
          </cell>
          <cell r="IR712">
            <v>0</v>
          </cell>
          <cell r="IS712">
            <v>0</v>
          </cell>
          <cell r="IT712">
            <v>0</v>
          </cell>
          <cell r="IU712">
            <v>0</v>
          </cell>
          <cell r="IV712">
            <v>0</v>
          </cell>
          <cell r="IW712">
            <v>0</v>
          </cell>
          <cell r="IX712">
            <v>0</v>
          </cell>
          <cell r="IY712">
            <v>0</v>
          </cell>
          <cell r="IZ712">
            <v>0</v>
          </cell>
          <cell r="JA712">
            <v>0</v>
          </cell>
          <cell r="JB712">
            <v>0</v>
          </cell>
          <cell r="JC712">
            <v>0</v>
          </cell>
          <cell r="JD712">
            <v>0</v>
          </cell>
          <cell r="JE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  <cell r="EJ713">
            <v>0</v>
          </cell>
          <cell r="EK713">
            <v>0</v>
          </cell>
          <cell r="EL713">
            <v>0</v>
          </cell>
          <cell r="EM713">
            <v>0</v>
          </cell>
          <cell r="EN713">
            <v>0</v>
          </cell>
          <cell r="EO713">
            <v>0</v>
          </cell>
          <cell r="EP713">
            <v>0</v>
          </cell>
          <cell r="EQ713">
            <v>0</v>
          </cell>
          <cell r="ER713">
            <v>0</v>
          </cell>
          <cell r="ES713">
            <v>0</v>
          </cell>
          <cell r="ET713">
            <v>0</v>
          </cell>
          <cell r="EU713">
            <v>0</v>
          </cell>
          <cell r="EV713">
            <v>0</v>
          </cell>
          <cell r="EW713">
            <v>0</v>
          </cell>
          <cell r="EX713">
            <v>0</v>
          </cell>
          <cell r="EY713">
            <v>0</v>
          </cell>
          <cell r="EZ713">
            <v>0</v>
          </cell>
          <cell r="FA713">
            <v>0</v>
          </cell>
          <cell r="FB713">
            <v>0</v>
          </cell>
          <cell r="FC713">
            <v>0</v>
          </cell>
          <cell r="FD713">
            <v>0</v>
          </cell>
          <cell r="FE713">
            <v>0</v>
          </cell>
          <cell r="FF713">
            <v>0</v>
          </cell>
          <cell r="FG713">
            <v>0</v>
          </cell>
          <cell r="FH713">
            <v>0</v>
          </cell>
          <cell r="FI713">
            <v>0</v>
          </cell>
          <cell r="FJ713">
            <v>0</v>
          </cell>
          <cell r="FK713">
            <v>0</v>
          </cell>
          <cell r="FL713">
            <v>0</v>
          </cell>
          <cell r="FM713">
            <v>0</v>
          </cell>
          <cell r="FN713">
            <v>0</v>
          </cell>
          <cell r="FO713">
            <v>0</v>
          </cell>
          <cell r="FP713">
            <v>0</v>
          </cell>
          <cell r="FQ713">
            <v>0</v>
          </cell>
          <cell r="FR713">
            <v>0</v>
          </cell>
          <cell r="FS713">
            <v>0</v>
          </cell>
          <cell r="FT713">
            <v>0</v>
          </cell>
          <cell r="FU713">
            <v>0</v>
          </cell>
          <cell r="FV713">
            <v>0</v>
          </cell>
          <cell r="FW713">
            <v>0</v>
          </cell>
          <cell r="FX713">
            <v>0</v>
          </cell>
          <cell r="FY713">
            <v>0</v>
          </cell>
          <cell r="FZ713">
            <v>0</v>
          </cell>
          <cell r="GA713">
            <v>0</v>
          </cell>
          <cell r="GB713">
            <v>0</v>
          </cell>
          <cell r="GC713">
            <v>0</v>
          </cell>
          <cell r="GD713">
            <v>0</v>
          </cell>
          <cell r="GE713">
            <v>0</v>
          </cell>
          <cell r="GF713">
            <v>0</v>
          </cell>
          <cell r="GG713">
            <v>0</v>
          </cell>
          <cell r="GH713">
            <v>0</v>
          </cell>
          <cell r="GI713">
            <v>0</v>
          </cell>
          <cell r="GJ713">
            <v>0</v>
          </cell>
          <cell r="GK713">
            <v>0</v>
          </cell>
          <cell r="GL713">
            <v>0</v>
          </cell>
          <cell r="GM713">
            <v>0</v>
          </cell>
          <cell r="GN713">
            <v>0</v>
          </cell>
          <cell r="GO713">
            <v>0</v>
          </cell>
          <cell r="GP713">
            <v>0</v>
          </cell>
          <cell r="GQ713">
            <v>0</v>
          </cell>
          <cell r="GR713">
            <v>0</v>
          </cell>
          <cell r="GS713">
            <v>0</v>
          </cell>
          <cell r="GT713">
            <v>0</v>
          </cell>
          <cell r="GU713">
            <v>0</v>
          </cell>
          <cell r="GV713">
            <v>0</v>
          </cell>
          <cell r="GW713">
            <v>0</v>
          </cell>
          <cell r="GX713">
            <v>0</v>
          </cell>
          <cell r="GY713">
            <v>0</v>
          </cell>
          <cell r="GZ713">
            <v>0</v>
          </cell>
          <cell r="HA713">
            <v>0</v>
          </cell>
          <cell r="HB713">
            <v>0</v>
          </cell>
          <cell r="HC713">
            <v>0</v>
          </cell>
          <cell r="HD713">
            <v>0</v>
          </cell>
          <cell r="HE713">
            <v>0</v>
          </cell>
          <cell r="HF713">
            <v>0</v>
          </cell>
          <cell r="HG713">
            <v>0</v>
          </cell>
          <cell r="HH713">
            <v>0</v>
          </cell>
          <cell r="HI713">
            <v>0</v>
          </cell>
          <cell r="HJ713">
            <v>0</v>
          </cell>
          <cell r="HK713">
            <v>0</v>
          </cell>
          <cell r="HL713">
            <v>0</v>
          </cell>
          <cell r="HM713">
            <v>0</v>
          </cell>
          <cell r="HN713">
            <v>0</v>
          </cell>
          <cell r="HO713">
            <v>0</v>
          </cell>
          <cell r="HP713">
            <v>0</v>
          </cell>
          <cell r="HQ713">
            <v>0</v>
          </cell>
          <cell r="HR713">
            <v>0</v>
          </cell>
          <cell r="HS713">
            <v>0</v>
          </cell>
          <cell r="HT713">
            <v>0</v>
          </cell>
          <cell r="HU713">
            <v>0</v>
          </cell>
          <cell r="HV713">
            <v>0</v>
          </cell>
          <cell r="HW713">
            <v>0</v>
          </cell>
          <cell r="HX713">
            <v>0</v>
          </cell>
          <cell r="HY713">
            <v>0</v>
          </cell>
          <cell r="HZ713">
            <v>0</v>
          </cell>
          <cell r="IA713">
            <v>0</v>
          </cell>
          <cell r="IB713">
            <v>0</v>
          </cell>
          <cell r="IC713">
            <v>0</v>
          </cell>
          <cell r="ID713">
            <v>0</v>
          </cell>
          <cell r="IE713">
            <v>0</v>
          </cell>
          <cell r="IF713">
            <v>0</v>
          </cell>
          <cell r="IG713">
            <v>0</v>
          </cell>
          <cell r="IH713">
            <v>0</v>
          </cell>
          <cell r="II713">
            <v>0</v>
          </cell>
          <cell r="IJ713">
            <v>0</v>
          </cell>
          <cell r="IK713">
            <v>0</v>
          </cell>
          <cell r="IL713">
            <v>0</v>
          </cell>
          <cell r="IM713">
            <v>0</v>
          </cell>
          <cell r="IN713">
            <v>0</v>
          </cell>
          <cell r="IO713">
            <v>0</v>
          </cell>
          <cell r="IP713">
            <v>0</v>
          </cell>
          <cell r="IQ713">
            <v>0</v>
          </cell>
          <cell r="IR713">
            <v>0</v>
          </cell>
          <cell r="IS713">
            <v>0</v>
          </cell>
          <cell r="IT713">
            <v>0</v>
          </cell>
          <cell r="IU713">
            <v>0</v>
          </cell>
          <cell r="IV713">
            <v>0</v>
          </cell>
          <cell r="IW713">
            <v>0</v>
          </cell>
          <cell r="IX713">
            <v>0</v>
          </cell>
          <cell r="IY713">
            <v>0</v>
          </cell>
          <cell r="IZ713">
            <v>0</v>
          </cell>
          <cell r="JA713">
            <v>0</v>
          </cell>
          <cell r="JB713">
            <v>0</v>
          </cell>
          <cell r="JC713">
            <v>0</v>
          </cell>
          <cell r="JD713">
            <v>0</v>
          </cell>
          <cell r="JE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  <cell r="EJ714">
            <v>0</v>
          </cell>
          <cell r="EK714">
            <v>0</v>
          </cell>
          <cell r="EL714">
            <v>0</v>
          </cell>
          <cell r="EM714">
            <v>0</v>
          </cell>
          <cell r="EN714">
            <v>0</v>
          </cell>
          <cell r="EO714">
            <v>0</v>
          </cell>
          <cell r="EP714">
            <v>0</v>
          </cell>
          <cell r="EQ714">
            <v>0</v>
          </cell>
          <cell r="ER714">
            <v>0</v>
          </cell>
          <cell r="ES714">
            <v>0</v>
          </cell>
          <cell r="ET714">
            <v>0</v>
          </cell>
          <cell r="EU714">
            <v>0</v>
          </cell>
          <cell r="EV714">
            <v>0</v>
          </cell>
          <cell r="EW714">
            <v>0</v>
          </cell>
          <cell r="EX714">
            <v>0</v>
          </cell>
          <cell r="EY714">
            <v>0</v>
          </cell>
          <cell r="EZ714">
            <v>0</v>
          </cell>
          <cell r="FA714">
            <v>0</v>
          </cell>
          <cell r="FB714">
            <v>0</v>
          </cell>
          <cell r="FC714">
            <v>0</v>
          </cell>
          <cell r="FD714">
            <v>0</v>
          </cell>
          <cell r="FE714">
            <v>0</v>
          </cell>
          <cell r="FF714">
            <v>0</v>
          </cell>
          <cell r="FG714">
            <v>0</v>
          </cell>
          <cell r="FH714">
            <v>0</v>
          </cell>
          <cell r="FI714">
            <v>0</v>
          </cell>
          <cell r="FJ714">
            <v>0</v>
          </cell>
          <cell r="FK714">
            <v>0</v>
          </cell>
          <cell r="FL714">
            <v>0</v>
          </cell>
          <cell r="FM714">
            <v>0</v>
          </cell>
          <cell r="FN714">
            <v>0</v>
          </cell>
          <cell r="FO714">
            <v>0</v>
          </cell>
          <cell r="FP714">
            <v>0</v>
          </cell>
          <cell r="FQ714">
            <v>0</v>
          </cell>
          <cell r="FR714">
            <v>0</v>
          </cell>
          <cell r="FS714">
            <v>0</v>
          </cell>
          <cell r="FT714">
            <v>0</v>
          </cell>
          <cell r="FU714">
            <v>0</v>
          </cell>
          <cell r="FV714">
            <v>0</v>
          </cell>
          <cell r="FW714">
            <v>0</v>
          </cell>
          <cell r="FX714">
            <v>0</v>
          </cell>
          <cell r="FY714">
            <v>0</v>
          </cell>
          <cell r="FZ714">
            <v>0</v>
          </cell>
          <cell r="GA714">
            <v>0</v>
          </cell>
          <cell r="GB714">
            <v>0</v>
          </cell>
          <cell r="GC714">
            <v>0</v>
          </cell>
          <cell r="GD714">
            <v>0</v>
          </cell>
          <cell r="GE714">
            <v>0</v>
          </cell>
          <cell r="GF714">
            <v>0</v>
          </cell>
          <cell r="GG714">
            <v>0</v>
          </cell>
          <cell r="GH714">
            <v>0</v>
          </cell>
          <cell r="GI714">
            <v>0</v>
          </cell>
          <cell r="GJ714">
            <v>0</v>
          </cell>
          <cell r="GK714">
            <v>0</v>
          </cell>
          <cell r="GL714">
            <v>0</v>
          </cell>
          <cell r="GM714">
            <v>0</v>
          </cell>
          <cell r="GN714">
            <v>0</v>
          </cell>
          <cell r="GO714">
            <v>0</v>
          </cell>
          <cell r="GP714">
            <v>0</v>
          </cell>
          <cell r="GQ714">
            <v>0</v>
          </cell>
          <cell r="GR714">
            <v>0</v>
          </cell>
          <cell r="GS714">
            <v>0</v>
          </cell>
          <cell r="GT714">
            <v>0</v>
          </cell>
          <cell r="GU714">
            <v>0</v>
          </cell>
          <cell r="GV714">
            <v>0</v>
          </cell>
          <cell r="GW714">
            <v>0</v>
          </cell>
          <cell r="GX714">
            <v>0</v>
          </cell>
          <cell r="GY714">
            <v>0</v>
          </cell>
          <cell r="GZ714">
            <v>0</v>
          </cell>
          <cell r="HA714">
            <v>0</v>
          </cell>
          <cell r="HB714">
            <v>0</v>
          </cell>
          <cell r="HC714">
            <v>0</v>
          </cell>
          <cell r="HD714">
            <v>0</v>
          </cell>
          <cell r="HE714">
            <v>0</v>
          </cell>
          <cell r="HF714">
            <v>0</v>
          </cell>
          <cell r="HG714">
            <v>0</v>
          </cell>
          <cell r="HH714">
            <v>0</v>
          </cell>
          <cell r="HI714">
            <v>0</v>
          </cell>
          <cell r="HJ714">
            <v>0</v>
          </cell>
          <cell r="HK714">
            <v>0</v>
          </cell>
          <cell r="HL714">
            <v>0</v>
          </cell>
          <cell r="HM714">
            <v>0</v>
          </cell>
          <cell r="HN714">
            <v>0</v>
          </cell>
          <cell r="HO714">
            <v>0</v>
          </cell>
          <cell r="HP714">
            <v>0</v>
          </cell>
          <cell r="HQ714">
            <v>0</v>
          </cell>
          <cell r="HR714">
            <v>0</v>
          </cell>
          <cell r="HS714">
            <v>0</v>
          </cell>
          <cell r="HT714">
            <v>0</v>
          </cell>
          <cell r="HU714">
            <v>0</v>
          </cell>
          <cell r="HV714">
            <v>0</v>
          </cell>
          <cell r="HW714">
            <v>0</v>
          </cell>
          <cell r="HX714">
            <v>0</v>
          </cell>
          <cell r="HY714">
            <v>0</v>
          </cell>
          <cell r="HZ714">
            <v>0</v>
          </cell>
          <cell r="IA714">
            <v>0</v>
          </cell>
          <cell r="IB714">
            <v>0</v>
          </cell>
          <cell r="IC714">
            <v>0</v>
          </cell>
          <cell r="ID714">
            <v>0</v>
          </cell>
          <cell r="IE714">
            <v>0</v>
          </cell>
          <cell r="IF714">
            <v>0</v>
          </cell>
          <cell r="IG714">
            <v>0</v>
          </cell>
          <cell r="IH714">
            <v>0</v>
          </cell>
          <cell r="II714">
            <v>0</v>
          </cell>
          <cell r="IJ714">
            <v>0</v>
          </cell>
          <cell r="IK714">
            <v>0</v>
          </cell>
          <cell r="IL714">
            <v>0</v>
          </cell>
          <cell r="IM714">
            <v>0</v>
          </cell>
          <cell r="IN714">
            <v>0</v>
          </cell>
          <cell r="IO714">
            <v>0</v>
          </cell>
          <cell r="IP714">
            <v>0</v>
          </cell>
          <cell r="IQ714">
            <v>0</v>
          </cell>
          <cell r="IR714">
            <v>0</v>
          </cell>
          <cell r="IS714">
            <v>0</v>
          </cell>
          <cell r="IT714">
            <v>0</v>
          </cell>
          <cell r="IU714">
            <v>0</v>
          </cell>
          <cell r="IV714">
            <v>0</v>
          </cell>
          <cell r="IW714">
            <v>0</v>
          </cell>
          <cell r="IX714">
            <v>0</v>
          </cell>
          <cell r="IY714">
            <v>0</v>
          </cell>
          <cell r="IZ714">
            <v>0</v>
          </cell>
          <cell r="JA714">
            <v>0</v>
          </cell>
          <cell r="JB714">
            <v>0</v>
          </cell>
          <cell r="JC714">
            <v>0</v>
          </cell>
          <cell r="JD714">
            <v>0</v>
          </cell>
          <cell r="JE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  <cell r="EJ715">
            <v>0</v>
          </cell>
          <cell r="EK715">
            <v>0</v>
          </cell>
          <cell r="EL715">
            <v>0</v>
          </cell>
          <cell r="EM715">
            <v>0</v>
          </cell>
          <cell r="EN715">
            <v>0</v>
          </cell>
          <cell r="EO715">
            <v>0</v>
          </cell>
          <cell r="EP715">
            <v>0</v>
          </cell>
          <cell r="EQ715">
            <v>0</v>
          </cell>
          <cell r="ER715">
            <v>0</v>
          </cell>
          <cell r="ES715">
            <v>0</v>
          </cell>
          <cell r="ET715">
            <v>0</v>
          </cell>
          <cell r="EU715">
            <v>0</v>
          </cell>
          <cell r="EV715">
            <v>0</v>
          </cell>
          <cell r="EW715">
            <v>0</v>
          </cell>
          <cell r="EX715">
            <v>0</v>
          </cell>
          <cell r="EY715">
            <v>0</v>
          </cell>
          <cell r="EZ715">
            <v>0</v>
          </cell>
          <cell r="FA715">
            <v>0</v>
          </cell>
          <cell r="FB715">
            <v>0</v>
          </cell>
          <cell r="FC715">
            <v>0</v>
          </cell>
          <cell r="FD715">
            <v>0</v>
          </cell>
          <cell r="FE715">
            <v>0</v>
          </cell>
          <cell r="FF715">
            <v>0</v>
          </cell>
          <cell r="FG715">
            <v>0</v>
          </cell>
          <cell r="FH715">
            <v>0</v>
          </cell>
          <cell r="FI715">
            <v>0</v>
          </cell>
          <cell r="FJ715">
            <v>0</v>
          </cell>
          <cell r="FK715">
            <v>0</v>
          </cell>
          <cell r="FL715">
            <v>0</v>
          </cell>
          <cell r="FM715">
            <v>0</v>
          </cell>
          <cell r="FN715">
            <v>0</v>
          </cell>
          <cell r="FO715">
            <v>0</v>
          </cell>
          <cell r="FP715">
            <v>0</v>
          </cell>
          <cell r="FQ715">
            <v>0</v>
          </cell>
          <cell r="FR715">
            <v>0</v>
          </cell>
          <cell r="FS715">
            <v>0</v>
          </cell>
          <cell r="FT715">
            <v>0</v>
          </cell>
          <cell r="FU715">
            <v>0</v>
          </cell>
          <cell r="FV715">
            <v>0</v>
          </cell>
          <cell r="FW715">
            <v>0</v>
          </cell>
          <cell r="FX715">
            <v>0</v>
          </cell>
          <cell r="FY715">
            <v>0</v>
          </cell>
          <cell r="FZ715">
            <v>0</v>
          </cell>
          <cell r="GA715">
            <v>0</v>
          </cell>
          <cell r="GB715">
            <v>0</v>
          </cell>
          <cell r="GC715">
            <v>0</v>
          </cell>
          <cell r="GD715">
            <v>0</v>
          </cell>
          <cell r="GE715">
            <v>0</v>
          </cell>
          <cell r="GF715">
            <v>0</v>
          </cell>
          <cell r="GG715">
            <v>0</v>
          </cell>
          <cell r="GH715">
            <v>0</v>
          </cell>
          <cell r="GI715">
            <v>0</v>
          </cell>
          <cell r="GJ715">
            <v>0</v>
          </cell>
          <cell r="GK715">
            <v>0</v>
          </cell>
          <cell r="GL715">
            <v>0</v>
          </cell>
          <cell r="GM715">
            <v>0</v>
          </cell>
          <cell r="GN715">
            <v>0</v>
          </cell>
          <cell r="GO715">
            <v>0</v>
          </cell>
          <cell r="GP715">
            <v>0</v>
          </cell>
          <cell r="GQ715">
            <v>0</v>
          </cell>
          <cell r="GR715">
            <v>0</v>
          </cell>
          <cell r="GS715">
            <v>0</v>
          </cell>
          <cell r="GT715">
            <v>0</v>
          </cell>
          <cell r="GU715">
            <v>0</v>
          </cell>
          <cell r="GV715">
            <v>0</v>
          </cell>
          <cell r="GW715">
            <v>0</v>
          </cell>
          <cell r="GX715">
            <v>0</v>
          </cell>
          <cell r="GY715">
            <v>0</v>
          </cell>
          <cell r="GZ715">
            <v>0</v>
          </cell>
          <cell r="HA715">
            <v>0</v>
          </cell>
          <cell r="HB715">
            <v>0</v>
          </cell>
          <cell r="HC715">
            <v>0</v>
          </cell>
          <cell r="HD715">
            <v>0</v>
          </cell>
          <cell r="HE715">
            <v>0</v>
          </cell>
          <cell r="HF715">
            <v>0</v>
          </cell>
          <cell r="HG715">
            <v>0</v>
          </cell>
          <cell r="HH715">
            <v>0</v>
          </cell>
          <cell r="HI715">
            <v>0</v>
          </cell>
          <cell r="HJ715">
            <v>0</v>
          </cell>
          <cell r="HK715">
            <v>0</v>
          </cell>
          <cell r="HL715">
            <v>0</v>
          </cell>
          <cell r="HM715">
            <v>0</v>
          </cell>
          <cell r="HN715">
            <v>0</v>
          </cell>
          <cell r="HO715">
            <v>0</v>
          </cell>
          <cell r="HP715">
            <v>0</v>
          </cell>
          <cell r="HQ715">
            <v>0</v>
          </cell>
          <cell r="HR715">
            <v>0</v>
          </cell>
          <cell r="HS715">
            <v>0</v>
          </cell>
          <cell r="HT715">
            <v>0</v>
          </cell>
          <cell r="HU715">
            <v>0</v>
          </cell>
          <cell r="HV715">
            <v>0</v>
          </cell>
          <cell r="HW715">
            <v>0</v>
          </cell>
          <cell r="HX715">
            <v>0</v>
          </cell>
          <cell r="HY715">
            <v>0</v>
          </cell>
          <cell r="HZ715">
            <v>0</v>
          </cell>
          <cell r="IA715">
            <v>0</v>
          </cell>
          <cell r="IB715">
            <v>0</v>
          </cell>
          <cell r="IC715">
            <v>0</v>
          </cell>
          <cell r="ID715">
            <v>0</v>
          </cell>
          <cell r="IE715">
            <v>0</v>
          </cell>
          <cell r="IF715">
            <v>0</v>
          </cell>
          <cell r="IG715">
            <v>0</v>
          </cell>
          <cell r="IH715">
            <v>0</v>
          </cell>
          <cell r="II715">
            <v>0</v>
          </cell>
          <cell r="IJ715">
            <v>0</v>
          </cell>
          <cell r="IK715">
            <v>0</v>
          </cell>
          <cell r="IL715">
            <v>0</v>
          </cell>
          <cell r="IM715">
            <v>0</v>
          </cell>
          <cell r="IN715">
            <v>0</v>
          </cell>
          <cell r="IO715">
            <v>0</v>
          </cell>
          <cell r="IP715">
            <v>0</v>
          </cell>
          <cell r="IQ715">
            <v>0</v>
          </cell>
          <cell r="IR715">
            <v>0</v>
          </cell>
          <cell r="IS715">
            <v>0</v>
          </cell>
          <cell r="IT715">
            <v>0</v>
          </cell>
          <cell r="IU715">
            <v>0</v>
          </cell>
          <cell r="IV715">
            <v>0</v>
          </cell>
          <cell r="IW715">
            <v>0</v>
          </cell>
          <cell r="IX715">
            <v>0</v>
          </cell>
          <cell r="IY715">
            <v>0</v>
          </cell>
          <cell r="IZ715">
            <v>0</v>
          </cell>
          <cell r="JA715">
            <v>0</v>
          </cell>
          <cell r="JB715">
            <v>0</v>
          </cell>
          <cell r="JC715">
            <v>0</v>
          </cell>
          <cell r="JD715">
            <v>0</v>
          </cell>
          <cell r="JE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  <cell r="EJ716">
            <v>0</v>
          </cell>
          <cell r="EK716">
            <v>0</v>
          </cell>
          <cell r="EL716">
            <v>0</v>
          </cell>
          <cell r="EM716">
            <v>0</v>
          </cell>
          <cell r="EN716">
            <v>0</v>
          </cell>
          <cell r="EO716">
            <v>0</v>
          </cell>
          <cell r="EP716">
            <v>0</v>
          </cell>
          <cell r="EQ716">
            <v>0</v>
          </cell>
          <cell r="ER716">
            <v>0</v>
          </cell>
          <cell r="ES716">
            <v>0</v>
          </cell>
          <cell r="ET716">
            <v>0</v>
          </cell>
          <cell r="EU716">
            <v>0</v>
          </cell>
          <cell r="EV716">
            <v>0</v>
          </cell>
          <cell r="EW716">
            <v>0</v>
          </cell>
          <cell r="EX716">
            <v>0</v>
          </cell>
          <cell r="EY716">
            <v>0</v>
          </cell>
          <cell r="EZ716">
            <v>0</v>
          </cell>
          <cell r="FA716">
            <v>0</v>
          </cell>
          <cell r="FB716">
            <v>0</v>
          </cell>
          <cell r="FC716">
            <v>0</v>
          </cell>
          <cell r="FD716">
            <v>0</v>
          </cell>
          <cell r="FE716">
            <v>0</v>
          </cell>
          <cell r="FF716">
            <v>0</v>
          </cell>
          <cell r="FG716">
            <v>0</v>
          </cell>
          <cell r="FH716">
            <v>0</v>
          </cell>
          <cell r="FI716">
            <v>0</v>
          </cell>
          <cell r="FJ716">
            <v>0</v>
          </cell>
          <cell r="FK716">
            <v>0</v>
          </cell>
          <cell r="FL716">
            <v>0</v>
          </cell>
          <cell r="FM716">
            <v>0</v>
          </cell>
          <cell r="FN716">
            <v>0</v>
          </cell>
          <cell r="FO716">
            <v>0</v>
          </cell>
          <cell r="FP716">
            <v>0</v>
          </cell>
          <cell r="FQ716">
            <v>0</v>
          </cell>
          <cell r="FR716">
            <v>0</v>
          </cell>
          <cell r="FS716">
            <v>0</v>
          </cell>
          <cell r="FT716">
            <v>0</v>
          </cell>
          <cell r="FU716">
            <v>0</v>
          </cell>
          <cell r="FV716">
            <v>0</v>
          </cell>
          <cell r="FW716">
            <v>0</v>
          </cell>
          <cell r="FX716">
            <v>0</v>
          </cell>
          <cell r="FY716">
            <v>0</v>
          </cell>
          <cell r="FZ716">
            <v>0</v>
          </cell>
          <cell r="GA716">
            <v>0</v>
          </cell>
          <cell r="GB716">
            <v>0</v>
          </cell>
          <cell r="GC716">
            <v>0</v>
          </cell>
          <cell r="GD716">
            <v>0</v>
          </cell>
          <cell r="GE716">
            <v>0</v>
          </cell>
          <cell r="GF716">
            <v>0</v>
          </cell>
          <cell r="GG716">
            <v>0</v>
          </cell>
          <cell r="GH716">
            <v>0</v>
          </cell>
          <cell r="GI716">
            <v>0</v>
          </cell>
          <cell r="GJ716">
            <v>0</v>
          </cell>
          <cell r="GK716">
            <v>0</v>
          </cell>
          <cell r="GL716">
            <v>0</v>
          </cell>
          <cell r="GM716">
            <v>0</v>
          </cell>
          <cell r="GN716">
            <v>0</v>
          </cell>
          <cell r="GO716">
            <v>0</v>
          </cell>
          <cell r="GP716">
            <v>0</v>
          </cell>
          <cell r="GQ716">
            <v>0</v>
          </cell>
          <cell r="GR716">
            <v>0</v>
          </cell>
          <cell r="GS716">
            <v>0</v>
          </cell>
          <cell r="GT716">
            <v>0</v>
          </cell>
          <cell r="GU716">
            <v>0</v>
          </cell>
          <cell r="GV716">
            <v>0</v>
          </cell>
          <cell r="GW716">
            <v>0</v>
          </cell>
          <cell r="GX716">
            <v>0</v>
          </cell>
          <cell r="GY716">
            <v>0</v>
          </cell>
          <cell r="GZ716">
            <v>0</v>
          </cell>
          <cell r="HA716">
            <v>0</v>
          </cell>
          <cell r="HB716">
            <v>0</v>
          </cell>
          <cell r="HC716">
            <v>0</v>
          </cell>
          <cell r="HD716">
            <v>0</v>
          </cell>
          <cell r="HE716">
            <v>0</v>
          </cell>
          <cell r="HF716">
            <v>0</v>
          </cell>
          <cell r="HG716">
            <v>0</v>
          </cell>
          <cell r="HH716">
            <v>0</v>
          </cell>
          <cell r="HI716">
            <v>0</v>
          </cell>
          <cell r="HJ716">
            <v>0</v>
          </cell>
          <cell r="HK716">
            <v>0</v>
          </cell>
          <cell r="HL716">
            <v>0</v>
          </cell>
          <cell r="HM716">
            <v>0</v>
          </cell>
          <cell r="HN716">
            <v>0</v>
          </cell>
          <cell r="HO716">
            <v>0</v>
          </cell>
          <cell r="HP716">
            <v>0</v>
          </cell>
          <cell r="HQ716">
            <v>0</v>
          </cell>
          <cell r="HR716">
            <v>0</v>
          </cell>
          <cell r="HS716">
            <v>0</v>
          </cell>
          <cell r="HT716">
            <v>0</v>
          </cell>
          <cell r="HU716">
            <v>0</v>
          </cell>
          <cell r="HV716">
            <v>0</v>
          </cell>
          <cell r="HW716">
            <v>0</v>
          </cell>
          <cell r="HX716">
            <v>0</v>
          </cell>
          <cell r="HY716">
            <v>0</v>
          </cell>
          <cell r="HZ716">
            <v>0</v>
          </cell>
          <cell r="IA716">
            <v>0</v>
          </cell>
          <cell r="IB716">
            <v>0</v>
          </cell>
          <cell r="IC716">
            <v>0</v>
          </cell>
          <cell r="ID716">
            <v>0</v>
          </cell>
          <cell r="IE716">
            <v>0</v>
          </cell>
          <cell r="IF716">
            <v>0</v>
          </cell>
          <cell r="IG716">
            <v>0</v>
          </cell>
          <cell r="IH716">
            <v>0</v>
          </cell>
          <cell r="II716">
            <v>0</v>
          </cell>
          <cell r="IJ716">
            <v>0</v>
          </cell>
          <cell r="IK716">
            <v>0</v>
          </cell>
          <cell r="IL716">
            <v>0</v>
          </cell>
          <cell r="IM716">
            <v>0</v>
          </cell>
          <cell r="IN716">
            <v>0</v>
          </cell>
          <cell r="IO716">
            <v>0</v>
          </cell>
          <cell r="IP716">
            <v>0</v>
          </cell>
          <cell r="IQ716">
            <v>0</v>
          </cell>
          <cell r="IR716">
            <v>0</v>
          </cell>
          <cell r="IS716">
            <v>0</v>
          </cell>
          <cell r="IT716">
            <v>0</v>
          </cell>
          <cell r="IU716">
            <v>0</v>
          </cell>
          <cell r="IV716">
            <v>0</v>
          </cell>
          <cell r="IW716">
            <v>0</v>
          </cell>
          <cell r="IX716">
            <v>0</v>
          </cell>
          <cell r="IY716">
            <v>0</v>
          </cell>
          <cell r="IZ716">
            <v>0</v>
          </cell>
          <cell r="JA716">
            <v>0</v>
          </cell>
          <cell r="JB716">
            <v>0</v>
          </cell>
          <cell r="JC716">
            <v>0</v>
          </cell>
          <cell r="JD716">
            <v>0</v>
          </cell>
          <cell r="JE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  <cell r="EJ717">
            <v>0</v>
          </cell>
          <cell r="EK717">
            <v>0</v>
          </cell>
          <cell r="EL717">
            <v>0</v>
          </cell>
          <cell r="EM717">
            <v>0</v>
          </cell>
          <cell r="EN717">
            <v>0</v>
          </cell>
          <cell r="EO717">
            <v>0</v>
          </cell>
          <cell r="EP717">
            <v>0</v>
          </cell>
          <cell r="EQ717">
            <v>0</v>
          </cell>
          <cell r="ER717">
            <v>0</v>
          </cell>
          <cell r="ES717">
            <v>0</v>
          </cell>
          <cell r="ET717">
            <v>0</v>
          </cell>
          <cell r="EU717">
            <v>0</v>
          </cell>
          <cell r="EV717">
            <v>0</v>
          </cell>
          <cell r="EW717">
            <v>0</v>
          </cell>
          <cell r="EX717">
            <v>0</v>
          </cell>
          <cell r="EY717">
            <v>0</v>
          </cell>
          <cell r="EZ717">
            <v>0</v>
          </cell>
          <cell r="FA717">
            <v>0</v>
          </cell>
          <cell r="FB717">
            <v>0</v>
          </cell>
          <cell r="FC717">
            <v>0</v>
          </cell>
          <cell r="FD717">
            <v>0</v>
          </cell>
          <cell r="FE717">
            <v>0</v>
          </cell>
          <cell r="FF717">
            <v>0</v>
          </cell>
          <cell r="FG717">
            <v>0</v>
          </cell>
          <cell r="FH717">
            <v>0</v>
          </cell>
          <cell r="FI717">
            <v>0</v>
          </cell>
          <cell r="FJ717">
            <v>0</v>
          </cell>
          <cell r="FK717">
            <v>0</v>
          </cell>
          <cell r="FL717">
            <v>0</v>
          </cell>
          <cell r="FM717">
            <v>0</v>
          </cell>
          <cell r="FN717">
            <v>0</v>
          </cell>
          <cell r="FO717">
            <v>0</v>
          </cell>
          <cell r="FP717">
            <v>0</v>
          </cell>
          <cell r="FQ717">
            <v>0</v>
          </cell>
          <cell r="FR717">
            <v>0</v>
          </cell>
          <cell r="FS717">
            <v>0</v>
          </cell>
          <cell r="FT717">
            <v>0</v>
          </cell>
          <cell r="FU717">
            <v>0</v>
          </cell>
          <cell r="FV717">
            <v>0</v>
          </cell>
          <cell r="FW717">
            <v>0</v>
          </cell>
          <cell r="FX717">
            <v>0</v>
          </cell>
          <cell r="FY717">
            <v>0</v>
          </cell>
          <cell r="FZ717">
            <v>0</v>
          </cell>
          <cell r="GA717">
            <v>0</v>
          </cell>
          <cell r="GB717">
            <v>0</v>
          </cell>
          <cell r="GC717">
            <v>0</v>
          </cell>
          <cell r="GD717">
            <v>0</v>
          </cell>
          <cell r="GE717">
            <v>0</v>
          </cell>
          <cell r="GF717">
            <v>0</v>
          </cell>
          <cell r="GG717">
            <v>0</v>
          </cell>
          <cell r="GH717">
            <v>0</v>
          </cell>
          <cell r="GI717">
            <v>0</v>
          </cell>
          <cell r="GJ717">
            <v>0</v>
          </cell>
          <cell r="GK717">
            <v>0</v>
          </cell>
          <cell r="GL717">
            <v>0</v>
          </cell>
          <cell r="GM717">
            <v>0</v>
          </cell>
          <cell r="GN717">
            <v>0</v>
          </cell>
          <cell r="GO717">
            <v>0</v>
          </cell>
          <cell r="GP717">
            <v>0</v>
          </cell>
          <cell r="GQ717">
            <v>0</v>
          </cell>
          <cell r="GR717">
            <v>0</v>
          </cell>
          <cell r="GS717">
            <v>0</v>
          </cell>
          <cell r="GT717">
            <v>0</v>
          </cell>
          <cell r="GU717">
            <v>0</v>
          </cell>
          <cell r="GV717">
            <v>0</v>
          </cell>
          <cell r="GW717">
            <v>0</v>
          </cell>
          <cell r="GX717">
            <v>0</v>
          </cell>
          <cell r="GY717">
            <v>0</v>
          </cell>
          <cell r="GZ717">
            <v>0</v>
          </cell>
          <cell r="HA717">
            <v>0</v>
          </cell>
          <cell r="HB717">
            <v>0</v>
          </cell>
          <cell r="HC717">
            <v>0</v>
          </cell>
          <cell r="HD717">
            <v>0</v>
          </cell>
          <cell r="HE717">
            <v>0</v>
          </cell>
          <cell r="HF717">
            <v>0</v>
          </cell>
          <cell r="HG717">
            <v>0</v>
          </cell>
          <cell r="HH717">
            <v>0</v>
          </cell>
          <cell r="HI717">
            <v>0</v>
          </cell>
          <cell r="HJ717">
            <v>0</v>
          </cell>
          <cell r="HK717">
            <v>0</v>
          </cell>
          <cell r="HL717">
            <v>0</v>
          </cell>
          <cell r="HM717">
            <v>0</v>
          </cell>
          <cell r="HN717">
            <v>0</v>
          </cell>
          <cell r="HO717">
            <v>0</v>
          </cell>
          <cell r="HP717">
            <v>0</v>
          </cell>
          <cell r="HQ717">
            <v>0</v>
          </cell>
          <cell r="HR717">
            <v>0</v>
          </cell>
          <cell r="HS717">
            <v>0</v>
          </cell>
          <cell r="HT717">
            <v>0</v>
          </cell>
          <cell r="HU717">
            <v>0</v>
          </cell>
          <cell r="HV717">
            <v>0</v>
          </cell>
          <cell r="HW717">
            <v>0</v>
          </cell>
          <cell r="HX717">
            <v>0</v>
          </cell>
          <cell r="HY717">
            <v>0</v>
          </cell>
          <cell r="HZ717">
            <v>0</v>
          </cell>
          <cell r="IA717">
            <v>0</v>
          </cell>
          <cell r="IB717">
            <v>0</v>
          </cell>
          <cell r="IC717">
            <v>0</v>
          </cell>
          <cell r="ID717">
            <v>0</v>
          </cell>
          <cell r="IE717">
            <v>0</v>
          </cell>
          <cell r="IF717">
            <v>0</v>
          </cell>
          <cell r="IG717">
            <v>0</v>
          </cell>
          <cell r="IH717">
            <v>0</v>
          </cell>
          <cell r="II717">
            <v>0</v>
          </cell>
          <cell r="IJ717">
            <v>0</v>
          </cell>
          <cell r="IK717">
            <v>0</v>
          </cell>
          <cell r="IL717">
            <v>0</v>
          </cell>
          <cell r="IM717">
            <v>0</v>
          </cell>
          <cell r="IN717">
            <v>0</v>
          </cell>
          <cell r="IO717">
            <v>0</v>
          </cell>
          <cell r="IP717">
            <v>0</v>
          </cell>
          <cell r="IQ717">
            <v>0</v>
          </cell>
          <cell r="IR717">
            <v>0</v>
          </cell>
          <cell r="IS717">
            <v>0</v>
          </cell>
          <cell r="IT717">
            <v>0</v>
          </cell>
          <cell r="IU717">
            <v>0</v>
          </cell>
          <cell r="IV717">
            <v>0</v>
          </cell>
          <cell r="IW717">
            <v>0</v>
          </cell>
          <cell r="IX717">
            <v>0</v>
          </cell>
          <cell r="IY717">
            <v>0</v>
          </cell>
          <cell r="IZ717">
            <v>0</v>
          </cell>
          <cell r="JA717">
            <v>0</v>
          </cell>
          <cell r="JB717">
            <v>0</v>
          </cell>
          <cell r="JC717">
            <v>0</v>
          </cell>
          <cell r="JD717">
            <v>0</v>
          </cell>
          <cell r="JE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  <cell r="EN718">
            <v>0</v>
          </cell>
          <cell r="EO718">
            <v>0</v>
          </cell>
          <cell r="EP718">
            <v>0</v>
          </cell>
          <cell r="EQ718">
            <v>0</v>
          </cell>
          <cell r="ER718">
            <v>0</v>
          </cell>
          <cell r="ES718">
            <v>0</v>
          </cell>
          <cell r="ET718">
            <v>0</v>
          </cell>
          <cell r="EU718">
            <v>0</v>
          </cell>
          <cell r="EV718">
            <v>0</v>
          </cell>
          <cell r="EW718">
            <v>0</v>
          </cell>
          <cell r="EX718">
            <v>0</v>
          </cell>
          <cell r="EY718">
            <v>0</v>
          </cell>
          <cell r="EZ718">
            <v>0</v>
          </cell>
          <cell r="FA718">
            <v>0</v>
          </cell>
          <cell r="FB718">
            <v>0</v>
          </cell>
          <cell r="FC718">
            <v>0</v>
          </cell>
          <cell r="FD718">
            <v>0</v>
          </cell>
          <cell r="FE718">
            <v>0</v>
          </cell>
          <cell r="FF718">
            <v>0</v>
          </cell>
          <cell r="FG718">
            <v>0</v>
          </cell>
          <cell r="FH718">
            <v>0</v>
          </cell>
          <cell r="FI718">
            <v>0</v>
          </cell>
          <cell r="FJ718">
            <v>0</v>
          </cell>
          <cell r="FK718">
            <v>0</v>
          </cell>
          <cell r="FL718">
            <v>0</v>
          </cell>
          <cell r="FM718">
            <v>0</v>
          </cell>
          <cell r="FN718">
            <v>0</v>
          </cell>
          <cell r="FO718">
            <v>0</v>
          </cell>
          <cell r="FP718">
            <v>0</v>
          </cell>
          <cell r="FQ718">
            <v>0</v>
          </cell>
          <cell r="FR718">
            <v>0</v>
          </cell>
          <cell r="FS718">
            <v>0</v>
          </cell>
          <cell r="FT718">
            <v>0</v>
          </cell>
          <cell r="FU718">
            <v>0</v>
          </cell>
          <cell r="FV718">
            <v>0</v>
          </cell>
          <cell r="FW718">
            <v>0</v>
          </cell>
          <cell r="FX718">
            <v>0</v>
          </cell>
          <cell r="FY718">
            <v>0</v>
          </cell>
          <cell r="FZ718">
            <v>0</v>
          </cell>
          <cell r="GA718">
            <v>0</v>
          </cell>
          <cell r="GB718">
            <v>0</v>
          </cell>
          <cell r="GC718">
            <v>0</v>
          </cell>
          <cell r="GD718">
            <v>0</v>
          </cell>
          <cell r="GE718">
            <v>0</v>
          </cell>
          <cell r="GF718">
            <v>0</v>
          </cell>
          <cell r="GG718">
            <v>0</v>
          </cell>
          <cell r="GH718">
            <v>0</v>
          </cell>
          <cell r="GI718">
            <v>0</v>
          </cell>
          <cell r="GJ718">
            <v>0</v>
          </cell>
          <cell r="GK718">
            <v>0</v>
          </cell>
          <cell r="GL718">
            <v>0</v>
          </cell>
          <cell r="GM718">
            <v>0</v>
          </cell>
          <cell r="GN718">
            <v>0</v>
          </cell>
          <cell r="GO718">
            <v>0</v>
          </cell>
          <cell r="GP718">
            <v>0</v>
          </cell>
          <cell r="GQ718">
            <v>0</v>
          </cell>
          <cell r="GR718">
            <v>0</v>
          </cell>
          <cell r="GS718">
            <v>0</v>
          </cell>
          <cell r="GT718">
            <v>0</v>
          </cell>
          <cell r="GU718">
            <v>0</v>
          </cell>
          <cell r="GV718">
            <v>0</v>
          </cell>
          <cell r="GW718">
            <v>0</v>
          </cell>
          <cell r="GX718">
            <v>0</v>
          </cell>
          <cell r="GY718">
            <v>0</v>
          </cell>
          <cell r="GZ718">
            <v>0</v>
          </cell>
          <cell r="HA718">
            <v>0</v>
          </cell>
          <cell r="HB718">
            <v>0</v>
          </cell>
          <cell r="HC718">
            <v>0</v>
          </cell>
          <cell r="HD718">
            <v>0</v>
          </cell>
          <cell r="HE718">
            <v>0</v>
          </cell>
          <cell r="HF718">
            <v>0</v>
          </cell>
          <cell r="HG718">
            <v>0</v>
          </cell>
          <cell r="HH718">
            <v>0</v>
          </cell>
          <cell r="HI718">
            <v>0</v>
          </cell>
          <cell r="HJ718">
            <v>0</v>
          </cell>
          <cell r="HK718">
            <v>0</v>
          </cell>
          <cell r="HL718">
            <v>0</v>
          </cell>
          <cell r="HM718">
            <v>0</v>
          </cell>
          <cell r="HN718">
            <v>0</v>
          </cell>
          <cell r="HO718">
            <v>0</v>
          </cell>
          <cell r="HP718">
            <v>0</v>
          </cell>
          <cell r="HQ718">
            <v>0</v>
          </cell>
          <cell r="HR718">
            <v>0</v>
          </cell>
          <cell r="HS718">
            <v>0</v>
          </cell>
          <cell r="HT718">
            <v>0</v>
          </cell>
          <cell r="HU718">
            <v>0</v>
          </cell>
          <cell r="HV718">
            <v>0</v>
          </cell>
          <cell r="HW718">
            <v>0</v>
          </cell>
          <cell r="HX718">
            <v>0</v>
          </cell>
          <cell r="HY718">
            <v>0</v>
          </cell>
          <cell r="HZ718">
            <v>0</v>
          </cell>
          <cell r="IA718">
            <v>0</v>
          </cell>
          <cell r="IB718">
            <v>0</v>
          </cell>
          <cell r="IC718">
            <v>0</v>
          </cell>
          <cell r="ID718">
            <v>0</v>
          </cell>
          <cell r="IE718">
            <v>0</v>
          </cell>
          <cell r="IF718">
            <v>0</v>
          </cell>
          <cell r="IG718">
            <v>0</v>
          </cell>
          <cell r="IH718">
            <v>0</v>
          </cell>
          <cell r="II718">
            <v>0</v>
          </cell>
          <cell r="IJ718">
            <v>0</v>
          </cell>
          <cell r="IK718">
            <v>0</v>
          </cell>
          <cell r="IL718">
            <v>0</v>
          </cell>
          <cell r="IM718">
            <v>0</v>
          </cell>
          <cell r="IN718">
            <v>0</v>
          </cell>
          <cell r="IO718">
            <v>0</v>
          </cell>
          <cell r="IP718">
            <v>0</v>
          </cell>
          <cell r="IQ718">
            <v>0</v>
          </cell>
          <cell r="IR718">
            <v>0</v>
          </cell>
          <cell r="IS718">
            <v>0</v>
          </cell>
          <cell r="IT718">
            <v>0</v>
          </cell>
          <cell r="IU718">
            <v>0</v>
          </cell>
          <cell r="IV718">
            <v>0</v>
          </cell>
          <cell r="IW718">
            <v>0</v>
          </cell>
          <cell r="IX718">
            <v>0</v>
          </cell>
          <cell r="IY718">
            <v>0</v>
          </cell>
          <cell r="IZ718">
            <v>0</v>
          </cell>
          <cell r="JA718">
            <v>0</v>
          </cell>
          <cell r="JB718">
            <v>0</v>
          </cell>
          <cell r="JC718">
            <v>0</v>
          </cell>
          <cell r="JD718">
            <v>0</v>
          </cell>
          <cell r="JE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  <cell r="EJ719">
            <v>0</v>
          </cell>
          <cell r="EK719">
            <v>0</v>
          </cell>
          <cell r="EL719">
            <v>0</v>
          </cell>
          <cell r="EM719">
            <v>0</v>
          </cell>
          <cell r="EN719">
            <v>0</v>
          </cell>
          <cell r="EO719">
            <v>0</v>
          </cell>
          <cell r="EP719">
            <v>0</v>
          </cell>
          <cell r="EQ719">
            <v>0</v>
          </cell>
          <cell r="ER719">
            <v>0</v>
          </cell>
          <cell r="ES719">
            <v>0</v>
          </cell>
          <cell r="ET719">
            <v>0</v>
          </cell>
          <cell r="EU719">
            <v>0</v>
          </cell>
          <cell r="EV719">
            <v>0</v>
          </cell>
          <cell r="EW719">
            <v>0</v>
          </cell>
          <cell r="EX719">
            <v>0</v>
          </cell>
          <cell r="EY719">
            <v>0</v>
          </cell>
          <cell r="EZ719">
            <v>0</v>
          </cell>
          <cell r="FA719">
            <v>0</v>
          </cell>
          <cell r="FB719">
            <v>0</v>
          </cell>
          <cell r="FC719">
            <v>0</v>
          </cell>
          <cell r="FD719">
            <v>0</v>
          </cell>
          <cell r="FE719">
            <v>0</v>
          </cell>
          <cell r="FF719">
            <v>0</v>
          </cell>
          <cell r="FG719">
            <v>0</v>
          </cell>
          <cell r="FH719">
            <v>0</v>
          </cell>
          <cell r="FI719">
            <v>0</v>
          </cell>
          <cell r="FJ719">
            <v>0</v>
          </cell>
          <cell r="FK719">
            <v>0</v>
          </cell>
          <cell r="FL719">
            <v>0</v>
          </cell>
          <cell r="FM719">
            <v>0</v>
          </cell>
          <cell r="FN719">
            <v>0</v>
          </cell>
          <cell r="FO719">
            <v>0</v>
          </cell>
          <cell r="FP719">
            <v>0</v>
          </cell>
          <cell r="FQ719">
            <v>0</v>
          </cell>
          <cell r="FR719">
            <v>0</v>
          </cell>
          <cell r="FS719">
            <v>0</v>
          </cell>
          <cell r="FT719">
            <v>0</v>
          </cell>
          <cell r="FU719">
            <v>0</v>
          </cell>
          <cell r="FV719">
            <v>0</v>
          </cell>
          <cell r="FW719">
            <v>0</v>
          </cell>
          <cell r="FX719">
            <v>0</v>
          </cell>
          <cell r="FY719">
            <v>0</v>
          </cell>
          <cell r="FZ719">
            <v>0</v>
          </cell>
          <cell r="GA719">
            <v>0</v>
          </cell>
          <cell r="GB719">
            <v>0</v>
          </cell>
          <cell r="GC719">
            <v>0</v>
          </cell>
          <cell r="GD719">
            <v>0</v>
          </cell>
          <cell r="GE719">
            <v>0</v>
          </cell>
          <cell r="GF719">
            <v>0</v>
          </cell>
          <cell r="GG719">
            <v>0</v>
          </cell>
          <cell r="GH719">
            <v>0</v>
          </cell>
          <cell r="GI719">
            <v>0</v>
          </cell>
          <cell r="GJ719">
            <v>0</v>
          </cell>
          <cell r="GK719">
            <v>0</v>
          </cell>
          <cell r="GL719">
            <v>0</v>
          </cell>
          <cell r="GM719">
            <v>0</v>
          </cell>
          <cell r="GN719">
            <v>0</v>
          </cell>
          <cell r="GO719">
            <v>0</v>
          </cell>
          <cell r="GP719">
            <v>0</v>
          </cell>
          <cell r="GQ719">
            <v>0</v>
          </cell>
          <cell r="GR719">
            <v>0</v>
          </cell>
          <cell r="GS719">
            <v>0</v>
          </cell>
          <cell r="GT719">
            <v>0</v>
          </cell>
          <cell r="GU719">
            <v>0</v>
          </cell>
          <cell r="GV719">
            <v>0</v>
          </cell>
          <cell r="GW719">
            <v>0</v>
          </cell>
          <cell r="GX719">
            <v>0</v>
          </cell>
          <cell r="GY719">
            <v>0</v>
          </cell>
          <cell r="GZ719">
            <v>0</v>
          </cell>
          <cell r="HA719">
            <v>0</v>
          </cell>
          <cell r="HB719">
            <v>0</v>
          </cell>
          <cell r="HC719">
            <v>0</v>
          </cell>
          <cell r="HD719">
            <v>0</v>
          </cell>
          <cell r="HE719">
            <v>0</v>
          </cell>
          <cell r="HF719">
            <v>0</v>
          </cell>
          <cell r="HG719">
            <v>0</v>
          </cell>
          <cell r="HH719">
            <v>0</v>
          </cell>
          <cell r="HI719">
            <v>0</v>
          </cell>
          <cell r="HJ719">
            <v>0</v>
          </cell>
          <cell r="HK719">
            <v>0</v>
          </cell>
          <cell r="HL719">
            <v>0</v>
          </cell>
          <cell r="HM719">
            <v>0</v>
          </cell>
          <cell r="HN719">
            <v>0</v>
          </cell>
          <cell r="HO719">
            <v>0</v>
          </cell>
          <cell r="HP719">
            <v>0</v>
          </cell>
          <cell r="HQ719">
            <v>0</v>
          </cell>
          <cell r="HR719">
            <v>0</v>
          </cell>
          <cell r="HS719">
            <v>0</v>
          </cell>
          <cell r="HT719">
            <v>0</v>
          </cell>
          <cell r="HU719">
            <v>0</v>
          </cell>
          <cell r="HV719">
            <v>0</v>
          </cell>
          <cell r="HW719">
            <v>0</v>
          </cell>
          <cell r="HX719">
            <v>0</v>
          </cell>
          <cell r="HY719">
            <v>0</v>
          </cell>
          <cell r="HZ719">
            <v>0</v>
          </cell>
          <cell r="IA719">
            <v>0</v>
          </cell>
          <cell r="IB719">
            <v>0</v>
          </cell>
          <cell r="IC719">
            <v>0</v>
          </cell>
          <cell r="ID719">
            <v>0</v>
          </cell>
          <cell r="IE719">
            <v>0</v>
          </cell>
          <cell r="IF719">
            <v>0</v>
          </cell>
          <cell r="IG719">
            <v>0</v>
          </cell>
          <cell r="IH719">
            <v>0</v>
          </cell>
          <cell r="II719">
            <v>0</v>
          </cell>
          <cell r="IJ719">
            <v>0</v>
          </cell>
          <cell r="IK719">
            <v>0</v>
          </cell>
          <cell r="IL719">
            <v>0</v>
          </cell>
          <cell r="IM719">
            <v>0</v>
          </cell>
          <cell r="IN719">
            <v>0</v>
          </cell>
          <cell r="IO719">
            <v>0</v>
          </cell>
          <cell r="IP719">
            <v>0</v>
          </cell>
          <cell r="IQ719">
            <v>0</v>
          </cell>
          <cell r="IR719">
            <v>0</v>
          </cell>
          <cell r="IS719">
            <v>0</v>
          </cell>
          <cell r="IT719">
            <v>0</v>
          </cell>
          <cell r="IU719">
            <v>0</v>
          </cell>
          <cell r="IV719">
            <v>0</v>
          </cell>
          <cell r="IW719">
            <v>0</v>
          </cell>
          <cell r="IX719">
            <v>0</v>
          </cell>
          <cell r="IY719">
            <v>0</v>
          </cell>
          <cell r="IZ719">
            <v>0</v>
          </cell>
          <cell r="JA719">
            <v>0</v>
          </cell>
          <cell r="JB719">
            <v>0</v>
          </cell>
          <cell r="JC719">
            <v>0</v>
          </cell>
          <cell r="JD719">
            <v>0</v>
          </cell>
          <cell r="JE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  <cell r="EN720">
            <v>0</v>
          </cell>
          <cell r="EO720">
            <v>0</v>
          </cell>
          <cell r="EP720">
            <v>0</v>
          </cell>
          <cell r="EQ720">
            <v>0</v>
          </cell>
          <cell r="ER720">
            <v>0</v>
          </cell>
          <cell r="ES720">
            <v>0</v>
          </cell>
          <cell r="ET720">
            <v>0</v>
          </cell>
          <cell r="EU720">
            <v>0</v>
          </cell>
          <cell r="EV720">
            <v>0</v>
          </cell>
          <cell r="EW720">
            <v>0</v>
          </cell>
          <cell r="EX720">
            <v>0</v>
          </cell>
          <cell r="EY720">
            <v>0</v>
          </cell>
          <cell r="EZ720">
            <v>0</v>
          </cell>
          <cell r="FA720">
            <v>0</v>
          </cell>
          <cell r="FB720">
            <v>0</v>
          </cell>
          <cell r="FC720">
            <v>0</v>
          </cell>
          <cell r="FD720">
            <v>0</v>
          </cell>
          <cell r="FE720">
            <v>0</v>
          </cell>
          <cell r="FF720">
            <v>0</v>
          </cell>
          <cell r="FG720">
            <v>0</v>
          </cell>
          <cell r="FH720">
            <v>0</v>
          </cell>
          <cell r="FI720">
            <v>0</v>
          </cell>
          <cell r="FJ720">
            <v>0</v>
          </cell>
          <cell r="FK720">
            <v>0</v>
          </cell>
          <cell r="FL720">
            <v>0</v>
          </cell>
          <cell r="FM720">
            <v>0</v>
          </cell>
          <cell r="FN720">
            <v>0</v>
          </cell>
          <cell r="FO720">
            <v>0</v>
          </cell>
          <cell r="FP720">
            <v>0</v>
          </cell>
          <cell r="FQ720">
            <v>0</v>
          </cell>
          <cell r="FR720">
            <v>0</v>
          </cell>
          <cell r="FS720">
            <v>0</v>
          </cell>
          <cell r="FT720">
            <v>0</v>
          </cell>
          <cell r="FU720">
            <v>0</v>
          </cell>
          <cell r="FV720">
            <v>0</v>
          </cell>
          <cell r="FW720">
            <v>0</v>
          </cell>
          <cell r="FX720">
            <v>0</v>
          </cell>
          <cell r="FY720">
            <v>0</v>
          </cell>
          <cell r="FZ720">
            <v>0</v>
          </cell>
          <cell r="GA720">
            <v>0</v>
          </cell>
          <cell r="GB720">
            <v>0</v>
          </cell>
          <cell r="GC720">
            <v>0</v>
          </cell>
          <cell r="GD720">
            <v>0</v>
          </cell>
          <cell r="GE720">
            <v>0</v>
          </cell>
          <cell r="GF720">
            <v>0</v>
          </cell>
          <cell r="GG720">
            <v>0</v>
          </cell>
          <cell r="GH720">
            <v>0</v>
          </cell>
          <cell r="GI720">
            <v>0</v>
          </cell>
          <cell r="GJ720">
            <v>0</v>
          </cell>
          <cell r="GK720">
            <v>0</v>
          </cell>
          <cell r="GL720">
            <v>0</v>
          </cell>
          <cell r="GM720">
            <v>0</v>
          </cell>
          <cell r="GN720">
            <v>0</v>
          </cell>
          <cell r="GO720">
            <v>0</v>
          </cell>
          <cell r="GP720">
            <v>0</v>
          </cell>
          <cell r="GQ720">
            <v>0</v>
          </cell>
          <cell r="GR720">
            <v>0</v>
          </cell>
          <cell r="GS720">
            <v>0</v>
          </cell>
          <cell r="GT720">
            <v>0</v>
          </cell>
          <cell r="GU720">
            <v>0</v>
          </cell>
          <cell r="GV720">
            <v>0</v>
          </cell>
          <cell r="GW720">
            <v>0</v>
          </cell>
          <cell r="GX720">
            <v>0</v>
          </cell>
          <cell r="GY720">
            <v>0</v>
          </cell>
          <cell r="GZ720">
            <v>0</v>
          </cell>
          <cell r="HA720">
            <v>0</v>
          </cell>
          <cell r="HB720">
            <v>0</v>
          </cell>
          <cell r="HC720">
            <v>0</v>
          </cell>
          <cell r="HD720">
            <v>0</v>
          </cell>
          <cell r="HE720">
            <v>0</v>
          </cell>
          <cell r="HF720">
            <v>0</v>
          </cell>
          <cell r="HG720">
            <v>0</v>
          </cell>
          <cell r="HH720">
            <v>0</v>
          </cell>
          <cell r="HI720">
            <v>0</v>
          </cell>
          <cell r="HJ720">
            <v>0</v>
          </cell>
          <cell r="HK720">
            <v>0</v>
          </cell>
          <cell r="HL720">
            <v>0</v>
          </cell>
          <cell r="HM720">
            <v>0</v>
          </cell>
          <cell r="HN720">
            <v>0</v>
          </cell>
          <cell r="HO720">
            <v>0</v>
          </cell>
          <cell r="HP720">
            <v>0</v>
          </cell>
          <cell r="HQ720">
            <v>0</v>
          </cell>
          <cell r="HR720">
            <v>0</v>
          </cell>
          <cell r="HS720">
            <v>0</v>
          </cell>
          <cell r="HT720">
            <v>0</v>
          </cell>
          <cell r="HU720">
            <v>0</v>
          </cell>
          <cell r="HV720">
            <v>0</v>
          </cell>
          <cell r="HW720">
            <v>0</v>
          </cell>
          <cell r="HX720">
            <v>0</v>
          </cell>
          <cell r="HY720">
            <v>0</v>
          </cell>
          <cell r="HZ720">
            <v>0</v>
          </cell>
          <cell r="IA720">
            <v>0</v>
          </cell>
          <cell r="IB720">
            <v>0</v>
          </cell>
          <cell r="IC720">
            <v>0</v>
          </cell>
          <cell r="ID720">
            <v>0</v>
          </cell>
          <cell r="IE720">
            <v>0</v>
          </cell>
          <cell r="IF720">
            <v>0</v>
          </cell>
          <cell r="IG720">
            <v>0</v>
          </cell>
          <cell r="IH720">
            <v>0</v>
          </cell>
          <cell r="II720">
            <v>0</v>
          </cell>
          <cell r="IJ720">
            <v>0</v>
          </cell>
          <cell r="IK720">
            <v>0</v>
          </cell>
          <cell r="IL720">
            <v>0</v>
          </cell>
          <cell r="IM720">
            <v>0</v>
          </cell>
          <cell r="IN720">
            <v>0</v>
          </cell>
          <cell r="IO720">
            <v>0</v>
          </cell>
          <cell r="IP720">
            <v>0</v>
          </cell>
          <cell r="IQ720">
            <v>0</v>
          </cell>
          <cell r="IR720">
            <v>0</v>
          </cell>
          <cell r="IS720">
            <v>0</v>
          </cell>
          <cell r="IT720">
            <v>0</v>
          </cell>
          <cell r="IU720">
            <v>0</v>
          </cell>
          <cell r="IV720">
            <v>0</v>
          </cell>
          <cell r="IW720">
            <v>0</v>
          </cell>
          <cell r="IX720">
            <v>0</v>
          </cell>
          <cell r="IY720">
            <v>0</v>
          </cell>
          <cell r="IZ720">
            <v>0</v>
          </cell>
          <cell r="JA720">
            <v>0</v>
          </cell>
          <cell r="JB720">
            <v>0</v>
          </cell>
          <cell r="JC720">
            <v>0</v>
          </cell>
          <cell r="JD720">
            <v>0</v>
          </cell>
          <cell r="JE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  <cell r="FA721">
            <v>0</v>
          </cell>
          <cell r="FB721">
            <v>0</v>
          </cell>
          <cell r="FC721">
            <v>0</v>
          </cell>
          <cell r="FD721">
            <v>0</v>
          </cell>
          <cell r="FE721">
            <v>0</v>
          </cell>
          <cell r="FF721">
            <v>0</v>
          </cell>
          <cell r="FG721">
            <v>0</v>
          </cell>
          <cell r="FH721">
            <v>0</v>
          </cell>
          <cell r="FI721">
            <v>0</v>
          </cell>
          <cell r="FJ721">
            <v>0</v>
          </cell>
          <cell r="FK721">
            <v>0</v>
          </cell>
          <cell r="FL721">
            <v>0</v>
          </cell>
          <cell r="FM721">
            <v>0</v>
          </cell>
          <cell r="FN721">
            <v>0</v>
          </cell>
          <cell r="FO721">
            <v>0</v>
          </cell>
          <cell r="FP721">
            <v>0</v>
          </cell>
          <cell r="FQ721">
            <v>0</v>
          </cell>
          <cell r="FR721">
            <v>0</v>
          </cell>
          <cell r="FS721">
            <v>0</v>
          </cell>
          <cell r="FT721">
            <v>0</v>
          </cell>
          <cell r="FU721">
            <v>0</v>
          </cell>
          <cell r="FV721">
            <v>0</v>
          </cell>
          <cell r="FW721">
            <v>0</v>
          </cell>
          <cell r="FX721">
            <v>0</v>
          </cell>
          <cell r="FY721">
            <v>0</v>
          </cell>
          <cell r="FZ721">
            <v>0</v>
          </cell>
          <cell r="GA721">
            <v>0</v>
          </cell>
          <cell r="GB721">
            <v>0</v>
          </cell>
          <cell r="GC721">
            <v>0</v>
          </cell>
          <cell r="GD721">
            <v>0</v>
          </cell>
          <cell r="GE721">
            <v>0</v>
          </cell>
          <cell r="GF721">
            <v>0</v>
          </cell>
          <cell r="GG721">
            <v>0</v>
          </cell>
          <cell r="GH721">
            <v>0</v>
          </cell>
          <cell r="GI721">
            <v>0</v>
          </cell>
          <cell r="GJ721">
            <v>0</v>
          </cell>
          <cell r="GK721">
            <v>0</v>
          </cell>
          <cell r="GL721">
            <v>0</v>
          </cell>
          <cell r="GM721">
            <v>0</v>
          </cell>
          <cell r="GN721">
            <v>0</v>
          </cell>
          <cell r="GO721">
            <v>0</v>
          </cell>
          <cell r="GP721">
            <v>0</v>
          </cell>
          <cell r="GQ721">
            <v>0</v>
          </cell>
          <cell r="GR721">
            <v>0</v>
          </cell>
          <cell r="GS721">
            <v>0</v>
          </cell>
          <cell r="GT721">
            <v>0</v>
          </cell>
          <cell r="GU721">
            <v>0</v>
          </cell>
          <cell r="GV721">
            <v>0</v>
          </cell>
          <cell r="GW721">
            <v>0</v>
          </cell>
          <cell r="GX721">
            <v>0</v>
          </cell>
          <cell r="GY721">
            <v>0</v>
          </cell>
          <cell r="GZ721">
            <v>0</v>
          </cell>
          <cell r="HA721">
            <v>0</v>
          </cell>
          <cell r="HB721">
            <v>0</v>
          </cell>
          <cell r="HC721">
            <v>0</v>
          </cell>
          <cell r="HD721">
            <v>0</v>
          </cell>
          <cell r="HE721">
            <v>0</v>
          </cell>
          <cell r="HF721">
            <v>0</v>
          </cell>
          <cell r="HG721">
            <v>0</v>
          </cell>
          <cell r="HH721">
            <v>0</v>
          </cell>
          <cell r="HI721">
            <v>0</v>
          </cell>
          <cell r="HJ721">
            <v>0</v>
          </cell>
          <cell r="HK721">
            <v>0</v>
          </cell>
          <cell r="HL721">
            <v>0</v>
          </cell>
          <cell r="HM721">
            <v>0</v>
          </cell>
          <cell r="HN721">
            <v>0</v>
          </cell>
          <cell r="HO721">
            <v>0</v>
          </cell>
          <cell r="HP721">
            <v>0</v>
          </cell>
          <cell r="HQ721">
            <v>0</v>
          </cell>
          <cell r="HR721">
            <v>0</v>
          </cell>
          <cell r="HS721">
            <v>0</v>
          </cell>
          <cell r="HT721">
            <v>0</v>
          </cell>
          <cell r="HU721">
            <v>0</v>
          </cell>
          <cell r="HV721">
            <v>0</v>
          </cell>
          <cell r="HW721">
            <v>0</v>
          </cell>
          <cell r="HX721">
            <v>0</v>
          </cell>
          <cell r="HY721">
            <v>0</v>
          </cell>
          <cell r="HZ721">
            <v>0</v>
          </cell>
          <cell r="IA721">
            <v>0</v>
          </cell>
          <cell r="IB721">
            <v>0</v>
          </cell>
          <cell r="IC721">
            <v>0</v>
          </cell>
          <cell r="ID721">
            <v>0</v>
          </cell>
          <cell r="IE721">
            <v>0</v>
          </cell>
          <cell r="IF721">
            <v>0</v>
          </cell>
          <cell r="IG721">
            <v>0</v>
          </cell>
          <cell r="IH721">
            <v>0</v>
          </cell>
          <cell r="II721">
            <v>0</v>
          </cell>
          <cell r="IJ721">
            <v>0</v>
          </cell>
          <cell r="IK721">
            <v>0</v>
          </cell>
          <cell r="IL721">
            <v>0</v>
          </cell>
          <cell r="IM721">
            <v>0</v>
          </cell>
          <cell r="IN721">
            <v>0</v>
          </cell>
          <cell r="IO721">
            <v>0</v>
          </cell>
          <cell r="IP721">
            <v>0</v>
          </cell>
          <cell r="IQ721">
            <v>0</v>
          </cell>
          <cell r="IR721">
            <v>0</v>
          </cell>
          <cell r="IS721">
            <v>0</v>
          </cell>
          <cell r="IT721">
            <v>0</v>
          </cell>
          <cell r="IU721">
            <v>0</v>
          </cell>
          <cell r="IV721">
            <v>0</v>
          </cell>
          <cell r="IW721">
            <v>0</v>
          </cell>
          <cell r="IX721">
            <v>0</v>
          </cell>
          <cell r="IY721">
            <v>0</v>
          </cell>
          <cell r="IZ721">
            <v>0</v>
          </cell>
          <cell r="JA721">
            <v>0</v>
          </cell>
          <cell r="JB721">
            <v>0</v>
          </cell>
          <cell r="JC721">
            <v>0</v>
          </cell>
          <cell r="JD721">
            <v>0</v>
          </cell>
          <cell r="JE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  <cell r="EN722">
            <v>0</v>
          </cell>
          <cell r="EO722">
            <v>0</v>
          </cell>
          <cell r="EP722">
            <v>0</v>
          </cell>
          <cell r="EQ722">
            <v>0</v>
          </cell>
          <cell r="ER722">
            <v>0</v>
          </cell>
          <cell r="ES722">
            <v>0</v>
          </cell>
          <cell r="ET722">
            <v>0</v>
          </cell>
          <cell r="EU722">
            <v>0</v>
          </cell>
          <cell r="EV722">
            <v>0</v>
          </cell>
          <cell r="EW722">
            <v>0</v>
          </cell>
          <cell r="EX722">
            <v>0</v>
          </cell>
          <cell r="EY722">
            <v>0</v>
          </cell>
          <cell r="EZ722">
            <v>0</v>
          </cell>
          <cell r="FA722">
            <v>0</v>
          </cell>
          <cell r="FB722">
            <v>0</v>
          </cell>
          <cell r="FC722">
            <v>0</v>
          </cell>
          <cell r="FD722">
            <v>0</v>
          </cell>
          <cell r="FE722">
            <v>0</v>
          </cell>
          <cell r="FF722">
            <v>0</v>
          </cell>
          <cell r="FG722">
            <v>0</v>
          </cell>
          <cell r="FH722">
            <v>0</v>
          </cell>
          <cell r="FI722">
            <v>0</v>
          </cell>
          <cell r="FJ722">
            <v>0</v>
          </cell>
          <cell r="FK722">
            <v>0</v>
          </cell>
          <cell r="FL722">
            <v>0</v>
          </cell>
          <cell r="FM722">
            <v>0</v>
          </cell>
          <cell r="FN722">
            <v>0</v>
          </cell>
          <cell r="FO722">
            <v>0</v>
          </cell>
          <cell r="FP722">
            <v>0</v>
          </cell>
          <cell r="FQ722">
            <v>0</v>
          </cell>
          <cell r="FR722">
            <v>0</v>
          </cell>
          <cell r="FS722">
            <v>0</v>
          </cell>
          <cell r="FT722">
            <v>0</v>
          </cell>
          <cell r="FU722">
            <v>0</v>
          </cell>
          <cell r="FV722">
            <v>0</v>
          </cell>
          <cell r="FW722">
            <v>0</v>
          </cell>
          <cell r="FX722">
            <v>0</v>
          </cell>
          <cell r="FY722">
            <v>0</v>
          </cell>
          <cell r="FZ722">
            <v>0</v>
          </cell>
          <cell r="GA722">
            <v>0</v>
          </cell>
          <cell r="GB722">
            <v>0</v>
          </cell>
          <cell r="GC722">
            <v>0</v>
          </cell>
          <cell r="GD722">
            <v>0</v>
          </cell>
          <cell r="GE722">
            <v>0</v>
          </cell>
          <cell r="GF722">
            <v>0</v>
          </cell>
          <cell r="GG722">
            <v>0</v>
          </cell>
          <cell r="GH722">
            <v>0</v>
          </cell>
          <cell r="GI722">
            <v>0</v>
          </cell>
          <cell r="GJ722">
            <v>0</v>
          </cell>
          <cell r="GK722">
            <v>0</v>
          </cell>
          <cell r="GL722">
            <v>0</v>
          </cell>
          <cell r="GM722">
            <v>0</v>
          </cell>
          <cell r="GN722">
            <v>0</v>
          </cell>
          <cell r="GO722">
            <v>0</v>
          </cell>
          <cell r="GP722">
            <v>0</v>
          </cell>
          <cell r="GQ722">
            <v>0</v>
          </cell>
          <cell r="GR722">
            <v>0</v>
          </cell>
          <cell r="GS722">
            <v>0</v>
          </cell>
          <cell r="GT722">
            <v>0</v>
          </cell>
          <cell r="GU722">
            <v>0</v>
          </cell>
          <cell r="GV722">
            <v>0</v>
          </cell>
          <cell r="GW722">
            <v>0</v>
          </cell>
          <cell r="GX722">
            <v>0</v>
          </cell>
          <cell r="GY722">
            <v>0</v>
          </cell>
          <cell r="GZ722">
            <v>0</v>
          </cell>
          <cell r="HA722">
            <v>0</v>
          </cell>
          <cell r="HB722">
            <v>0</v>
          </cell>
          <cell r="HC722">
            <v>0</v>
          </cell>
          <cell r="HD722">
            <v>0</v>
          </cell>
          <cell r="HE722">
            <v>0</v>
          </cell>
          <cell r="HF722">
            <v>0</v>
          </cell>
          <cell r="HG722">
            <v>0</v>
          </cell>
          <cell r="HH722">
            <v>0</v>
          </cell>
          <cell r="HI722">
            <v>0</v>
          </cell>
          <cell r="HJ722">
            <v>0</v>
          </cell>
          <cell r="HK722">
            <v>0</v>
          </cell>
          <cell r="HL722">
            <v>0</v>
          </cell>
          <cell r="HM722">
            <v>0</v>
          </cell>
          <cell r="HN722">
            <v>0</v>
          </cell>
          <cell r="HO722">
            <v>0</v>
          </cell>
          <cell r="HP722">
            <v>0</v>
          </cell>
          <cell r="HQ722">
            <v>0</v>
          </cell>
          <cell r="HR722">
            <v>0</v>
          </cell>
          <cell r="HS722">
            <v>0</v>
          </cell>
          <cell r="HT722">
            <v>0</v>
          </cell>
          <cell r="HU722">
            <v>0</v>
          </cell>
          <cell r="HV722">
            <v>0</v>
          </cell>
          <cell r="HW722">
            <v>0</v>
          </cell>
          <cell r="HX722">
            <v>0</v>
          </cell>
          <cell r="HY722">
            <v>0</v>
          </cell>
          <cell r="HZ722">
            <v>0</v>
          </cell>
          <cell r="IA722">
            <v>0</v>
          </cell>
          <cell r="IB722">
            <v>0</v>
          </cell>
          <cell r="IC722">
            <v>0</v>
          </cell>
          <cell r="ID722">
            <v>0</v>
          </cell>
          <cell r="IE722">
            <v>0</v>
          </cell>
          <cell r="IF722">
            <v>0</v>
          </cell>
          <cell r="IG722">
            <v>0</v>
          </cell>
          <cell r="IH722">
            <v>0</v>
          </cell>
          <cell r="II722">
            <v>0</v>
          </cell>
          <cell r="IJ722">
            <v>0</v>
          </cell>
          <cell r="IK722">
            <v>0</v>
          </cell>
          <cell r="IL722">
            <v>0</v>
          </cell>
          <cell r="IM722">
            <v>0</v>
          </cell>
          <cell r="IN722">
            <v>0</v>
          </cell>
          <cell r="IO722">
            <v>0</v>
          </cell>
          <cell r="IP722">
            <v>0</v>
          </cell>
          <cell r="IQ722">
            <v>0</v>
          </cell>
          <cell r="IR722">
            <v>0</v>
          </cell>
          <cell r="IS722">
            <v>0</v>
          </cell>
          <cell r="IT722">
            <v>0</v>
          </cell>
          <cell r="IU722">
            <v>0</v>
          </cell>
          <cell r="IV722">
            <v>0</v>
          </cell>
          <cell r="IW722">
            <v>0</v>
          </cell>
          <cell r="IX722">
            <v>0</v>
          </cell>
          <cell r="IY722">
            <v>0</v>
          </cell>
          <cell r="IZ722">
            <v>0</v>
          </cell>
          <cell r="JA722">
            <v>0</v>
          </cell>
          <cell r="JB722">
            <v>0</v>
          </cell>
          <cell r="JC722">
            <v>0</v>
          </cell>
          <cell r="JD722">
            <v>0</v>
          </cell>
          <cell r="JE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  <cell r="EJ723">
            <v>0</v>
          </cell>
          <cell r="EK723">
            <v>0</v>
          </cell>
          <cell r="EL723">
            <v>0</v>
          </cell>
          <cell r="EM723">
            <v>0</v>
          </cell>
          <cell r="EN723">
            <v>0</v>
          </cell>
          <cell r="EO723">
            <v>0</v>
          </cell>
          <cell r="EP723">
            <v>0</v>
          </cell>
          <cell r="EQ723">
            <v>0</v>
          </cell>
          <cell r="ER723">
            <v>0</v>
          </cell>
          <cell r="ES723">
            <v>0</v>
          </cell>
          <cell r="ET723">
            <v>0</v>
          </cell>
          <cell r="EU723">
            <v>0</v>
          </cell>
          <cell r="EV723">
            <v>0</v>
          </cell>
          <cell r="EW723">
            <v>0</v>
          </cell>
          <cell r="EX723">
            <v>0</v>
          </cell>
          <cell r="EY723">
            <v>0</v>
          </cell>
          <cell r="EZ723">
            <v>0</v>
          </cell>
          <cell r="FA723">
            <v>0</v>
          </cell>
          <cell r="FB723">
            <v>0</v>
          </cell>
          <cell r="FC723">
            <v>0</v>
          </cell>
          <cell r="FD723">
            <v>0</v>
          </cell>
          <cell r="FE723">
            <v>0</v>
          </cell>
          <cell r="FF723">
            <v>0</v>
          </cell>
          <cell r="FG723">
            <v>0</v>
          </cell>
          <cell r="FH723">
            <v>0</v>
          </cell>
          <cell r="FI723">
            <v>0</v>
          </cell>
          <cell r="FJ723">
            <v>0</v>
          </cell>
          <cell r="FK723">
            <v>0</v>
          </cell>
          <cell r="FL723">
            <v>0</v>
          </cell>
          <cell r="FM723">
            <v>0</v>
          </cell>
          <cell r="FN723">
            <v>0</v>
          </cell>
          <cell r="FO723">
            <v>0</v>
          </cell>
          <cell r="FP723">
            <v>0</v>
          </cell>
          <cell r="FQ723">
            <v>0</v>
          </cell>
          <cell r="FR723">
            <v>0</v>
          </cell>
          <cell r="FS723">
            <v>0</v>
          </cell>
          <cell r="FT723">
            <v>0</v>
          </cell>
          <cell r="FU723">
            <v>0</v>
          </cell>
          <cell r="FV723">
            <v>0</v>
          </cell>
          <cell r="FW723">
            <v>0</v>
          </cell>
          <cell r="FX723">
            <v>0</v>
          </cell>
          <cell r="FY723">
            <v>0</v>
          </cell>
          <cell r="FZ723">
            <v>0</v>
          </cell>
          <cell r="GA723">
            <v>0</v>
          </cell>
          <cell r="GB723">
            <v>0</v>
          </cell>
          <cell r="GC723">
            <v>0</v>
          </cell>
          <cell r="GD723">
            <v>0</v>
          </cell>
          <cell r="GE723">
            <v>0</v>
          </cell>
          <cell r="GF723">
            <v>0</v>
          </cell>
          <cell r="GG723">
            <v>0</v>
          </cell>
          <cell r="GH723">
            <v>0</v>
          </cell>
          <cell r="GI723">
            <v>0</v>
          </cell>
          <cell r="GJ723">
            <v>0</v>
          </cell>
          <cell r="GK723">
            <v>0</v>
          </cell>
          <cell r="GL723">
            <v>0</v>
          </cell>
          <cell r="GM723">
            <v>0</v>
          </cell>
          <cell r="GN723">
            <v>0</v>
          </cell>
          <cell r="GO723">
            <v>0</v>
          </cell>
          <cell r="GP723">
            <v>0</v>
          </cell>
          <cell r="GQ723">
            <v>0</v>
          </cell>
          <cell r="GR723">
            <v>0</v>
          </cell>
          <cell r="GS723">
            <v>0</v>
          </cell>
          <cell r="GT723">
            <v>0</v>
          </cell>
          <cell r="GU723">
            <v>0</v>
          </cell>
          <cell r="GV723">
            <v>0</v>
          </cell>
          <cell r="GW723">
            <v>0</v>
          </cell>
          <cell r="GX723">
            <v>0</v>
          </cell>
          <cell r="GY723">
            <v>0</v>
          </cell>
          <cell r="GZ723">
            <v>0</v>
          </cell>
          <cell r="HA723">
            <v>0</v>
          </cell>
          <cell r="HB723">
            <v>0</v>
          </cell>
          <cell r="HC723">
            <v>0</v>
          </cell>
          <cell r="HD723">
            <v>0</v>
          </cell>
          <cell r="HE723">
            <v>0</v>
          </cell>
          <cell r="HF723">
            <v>0</v>
          </cell>
          <cell r="HG723">
            <v>0</v>
          </cell>
          <cell r="HH723">
            <v>0</v>
          </cell>
          <cell r="HI723">
            <v>0</v>
          </cell>
          <cell r="HJ723">
            <v>0</v>
          </cell>
          <cell r="HK723">
            <v>0</v>
          </cell>
          <cell r="HL723">
            <v>0</v>
          </cell>
          <cell r="HM723">
            <v>0</v>
          </cell>
          <cell r="HN723">
            <v>0</v>
          </cell>
          <cell r="HO723">
            <v>0</v>
          </cell>
          <cell r="HP723">
            <v>0</v>
          </cell>
          <cell r="HQ723">
            <v>0</v>
          </cell>
          <cell r="HR723">
            <v>0</v>
          </cell>
          <cell r="HS723">
            <v>0</v>
          </cell>
          <cell r="HT723">
            <v>0</v>
          </cell>
          <cell r="HU723">
            <v>0</v>
          </cell>
          <cell r="HV723">
            <v>0</v>
          </cell>
          <cell r="HW723">
            <v>0</v>
          </cell>
          <cell r="HX723">
            <v>0</v>
          </cell>
          <cell r="HY723">
            <v>0</v>
          </cell>
          <cell r="HZ723">
            <v>0</v>
          </cell>
          <cell r="IA723">
            <v>0</v>
          </cell>
          <cell r="IB723">
            <v>0</v>
          </cell>
          <cell r="IC723">
            <v>0</v>
          </cell>
          <cell r="ID723">
            <v>0</v>
          </cell>
          <cell r="IE723">
            <v>0</v>
          </cell>
          <cell r="IF723">
            <v>0</v>
          </cell>
          <cell r="IG723">
            <v>0</v>
          </cell>
          <cell r="IH723">
            <v>0</v>
          </cell>
          <cell r="II723">
            <v>0</v>
          </cell>
          <cell r="IJ723">
            <v>0</v>
          </cell>
          <cell r="IK723">
            <v>0</v>
          </cell>
          <cell r="IL723">
            <v>0</v>
          </cell>
          <cell r="IM723">
            <v>0</v>
          </cell>
          <cell r="IN723">
            <v>0</v>
          </cell>
          <cell r="IO723">
            <v>0</v>
          </cell>
          <cell r="IP723">
            <v>0</v>
          </cell>
          <cell r="IQ723">
            <v>0</v>
          </cell>
          <cell r="IR723">
            <v>0</v>
          </cell>
          <cell r="IS723">
            <v>0</v>
          </cell>
          <cell r="IT723">
            <v>0</v>
          </cell>
          <cell r="IU723">
            <v>0</v>
          </cell>
          <cell r="IV723">
            <v>0</v>
          </cell>
          <cell r="IW723">
            <v>0</v>
          </cell>
          <cell r="IX723">
            <v>0</v>
          </cell>
          <cell r="IY723">
            <v>0</v>
          </cell>
          <cell r="IZ723">
            <v>0</v>
          </cell>
          <cell r="JA723">
            <v>0</v>
          </cell>
          <cell r="JB723">
            <v>0</v>
          </cell>
          <cell r="JC723">
            <v>0</v>
          </cell>
          <cell r="JD723">
            <v>0</v>
          </cell>
          <cell r="JE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  <cell r="EN724">
            <v>0</v>
          </cell>
          <cell r="EO724">
            <v>0</v>
          </cell>
          <cell r="EP724">
            <v>0</v>
          </cell>
          <cell r="EQ724">
            <v>0</v>
          </cell>
          <cell r="ER724">
            <v>0</v>
          </cell>
          <cell r="ES724">
            <v>0</v>
          </cell>
          <cell r="ET724">
            <v>0</v>
          </cell>
          <cell r="EU724">
            <v>0</v>
          </cell>
          <cell r="EV724">
            <v>0</v>
          </cell>
          <cell r="EW724">
            <v>0</v>
          </cell>
          <cell r="EX724">
            <v>0</v>
          </cell>
          <cell r="EY724">
            <v>0</v>
          </cell>
          <cell r="EZ724">
            <v>0</v>
          </cell>
          <cell r="FA724">
            <v>0</v>
          </cell>
          <cell r="FB724">
            <v>0</v>
          </cell>
          <cell r="FC724">
            <v>0</v>
          </cell>
          <cell r="FD724">
            <v>0</v>
          </cell>
          <cell r="FE724">
            <v>0</v>
          </cell>
          <cell r="FF724">
            <v>0</v>
          </cell>
          <cell r="FG724">
            <v>0</v>
          </cell>
          <cell r="FH724">
            <v>0</v>
          </cell>
          <cell r="FI724">
            <v>0</v>
          </cell>
          <cell r="FJ724">
            <v>0</v>
          </cell>
          <cell r="FK724">
            <v>0</v>
          </cell>
          <cell r="FL724">
            <v>0</v>
          </cell>
          <cell r="FM724">
            <v>0</v>
          </cell>
          <cell r="FN724">
            <v>0</v>
          </cell>
          <cell r="FO724">
            <v>0</v>
          </cell>
          <cell r="FP724">
            <v>0</v>
          </cell>
          <cell r="FQ724">
            <v>0</v>
          </cell>
          <cell r="FR724">
            <v>0</v>
          </cell>
          <cell r="FS724">
            <v>0</v>
          </cell>
          <cell r="FT724">
            <v>0</v>
          </cell>
          <cell r="FU724">
            <v>0</v>
          </cell>
          <cell r="FV724">
            <v>0</v>
          </cell>
          <cell r="FW724">
            <v>0</v>
          </cell>
          <cell r="FX724">
            <v>0</v>
          </cell>
          <cell r="FY724">
            <v>0</v>
          </cell>
          <cell r="FZ724">
            <v>0</v>
          </cell>
          <cell r="GA724">
            <v>0</v>
          </cell>
          <cell r="GB724">
            <v>0</v>
          </cell>
          <cell r="GC724">
            <v>0</v>
          </cell>
          <cell r="GD724">
            <v>0</v>
          </cell>
          <cell r="GE724">
            <v>0</v>
          </cell>
          <cell r="GF724">
            <v>0</v>
          </cell>
          <cell r="GG724">
            <v>0</v>
          </cell>
          <cell r="GH724">
            <v>0</v>
          </cell>
          <cell r="GI724">
            <v>0</v>
          </cell>
          <cell r="GJ724">
            <v>0</v>
          </cell>
          <cell r="GK724">
            <v>0</v>
          </cell>
          <cell r="GL724">
            <v>0</v>
          </cell>
          <cell r="GM724">
            <v>0</v>
          </cell>
          <cell r="GN724">
            <v>0</v>
          </cell>
          <cell r="GO724">
            <v>0</v>
          </cell>
          <cell r="GP724">
            <v>0</v>
          </cell>
          <cell r="GQ724">
            <v>0</v>
          </cell>
          <cell r="GR724">
            <v>0</v>
          </cell>
          <cell r="GS724">
            <v>0</v>
          </cell>
          <cell r="GT724">
            <v>0</v>
          </cell>
          <cell r="GU724">
            <v>0</v>
          </cell>
          <cell r="GV724">
            <v>0</v>
          </cell>
          <cell r="GW724">
            <v>0</v>
          </cell>
          <cell r="GX724">
            <v>0</v>
          </cell>
          <cell r="GY724">
            <v>0</v>
          </cell>
          <cell r="GZ724">
            <v>0</v>
          </cell>
          <cell r="HA724">
            <v>0</v>
          </cell>
          <cell r="HB724">
            <v>0</v>
          </cell>
          <cell r="HC724">
            <v>0</v>
          </cell>
          <cell r="HD724">
            <v>0</v>
          </cell>
          <cell r="HE724">
            <v>0</v>
          </cell>
          <cell r="HF724">
            <v>0</v>
          </cell>
          <cell r="HG724">
            <v>0</v>
          </cell>
          <cell r="HH724">
            <v>0</v>
          </cell>
          <cell r="HI724">
            <v>0</v>
          </cell>
          <cell r="HJ724">
            <v>0</v>
          </cell>
          <cell r="HK724">
            <v>0</v>
          </cell>
          <cell r="HL724">
            <v>0</v>
          </cell>
          <cell r="HM724">
            <v>0</v>
          </cell>
          <cell r="HN724">
            <v>0</v>
          </cell>
          <cell r="HO724">
            <v>0</v>
          </cell>
          <cell r="HP724">
            <v>0</v>
          </cell>
          <cell r="HQ724">
            <v>0</v>
          </cell>
          <cell r="HR724">
            <v>0</v>
          </cell>
          <cell r="HS724">
            <v>0</v>
          </cell>
          <cell r="HT724">
            <v>0</v>
          </cell>
          <cell r="HU724">
            <v>0</v>
          </cell>
          <cell r="HV724">
            <v>0</v>
          </cell>
          <cell r="HW724">
            <v>0</v>
          </cell>
          <cell r="HX724">
            <v>0</v>
          </cell>
          <cell r="HY724">
            <v>0</v>
          </cell>
          <cell r="HZ724">
            <v>0</v>
          </cell>
          <cell r="IA724">
            <v>0</v>
          </cell>
          <cell r="IB724">
            <v>0</v>
          </cell>
          <cell r="IC724">
            <v>0</v>
          </cell>
          <cell r="ID724">
            <v>0</v>
          </cell>
          <cell r="IE724">
            <v>0</v>
          </cell>
          <cell r="IF724">
            <v>0</v>
          </cell>
          <cell r="IG724">
            <v>0</v>
          </cell>
          <cell r="IH724">
            <v>0</v>
          </cell>
          <cell r="II724">
            <v>0</v>
          </cell>
          <cell r="IJ724">
            <v>0</v>
          </cell>
          <cell r="IK724">
            <v>0</v>
          </cell>
          <cell r="IL724">
            <v>0</v>
          </cell>
          <cell r="IM724">
            <v>0</v>
          </cell>
          <cell r="IN724">
            <v>0</v>
          </cell>
          <cell r="IO724">
            <v>0</v>
          </cell>
          <cell r="IP724">
            <v>0</v>
          </cell>
          <cell r="IQ724">
            <v>0</v>
          </cell>
          <cell r="IR724">
            <v>0</v>
          </cell>
          <cell r="IS724">
            <v>0</v>
          </cell>
          <cell r="IT724">
            <v>0</v>
          </cell>
          <cell r="IU724">
            <v>0</v>
          </cell>
          <cell r="IV724">
            <v>0</v>
          </cell>
          <cell r="IW724">
            <v>0</v>
          </cell>
          <cell r="IX724">
            <v>0</v>
          </cell>
          <cell r="IY724">
            <v>0</v>
          </cell>
          <cell r="IZ724">
            <v>0</v>
          </cell>
          <cell r="JA724">
            <v>0</v>
          </cell>
          <cell r="JB724">
            <v>0</v>
          </cell>
          <cell r="JC724">
            <v>0</v>
          </cell>
          <cell r="JD724">
            <v>0</v>
          </cell>
          <cell r="JE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  <cell r="EN725">
            <v>0</v>
          </cell>
          <cell r="EO725">
            <v>0</v>
          </cell>
          <cell r="EP725">
            <v>0</v>
          </cell>
          <cell r="EQ725">
            <v>0</v>
          </cell>
          <cell r="ER725">
            <v>0</v>
          </cell>
          <cell r="ES725">
            <v>0</v>
          </cell>
          <cell r="ET725">
            <v>0</v>
          </cell>
          <cell r="EU725">
            <v>0</v>
          </cell>
          <cell r="EV725">
            <v>0</v>
          </cell>
          <cell r="EW725">
            <v>0</v>
          </cell>
          <cell r="EX725">
            <v>0</v>
          </cell>
          <cell r="EY725">
            <v>0</v>
          </cell>
          <cell r="EZ725">
            <v>0</v>
          </cell>
          <cell r="FA725">
            <v>0</v>
          </cell>
          <cell r="FB725">
            <v>0</v>
          </cell>
          <cell r="FC725">
            <v>0</v>
          </cell>
          <cell r="FD725">
            <v>0</v>
          </cell>
          <cell r="FE725">
            <v>0</v>
          </cell>
          <cell r="FF725">
            <v>0</v>
          </cell>
          <cell r="FG725">
            <v>0</v>
          </cell>
          <cell r="FH725">
            <v>0</v>
          </cell>
          <cell r="FI725">
            <v>0</v>
          </cell>
          <cell r="FJ725">
            <v>0</v>
          </cell>
          <cell r="FK725">
            <v>0</v>
          </cell>
          <cell r="FL725">
            <v>0</v>
          </cell>
          <cell r="FM725">
            <v>0</v>
          </cell>
          <cell r="FN725">
            <v>0</v>
          </cell>
          <cell r="FO725">
            <v>0</v>
          </cell>
          <cell r="FP725">
            <v>0</v>
          </cell>
          <cell r="FQ725">
            <v>0</v>
          </cell>
          <cell r="FR725">
            <v>0</v>
          </cell>
          <cell r="FS725">
            <v>0</v>
          </cell>
          <cell r="FT725">
            <v>0</v>
          </cell>
          <cell r="FU725">
            <v>0</v>
          </cell>
          <cell r="FV725">
            <v>0</v>
          </cell>
          <cell r="FW725">
            <v>0</v>
          </cell>
          <cell r="FX725">
            <v>0</v>
          </cell>
          <cell r="FY725">
            <v>0</v>
          </cell>
          <cell r="FZ725">
            <v>0</v>
          </cell>
          <cell r="GA725">
            <v>0</v>
          </cell>
          <cell r="GB725">
            <v>0</v>
          </cell>
          <cell r="GC725">
            <v>0</v>
          </cell>
          <cell r="GD725">
            <v>0</v>
          </cell>
          <cell r="GE725">
            <v>0</v>
          </cell>
          <cell r="GF725">
            <v>0</v>
          </cell>
          <cell r="GG725">
            <v>0</v>
          </cell>
          <cell r="GH725">
            <v>0</v>
          </cell>
          <cell r="GI725">
            <v>0</v>
          </cell>
          <cell r="GJ725">
            <v>0</v>
          </cell>
          <cell r="GK725">
            <v>0</v>
          </cell>
          <cell r="GL725">
            <v>0</v>
          </cell>
          <cell r="GM725">
            <v>0</v>
          </cell>
          <cell r="GN725">
            <v>0</v>
          </cell>
          <cell r="GO725">
            <v>0</v>
          </cell>
          <cell r="GP725">
            <v>0</v>
          </cell>
          <cell r="GQ725">
            <v>0</v>
          </cell>
          <cell r="GR725">
            <v>0</v>
          </cell>
          <cell r="GS725">
            <v>0</v>
          </cell>
          <cell r="GT725">
            <v>0</v>
          </cell>
          <cell r="GU725">
            <v>0</v>
          </cell>
          <cell r="GV725">
            <v>0</v>
          </cell>
          <cell r="GW725">
            <v>0</v>
          </cell>
          <cell r="GX725">
            <v>0</v>
          </cell>
          <cell r="GY725">
            <v>0</v>
          </cell>
          <cell r="GZ725">
            <v>0</v>
          </cell>
          <cell r="HA725">
            <v>0</v>
          </cell>
          <cell r="HB725">
            <v>0</v>
          </cell>
          <cell r="HC725">
            <v>0</v>
          </cell>
          <cell r="HD725">
            <v>0</v>
          </cell>
          <cell r="HE725">
            <v>0</v>
          </cell>
          <cell r="HF725">
            <v>0</v>
          </cell>
          <cell r="HG725">
            <v>0</v>
          </cell>
          <cell r="HH725">
            <v>0</v>
          </cell>
          <cell r="HI725">
            <v>0</v>
          </cell>
          <cell r="HJ725">
            <v>0</v>
          </cell>
          <cell r="HK725">
            <v>0</v>
          </cell>
          <cell r="HL725">
            <v>0</v>
          </cell>
          <cell r="HM725">
            <v>0</v>
          </cell>
          <cell r="HN725">
            <v>0</v>
          </cell>
          <cell r="HO725">
            <v>0</v>
          </cell>
          <cell r="HP725">
            <v>0</v>
          </cell>
          <cell r="HQ725">
            <v>0</v>
          </cell>
          <cell r="HR725">
            <v>0</v>
          </cell>
          <cell r="HS725">
            <v>0</v>
          </cell>
          <cell r="HT725">
            <v>0</v>
          </cell>
          <cell r="HU725">
            <v>0</v>
          </cell>
          <cell r="HV725">
            <v>0</v>
          </cell>
          <cell r="HW725">
            <v>0</v>
          </cell>
          <cell r="HX725">
            <v>0</v>
          </cell>
          <cell r="HY725">
            <v>0</v>
          </cell>
          <cell r="HZ725">
            <v>0</v>
          </cell>
          <cell r="IA725">
            <v>0</v>
          </cell>
          <cell r="IB725">
            <v>0</v>
          </cell>
          <cell r="IC725">
            <v>0</v>
          </cell>
          <cell r="ID725">
            <v>0</v>
          </cell>
          <cell r="IE725">
            <v>0</v>
          </cell>
          <cell r="IF725">
            <v>0</v>
          </cell>
          <cell r="IG725">
            <v>0</v>
          </cell>
          <cell r="IH725">
            <v>0</v>
          </cell>
          <cell r="II725">
            <v>0</v>
          </cell>
          <cell r="IJ725">
            <v>0</v>
          </cell>
          <cell r="IK725">
            <v>0</v>
          </cell>
          <cell r="IL725">
            <v>0</v>
          </cell>
          <cell r="IM725">
            <v>0</v>
          </cell>
          <cell r="IN725">
            <v>0</v>
          </cell>
          <cell r="IO725">
            <v>0</v>
          </cell>
          <cell r="IP725">
            <v>0</v>
          </cell>
          <cell r="IQ725">
            <v>0</v>
          </cell>
          <cell r="IR725">
            <v>0</v>
          </cell>
          <cell r="IS725">
            <v>0</v>
          </cell>
          <cell r="IT725">
            <v>0</v>
          </cell>
          <cell r="IU725">
            <v>0</v>
          </cell>
          <cell r="IV725">
            <v>0</v>
          </cell>
          <cell r="IW725">
            <v>0</v>
          </cell>
          <cell r="IX725">
            <v>0</v>
          </cell>
          <cell r="IY725">
            <v>0</v>
          </cell>
          <cell r="IZ725">
            <v>0</v>
          </cell>
          <cell r="JA725">
            <v>0</v>
          </cell>
          <cell r="JB725">
            <v>0</v>
          </cell>
          <cell r="JC725">
            <v>0</v>
          </cell>
          <cell r="JD725">
            <v>0</v>
          </cell>
          <cell r="JE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  <cell r="EJ726">
            <v>0</v>
          </cell>
          <cell r="EK726">
            <v>0</v>
          </cell>
          <cell r="EL726">
            <v>0</v>
          </cell>
          <cell r="EM726">
            <v>0</v>
          </cell>
          <cell r="EN726">
            <v>0</v>
          </cell>
          <cell r="EO726">
            <v>0</v>
          </cell>
          <cell r="EP726">
            <v>0</v>
          </cell>
          <cell r="EQ726">
            <v>0</v>
          </cell>
          <cell r="ER726">
            <v>0</v>
          </cell>
          <cell r="ES726">
            <v>0</v>
          </cell>
          <cell r="ET726">
            <v>0</v>
          </cell>
          <cell r="EU726">
            <v>0</v>
          </cell>
          <cell r="EV726">
            <v>0</v>
          </cell>
          <cell r="EW726">
            <v>0</v>
          </cell>
          <cell r="EX726">
            <v>0</v>
          </cell>
          <cell r="EY726">
            <v>0</v>
          </cell>
          <cell r="EZ726">
            <v>0</v>
          </cell>
          <cell r="FA726">
            <v>0</v>
          </cell>
          <cell r="FB726">
            <v>0</v>
          </cell>
          <cell r="FC726">
            <v>0</v>
          </cell>
          <cell r="FD726">
            <v>0</v>
          </cell>
          <cell r="FE726">
            <v>0</v>
          </cell>
          <cell r="FF726">
            <v>0</v>
          </cell>
          <cell r="FG726">
            <v>0</v>
          </cell>
          <cell r="FH726">
            <v>0</v>
          </cell>
          <cell r="FI726">
            <v>0</v>
          </cell>
          <cell r="FJ726">
            <v>0</v>
          </cell>
          <cell r="FK726">
            <v>0</v>
          </cell>
          <cell r="FL726">
            <v>0</v>
          </cell>
          <cell r="FM726">
            <v>0</v>
          </cell>
          <cell r="FN726">
            <v>0</v>
          </cell>
          <cell r="FO726">
            <v>0</v>
          </cell>
          <cell r="FP726">
            <v>0</v>
          </cell>
          <cell r="FQ726">
            <v>0</v>
          </cell>
          <cell r="FR726">
            <v>0</v>
          </cell>
          <cell r="FS726">
            <v>0</v>
          </cell>
          <cell r="FT726">
            <v>0</v>
          </cell>
          <cell r="FU726">
            <v>0</v>
          </cell>
          <cell r="FV726">
            <v>0</v>
          </cell>
          <cell r="FW726">
            <v>0</v>
          </cell>
          <cell r="FX726">
            <v>0</v>
          </cell>
          <cell r="FY726">
            <v>0</v>
          </cell>
          <cell r="FZ726">
            <v>0</v>
          </cell>
          <cell r="GA726">
            <v>0</v>
          </cell>
          <cell r="GB726">
            <v>0</v>
          </cell>
          <cell r="GC726">
            <v>0</v>
          </cell>
          <cell r="GD726">
            <v>0</v>
          </cell>
          <cell r="GE726">
            <v>0</v>
          </cell>
          <cell r="GF726">
            <v>0</v>
          </cell>
          <cell r="GG726">
            <v>0</v>
          </cell>
          <cell r="GH726">
            <v>0</v>
          </cell>
          <cell r="GI726">
            <v>0</v>
          </cell>
          <cell r="GJ726">
            <v>0</v>
          </cell>
          <cell r="GK726">
            <v>0</v>
          </cell>
          <cell r="GL726">
            <v>0</v>
          </cell>
          <cell r="GM726">
            <v>0</v>
          </cell>
          <cell r="GN726">
            <v>0</v>
          </cell>
          <cell r="GO726">
            <v>0</v>
          </cell>
          <cell r="GP726">
            <v>0</v>
          </cell>
          <cell r="GQ726">
            <v>0</v>
          </cell>
          <cell r="GR726">
            <v>0</v>
          </cell>
          <cell r="GS726">
            <v>0</v>
          </cell>
          <cell r="GT726">
            <v>0</v>
          </cell>
          <cell r="GU726">
            <v>0</v>
          </cell>
          <cell r="GV726">
            <v>0</v>
          </cell>
          <cell r="GW726">
            <v>0</v>
          </cell>
          <cell r="GX726">
            <v>0</v>
          </cell>
          <cell r="GY726">
            <v>0</v>
          </cell>
          <cell r="GZ726">
            <v>0</v>
          </cell>
          <cell r="HA726">
            <v>0</v>
          </cell>
          <cell r="HB726">
            <v>0</v>
          </cell>
          <cell r="HC726">
            <v>0</v>
          </cell>
          <cell r="HD726">
            <v>0</v>
          </cell>
          <cell r="HE726">
            <v>0</v>
          </cell>
          <cell r="HF726">
            <v>0</v>
          </cell>
          <cell r="HG726">
            <v>0</v>
          </cell>
          <cell r="HH726">
            <v>0</v>
          </cell>
          <cell r="HI726">
            <v>0</v>
          </cell>
          <cell r="HJ726">
            <v>0</v>
          </cell>
          <cell r="HK726">
            <v>0</v>
          </cell>
          <cell r="HL726">
            <v>0</v>
          </cell>
          <cell r="HM726">
            <v>0</v>
          </cell>
          <cell r="HN726">
            <v>0</v>
          </cell>
          <cell r="HO726">
            <v>0</v>
          </cell>
          <cell r="HP726">
            <v>0</v>
          </cell>
          <cell r="HQ726">
            <v>0</v>
          </cell>
          <cell r="HR726">
            <v>0</v>
          </cell>
          <cell r="HS726">
            <v>0</v>
          </cell>
          <cell r="HT726">
            <v>0</v>
          </cell>
          <cell r="HU726">
            <v>0</v>
          </cell>
          <cell r="HV726">
            <v>0</v>
          </cell>
          <cell r="HW726">
            <v>0</v>
          </cell>
          <cell r="HX726">
            <v>0</v>
          </cell>
          <cell r="HY726">
            <v>0</v>
          </cell>
          <cell r="HZ726">
            <v>0</v>
          </cell>
          <cell r="IA726">
            <v>0</v>
          </cell>
          <cell r="IB726">
            <v>0</v>
          </cell>
          <cell r="IC726">
            <v>0</v>
          </cell>
          <cell r="ID726">
            <v>0</v>
          </cell>
          <cell r="IE726">
            <v>0</v>
          </cell>
          <cell r="IF726">
            <v>0</v>
          </cell>
          <cell r="IG726">
            <v>0</v>
          </cell>
          <cell r="IH726">
            <v>0</v>
          </cell>
          <cell r="II726">
            <v>0</v>
          </cell>
          <cell r="IJ726">
            <v>0</v>
          </cell>
          <cell r="IK726">
            <v>0</v>
          </cell>
          <cell r="IL726">
            <v>0</v>
          </cell>
          <cell r="IM726">
            <v>0</v>
          </cell>
          <cell r="IN726">
            <v>0</v>
          </cell>
          <cell r="IO726">
            <v>0</v>
          </cell>
          <cell r="IP726">
            <v>0</v>
          </cell>
          <cell r="IQ726">
            <v>0</v>
          </cell>
          <cell r="IR726">
            <v>0</v>
          </cell>
          <cell r="IS726">
            <v>0</v>
          </cell>
          <cell r="IT726">
            <v>0</v>
          </cell>
          <cell r="IU726">
            <v>0</v>
          </cell>
          <cell r="IV726">
            <v>0</v>
          </cell>
          <cell r="IW726">
            <v>0</v>
          </cell>
          <cell r="IX726">
            <v>0</v>
          </cell>
          <cell r="IY726">
            <v>0</v>
          </cell>
          <cell r="IZ726">
            <v>0</v>
          </cell>
          <cell r="JA726">
            <v>0</v>
          </cell>
          <cell r="JB726">
            <v>0</v>
          </cell>
          <cell r="JC726">
            <v>0</v>
          </cell>
          <cell r="JD726">
            <v>0</v>
          </cell>
          <cell r="JE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  <cell r="EJ727">
            <v>0</v>
          </cell>
          <cell r="EK727">
            <v>0</v>
          </cell>
          <cell r="EL727">
            <v>0</v>
          </cell>
          <cell r="EM727">
            <v>0</v>
          </cell>
          <cell r="EN727">
            <v>0</v>
          </cell>
          <cell r="EO727">
            <v>0</v>
          </cell>
          <cell r="EP727">
            <v>0</v>
          </cell>
          <cell r="EQ727">
            <v>0</v>
          </cell>
          <cell r="ER727">
            <v>0</v>
          </cell>
          <cell r="ES727">
            <v>0</v>
          </cell>
          <cell r="ET727">
            <v>0</v>
          </cell>
          <cell r="EU727">
            <v>0</v>
          </cell>
          <cell r="EV727">
            <v>0</v>
          </cell>
          <cell r="EW727">
            <v>0</v>
          </cell>
          <cell r="EX727">
            <v>0</v>
          </cell>
          <cell r="EY727">
            <v>0</v>
          </cell>
          <cell r="EZ727">
            <v>0</v>
          </cell>
          <cell r="FA727">
            <v>0</v>
          </cell>
          <cell r="FB727">
            <v>0</v>
          </cell>
          <cell r="FC727">
            <v>0</v>
          </cell>
          <cell r="FD727">
            <v>0</v>
          </cell>
          <cell r="FE727">
            <v>0</v>
          </cell>
          <cell r="FF727">
            <v>0</v>
          </cell>
          <cell r="FG727">
            <v>0</v>
          </cell>
          <cell r="FH727">
            <v>0</v>
          </cell>
          <cell r="FI727">
            <v>0</v>
          </cell>
          <cell r="FJ727">
            <v>0</v>
          </cell>
          <cell r="FK727">
            <v>0</v>
          </cell>
          <cell r="FL727">
            <v>0</v>
          </cell>
          <cell r="FM727">
            <v>0</v>
          </cell>
          <cell r="FN727">
            <v>0</v>
          </cell>
          <cell r="FO727">
            <v>0</v>
          </cell>
          <cell r="FP727">
            <v>0</v>
          </cell>
          <cell r="FQ727">
            <v>0</v>
          </cell>
          <cell r="FR727">
            <v>0</v>
          </cell>
          <cell r="FS727">
            <v>0</v>
          </cell>
          <cell r="FT727">
            <v>0</v>
          </cell>
          <cell r="FU727">
            <v>0</v>
          </cell>
          <cell r="FV727">
            <v>0</v>
          </cell>
          <cell r="FW727">
            <v>0</v>
          </cell>
          <cell r="FX727">
            <v>0</v>
          </cell>
          <cell r="FY727">
            <v>0</v>
          </cell>
          <cell r="FZ727">
            <v>0</v>
          </cell>
          <cell r="GA727">
            <v>0</v>
          </cell>
          <cell r="GB727">
            <v>0</v>
          </cell>
          <cell r="GC727">
            <v>0</v>
          </cell>
          <cell r="GD727">
            <v>0</v>
          </cell>
          <cell r="GE727">
            <v>0</v>
          </cell>
          <cell r="GF727">
            <v>0</v>
          </cell>
          <cell r="GG727">
            <v>0</v>
          </cell>
          <cell r="GH727">
            <v>0</v>
          </cell>
          <cell r="GI727">
            <v>0</v>
          </cell>
          <cell r="GJ727">
            <v>0</v>
          </cell>
          <cell r="GK727">
            <v>0</v>
          </cell>
          <cell r="GL727">
            <v>0</v>
          </cell>
          <cell r="GM727">
            <v>0</v>
          </cell>
          <cell r="GN727">
            <v>0</v>
          </cell>
          <cell r="GO727">
            <v>0</v>
          </cell>
          <cell r="GP727">
            <v>0</v>
          </cell>
          <cell r="GQ727">
            <v>0</v>
          </cell>
          <cell r="GR727">
            <v>0</v>
          </cell>
          <cell r="GS727">
            <v>0</v>
          </cell>
          <cell r="GT727">
            <v>0</v>
          </cell>
          <cell r="GU727">
            <v>0</v>
          </cell>
          <cell r="GV727">
            <v>0</v>
          </cell>
          <cell r="GW727">
            <v>0</v>
          </cell>
          <cell r="GX727">
            <v>0</v>
          </cell>
          <cell r="GY727">
            <v>0</v>
          </cell>
          <cell r="GZ727">
            <v>0</v>
          </cell>
          <cell r="HA727">
            <v>0</v>
          </cell>
          <cell r="HB727">
            <v>0</v>
          </cell>
          <cell r="HC727">
            <v>0</v>
          </cell>
          <cell r="HD727">
            <v>0</v>
          </cell>
          <cell r="HE727">
            <v>0</v>
          </cell>
          <cell r="HF727">
            <v>0</v>
          </cell>
          <cell r="HG727">
            <v>0</v>
          </cell>
          <cell r="HH727">
            <v>0</v>
          </cell>
          <cell r="HI727">
            <v>0</v>
          </cell>
          <cell r="HJ727">
            <v>0</v>
          </cell>
          <cell r="HK727">
            <v>0</v>
          </cell>
          <cell r="HL727">
            <v>0</v>
          </cell>
          <cell r="HM727">
            <v>0</v>
          </cell>
          <cell r="HN727">
            <v>0</v>
          </cell>
          <cell r="HO727">
            <v>0</v>
          </cell>
          <cell r="HP727">
            <v>0</v>
          </cell>
          <cell r="HQ727">
            <v>0</v>
          </cell>
          <cell r="HR727">
            <v>0</v>
          </cell>
          <cell r="HS727">
            <v>0</v>
          </cell>
          <cell r="HT727">
            <v>0</v>
          </cell>
          <cell r="HU727">
            <v>0</v>
          </cell>
          <cell r="HV727">
            <v>0</v>
          </cell>
          <cell r="HW727">
            <v>0</v>
          </cell>
          <cell r="HX727">
            <v>0</v>
          </cell>
          <cell r="HY727">
            <v>0</v>
          </cell>
          <cell r="HZ727">
            <v>0</v>
          </cell>
          <cell r="IA727">
            <v>0</v>
          </cell>
          <cell r="IB727">
            <v>0</v>
          </cell>
          <cell r="IC727">
            <v>0</v>
          </cell>
          <cell r="ID727">
            <v>0</v>
          </cell>
          <cell r="IE727">
            <v>0</v>
          </cell>
          <cell r="IF727">
            <v>0</v>
          </cell>
          <cell r="IG727">
            <v>0</v>
          </cell>
          <cell r="IH727">
            <v>0</v>
          </cell>
          <cell r="II727">
            <v>0</v>
          </cell>
          <cell r="IJ727">
            <v>0</v>
          </cell>
          <cell r="IK727">
            <v>0</v>
          </cell>
          <cell r="IL727">
            <v>0</v>
          </cell>
          <cell r="IM727">
            <v>0</v>
          </cell>
          <cell r="IN727">
            <v>0</v>
          </cell>
          <cell r="IO727">
            <v>0</v>
          </cell>
          <cell r="IP727">
            <v>0</v>
          </cell>
          <cell r="IQ727">
            <v>0</v>
          </cell>
          <cell r="IR727">
            <v>0</v>
          </cell>
          <cell r="IS727">
            <v>0</v>
          </cell>
          <cell r="IT727">
            <v>0</v>
          </cell>
          <cell r="IU727">
            <v>0</v>
          </cell>
          <cell r="IV727">
            <v>0</v>
          </cell>
          <cell r="IW727">
            <v>0</v>
          </cell>
          <cell r="IX727">
            <v>0</v>
          </cell>
          <cell r="IY727">
            <v>0</v>
          </cell>
          <cell r="IZ727">
            <v>0</v>
          </cell>
          <cell r="JA727">
            <v>0</v>
          </cell>
          <cell r="JB727">
            <v>0</v>
          </cell>
          <cell r="JC727">
            <v>0</v>
          </cell>
          <cell r="JD727">
            <v>0</v>
          </cell>
          <cell r="JE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  <cell r="EJ728">
            <v>0</v>
          </cell>
          <cell r="EK728">
            <v>0</v>
          </cell>
          <cell r="EL728">
            <v>0</v>
          </cell>
          <cell r="EM728">
            <v>0</v>
          </cell>
          <cell r="EN728">
            <v>0</v>
          </cell>
          <cell r="EO728">
            <v>0</v>
          </cell>
          <cell r="EP728">
            <v>0</v>
          </cell>
          <cell r="EQ728">
            <v>0</v>
          </cell>
          <cell r="ER728">
            <v>0</v>
          </cell>
          <cell r="ES728">
            <v>0</v>
          </cell>
          <cell r="ET728">
            <v>0</v>
          </cell>
          <cell r="EU728">
            <v>0</v>
          </cell>
          <cell r="EV728">
            <v>0</v>
          </cell>
          <cell r="EW728">
            <v>0</v>
          </cell>
          <cell r="EX728">
            <v>0</v>
          </cell>
          <cell r="EY728">
            <v>0</v>
          </cell>
          <cell r="EZ728">
            <v>0</v>
          </cell>
          <cell r="FA728">
            <v>0</v>
          </cell>
          <cell r="FB728">
            <v>0</v>
          </cell>
          <cell r="FC728">
            <v>0</v>
          </cell>
          <cell r="FD728">
            <v>0</v>
          </cell>
          <cell r="FE728">
            <v>0</v>
          </cell>
          <cell r="FF728">
            <v>0</v>
          </cell>
          <cell r="FG728">
            <v>0</v>
          </cell>
          <cell r="FH728">
            <v>0</v>
          </cell>
          <cell r="FI728">
            <v>0</v>
          </cell>
          <cell r="FJ728">
            <v>0</v>
          </cell>
          <cell r="FK728">
            <v>0</v>
          </cell>
          <cell r="FL728">
            <v>0</v>
          </cell>
          <cell r="FM728">
            <v>0</v>
          </cell>
          <cell r="FN728">
            <v>0</v>
          </cell>
          <cell r="FO728">
            <v>0</v>
          </cell>
          <cell r="FP728">
            <v>0</v>
          </cell>
          <cell r="FQ728">
            <v>0</v>
          </cell>
          <cell r="FR728">
            <v>0</v>
          </cell>
          <cell r="FS728">
            <v>0</v>
          </cell>
          <cell r="FT728">
            <v>0</v>
          </cell>
          <cell r="FU728">
            <v>0</v>
          </cell>
          <cell r="FV728">
            <v>0</v>
          </cell>
          <cell r="FW728">
            <v>0</v>
          </cell>
          <cell r="FX728">
            <v>0</v>
          </cell>
          <cell r="FY728">
            <v>0</v>
          </cell>
          <cell r="FZ728">
            <v>0</v>
          </cell>
          <cell r="GA728">
            <v>0</v>
          </cell>
          <cell r="GB728">
            <v>0</v>
          </cell>
          <cell r="GC728">
            <v>0</v>
          </cell>
          <cell r="GD728">
            <v>0</v>
          </cell>
          <cell r="GE728">
            <v>0</v>
          </cell>
          <cell r="GF728">
            <v>0</v>
          </cell>
          <cell r="GG728">
            <v>0</v>
          </cell>
          <cell r="GH728">
            <v>0</v>
          </cell>
          <cell r="GI728">
            <v>0</v>
          </cell>
          <cell r="GJ728">
            <v>0</v>
          </cell>
          <cell r="GK728">
            <v>0</v>
          </cell>
          <cell r="GL728">
            <v>0</v>
          </cell>
          <cell r="GM728">
            <v>0</v>
          </cell>
          <cell r="GN728">
            <v>0</v>
          </cell>
          <cell r="GO728">
            <v>0</v>
          </cell>
          <cell r="GP728">
            <v>0</v>
          </cell>
          <cell r="GQ728">
            <v>0</v>
          </cell>
          <cell r="GR728">
            <v>0</v>
          </cell>
          <cell r="GS728">
            <v>0</v>
          </cell>
          <cell r="GT728">
            <v>0</v>
          </cell>
          <cell r="GU728">
            <v>0</v>
          </cell>
          <cell r="GV728">
            <v>0</v>
          </cell>
          <cell r="GW728">
            <v>0</v>
          </cell>
          <cell r="GX728">
            <v>0</v>
          </cell>
          <cell r="GY728">
            <v>0</v>
          </cell>
          <cell r="GZ728">
            <v>0</v>
          </cell>
          <cell r="HA728">
            <v>0</v>
          </cell>
          <cell r="HB728">
            <v>0</v>
          </cell>
          <cell r="HC728">
            <v>0</v>
          </cell>
          <cell r="HD728">
            <v>0</v>
          </cell>
          <cell r="HE728">
            <v>0</v>
          </cell>
          <cell r="HF728">
            <v>0</v>
          </cell>
          <cell r="HG728">
            <v>0</v>
          </cell>
          <cell r="HH728">
            <v>0</v>
          </cell>
          <cell r="HI728">
            <v>0</v>
          </cell>
          <cell r="HJ728">
            <v>0</v>
          </cell>
          <cell r="HK728">
            <v>0</v>
          </cell>
          <cell r="HL728">
            <v>0</v>
          </cell>
          <cell r="HM728">
            <v>0</v>
          </cell>
          <cell r="HN728">
            <v>0</v>
          </cell>
          <cell r="HO728">
            <v>0</v>
          </cell>
          <cell r="HP728">
            <v>0</v>
          </cell>
          <cell r="HQ728">
            <v>0</v>
          </cell>
          <cell r="HR728">
            <v>0</v>
          </cell>
          <cell r="HS728">
            <v>0</v>
          </cell>
          <cell r="HT728">
            <v>0</v>
          </cell>
          <cell r="HU728">
            <v>0</v>
          </cell>
          <cell r="HV728">
            <v>0</v>
          </cell>
          <cell r="HW728">
            <v>0</v>
          </cell>
          <cell r="HX728">
            <v>0</v>
          </cell>
          <cell r="HY728">
            <v>0</v>
          </cell>
          <cell r="HZ728">
            <v>0</v>
          </cell>
          <cell r="IA728">
            <v>0</v>
          </cell>
          <cell r="IB728">
            <v>0</v>
          </cell>
          <cell r="IC728">
            <v>0</v>
          </cell>
          <cell r="ID728">
            <v>0</v>
          </cell>
          <cell r="IE728">
            <v>0</v>
          </cell>
          <cell r="IF728">
            <v>0</v>
          </cell>
          <cell r="IG728">
            <v>0</v>
          </cell>
          <cell r="IH728">
            <v>0</v>
          </cell>
          <cell r="II728">
            <v>0</v>
          </cell>
          <cell r="IJ728">
            <v>0</v>
          </cell>
          <cell r="IK728">
            <v>0</v>
          </cell>
          <cell r="IL728">
            <v>0</v>
          </cell>
          <cell r="IM728">
            <v>0</v>
          </cell>
          <cell r="IN728">
            <v>0</v>
          </cell>
          <cell r="IO728">
            <v>0</v>
          </cell>
          <cell r="IP728">
            <v>0</v>
          </cell>
          <cell r="IQ728">
            <v>0</v>
          </cell>
          <cell r="IR728">
            <v>0</v>
          </cell>
          <cell r="IS728">
            <v>0</v>
          </cell>
          <cell r="IT728">
            <v>0</v>
          </cell>
          <cell r="IU728">
            <v>0</v>
          </cell>
          <cell r="IV728">
            <v>0</v>
          </cell>
          <cell r="IW728">
            <v>0</v>
          </cell>
          <cell r="IX728">
            <v>0</v>
          </cell>
          <cell r="IY728">
            <v>0</v>
          </cell>
          <cell r="IZ728">
            <v>0</v>
          </cell>
          <cell r="JA728">
            <v>0</v>
          </cell>
          <cell r="JB728">
            <v>0</v>
          </cell>
          <cell r="JC728">
            <v>0</v>
          </cell>
          <cell r="JD728">
            <v>0</v>
          </cell>
          <cell r="JE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  <cell r="EJ729">
            <v>0</v>
          </cell>
          <cell r="EK729">
            <v>0</v>
          </cell>
          <cell r="EL729">
            <v>0</v>
          </cell>
          <cell r="EM729">
            <v>0</v>
          </cell>
          <cell r="EN729">
            <v>0</v>
          </cell>
          <cell r="EO729">
            <v>0</v>
          </cell>
          <cell r="EP729">
            <v>0</v>
          </cell>
          <cell r="EQ729">
            <v>0</v>
          </cell>
          <cell r="ER729">
            <v>0</v>
          </cell>
          <cell r="ES729">
            <v>0</v>
          </cell>
          <cell r="ET729">
            <v>0</v>
          </cell>
          <cell r="EU729">
            <v>0</v>
          </cell>
          <cell r="EV729">
            <v>0</v>
          </cell>
          <cell r="EW729">
            <v>0</v>
          </cell>
          <cell r="EX729">
            <v>0</v>
          </cell>
          <cell r="EY729">
            <v>0</v>
          </cell>
          <cell r="EZ729">
            <v>0</v>
          </cell>
          <cell r="FA729">
            <v>0</v>
          </cell>
          <cell r="FB729">
            <v>0</v>
          </cell>
          <cell r="FC729">
            <v>0</v>
          </cell>
          <cell r="FD729">
            <v>0</v>
          </cell>
          <cell r="FE729">
            <v>0</v>
          </cell>
          <cell r="FF729">
            <v>0</v>
          </cell>
          <cell r="FG729">
            <v>0</v>
          </cell>
          <cell r="FH729">
            <v>0</v>
          </cell>
          <cell r="FI729">
            <v>0</v>
          </cell>
          <cell r="FJ729">
            <v>0</v>
          </cell>
          <cell r="FK729">
            <v>0</v>
          </cell>
          <cell r="FL729">
            <v>0</v>
          </cell>
          <cell r="FM729">
            <v>0</v>
          </cell>
          <cell r="FN729">
            <v>0</v>
          </cell>
          <cell r="FO729">
            <v>0</v>
          </cell>
          <cell r="FP729">
            <v>0</v>
          </cell>
          <cell r="FQ729">
            <v>0</v>
          </cell>
          <cell r="FR729">
            <v>0</v>
          </cell>
          <cell r="FS729">
            <v>0</v>
          </cell>
          <cell r="FT729">
            <v>0</v>
          </cell>
          <cell r="FU729">
            <v>0</v>
          </cell>
          <cell r="FV729">
            <v>0</v>
          </cell>
          <cell r="FW729">
            <v>0</v>
          </cell>
          <cell r="FX729">
            <v>0</v>
          </cell>
          <cell r="FY729">
            <v>0</v>
          </cell>
          <cell r="FZ729">
            <v>0</v>
          </cell>
          <cell r="GA729">
            <v>0</v>
          </cell>
          <cell r="GB729">
            <v>0</v>
          </cell>
          <cell r="GC729">
            <v>0</v>
          </cell>
          <cell r="GD729">
            <v>0</v>
          </cell>
          <cell r="GE729">
            <v>0</v>
          </cell>
          <cell r="GF729">
            <v>0</v>
          </cell>
          <cell r="GG729">
            <v>0</v>
          </cell>
          <cell r="GH729">
            <v>0</v>
          </cell>
          <cell r="GI729">
            <v>0</v>
          </cell>
          <cell r="GJ729">
            <v>0</v>
          </cell>
          <cell r="GK729">
            <v>0</v>
          </cell>
          <cell r="GL729">
            <v>0</v>
          </cell>
          <cell r="GM729">
            <v>0</v>
          </cell>
          <cell r="GN729">
            <v>0</v>
          </cell>
          <cell r="GO729">
            <v>0</v>
          </cell>
          <cell r="GP729">
            <v>0</v>
          </cell>
          <cell r="GQ729">
            <v>0</v>
          </cell>
          <cell r="GR729">
            <v>0</v>
          </cell>
          <cell r="GS729">
            <v>0</v>
          </cell>
          <cell r="GT729">
            <v>0</v>
          </cell>
          <cell r="GU729">
            <v>0</v>
          </cell>
          <cell r="GV729">
            <v>0</v>
          </cell>
          <cell r="GW729">
            <v>0</v>
          </cell>
          <cell r="GX729">
            <v>0</v>
          </cell>
          <cell r="GY729">
            <v>0</v>
          </cell>
          <cell r="GZ729">
            <v>0</v>
          </cell>
          <cell r="HA729">
            <v>0</v>
          </cell>
          <cell r="HB729">
            <v>0</v>
          </cell>
          <cell r="HC729">
            <v>0</v>
          </cell>
          <cell r="HD729">
            <v>0</v>
          </cell>
          <cell r="HE729">
            <v>0</v>
          </cell>
          <cell r="HF729">
            <v>0</v>
          </cell>
          <cell r="HG729">
            <v>0</v>
          </cell>
          <cell r="HH729">
            <v>0</v>
          </cell>
          <cell r="HI729">
            <v>0</v>
          </cell>
          <cell r="HJ729">
            <v>0</v>
          </cell>
          <cell r="HK729">
            <v>0</v>
          </cell>
          <cell r="HL729">
            <v>0</v>
          </cell>
          <cell r="HM729">
            <v>0</v>
          </cell>
          <cell r="HN729">
            <v>0</v>
          </cell>
          <cell r="HO729">
            <v>0</v>
          </cell>
          <cell r="HP729">
            <v>0</v>
          </cell>
          <cell r="HQ729">
            <v>0</v>
          </cell>
          <cell r="HR729">
            <v>0</v>
          </cell>
          <cell r="HS729">
            <v>0</v>
          </cell>
          <cell r="HT729">
            <v>0</v>
          </cell>
          <cell r="HU729">
            <v>0</v>
          </cell>
          <cell r="HV729">
            <v>0</v>
          </cell>
          <cell r="HW729">
            <v>0</v>
          </cell>
          <cell r="HX729">
            <v>0</v>
          </cell>
          <cell r="HY729">
            <v>0</v>
          </cell>
          <cell r="HZ729">
            <v>0</v>
          </cell>
          <cell r="IA729">
            <v>0</v>
          </cell>
          <cell r="IB729">
            <v>0</v>
          </cell>
          <cell r="IC729">
            <v>0</v>
          </cell>
          <cell r="ID729">
            <v>0</v>
          </cell>
          <cell r="IE729">
            <v>0</v>
          </cell>
          <cell r="IF729">
            <v>0</v>
          </cell>
          <cell r="IG729">
            <v>0</v>
          </cell>
          <cell r="IH729">
            <v>0</v>
          </cell>
          <cell r="II729">
            <v>0</v>
          </cell>
          <cell r="IJ729">
            <v>0</v>
          </cell>
          <cell r="IK729">
            <v>0</v>
          </cell>
          <cell r="IL729">
            <v>0</v>
          </cell>
          <cell r="IM729">
            <v>0</v>
          </cell>
          <cell r="IN729">
            <v>0</v>
          </cell>
          <cell r="IO729">
            <v>0</v>
          </cell>
          <cell r="IP729">
            <v>0</v>
          </cell>
          <cell r="IQ729">
            <v>0</v>
          </cell>
          <cell r="IR729">
            <v>0</v>
          </cell>
          <cell r="IS729">
            <v>0</v>
          </cell>
          <cell r="IT729">
            <v>0</v>
          </cell>
          <cell r="IU729">
            <v>0</v>
          </cell>
          <cell r="IV729">
            <v>0</v>
          </cell>
          <cell r="IW729">
            <v>0</v>
          </cell>
          <cell r="IX729">
            <v>0</v>
          </cell>
          <cell r="IY729">
            <v>0</v>
          </cell>
          <cell r="IZ729">
            <v>0</v>
          </cell>
          <cell r="JA729">
            <v>0</v>
          </cell>
          <cell r="JB729">
            <v>0</v>
          </cell>
          <cell r="JC729">
            <v>0</v>
          </cell>
          <cell r="JD729">
            <v>0</v>
          </cell>
          <cell r="JE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  <cell r="EJ730">
            <v>0</v>
          </cell>
          <cell r="EK730">
            <v>0</v>
          </cell>
          <cell r="EL730">
            <v>0</v>
          </cell>
          <cell r="EM730">
            <v>0</v>
          </cell>
          <cell r="EN730">
            <v>0</v>
          </cell>
          <cell r="EO730">
            <v>0</v>
          </cell>
          <cell r="EP730">
            <v>0</v>
          </cell>
          <cell r="EQ730">
            <v>0</v>
          </cell>
          <cell r="ER730">
            <v>0</v>
          </cell>
          <cell r="ES730">
            <v>0</v>
          </cell>
          <cell r="ET730">
            <v>0</v>
          </cell>
          <cell r="EU730">
            <v>0</v>
          </cell>
          <cell r="EV730">
            <v>0</v>
          </cell>
          <cell r="EW730">
            <v>0</v>
          </cell>
          <cell r="EX730">
            <v>0</v>
          </cell>
          <cell r="EY730">
            <v>0</v>
          </cell>
          <cell r="EZ730">
            <v>0</v>
          </cell>
          <cell r="FA730">
            <v>0</v>
          </cell>
          <cell r="FB730">
            <v>0</v>
          </cell>
          <cell r="FC730">
            <v>0</v>
          </cell>
          <cell r="FD730">
            <v>0</v>
          </cell>
          <cell r="FE730">
            <v>0</v>
          </cell>
          <cell r="FF730">
            <v>0</v>
          </cell>
          <cell r="FG730">
            <v>0</v>
          </cell>
          <cell r="FH730">
            <v>0</v>
          </cell>
          <cell r="FI730">
            <v>0</v>
          </cell>
          <cell r="FJ730">
            <v>0</v>
          </cell>
          <cell r="FK730">
            <v>0</v>
          </cell>
          <cell r="FL730">
            <v>0</v>
          </cell>
          <cell r="FM730">
            <v>0</v>
          </cell>
          <cell r="FN730">
            <v>0</v>
          </cell>
          <cell r="FO730">
            <v>0</v>
          </cell>
          <cell r="FP730">
            <v>0</v>
          </cell>
          <cell r="FQ730">
            <v>0</v>
          </cell>
          <cell r="FR730">
            <v>0</v>
          </cell>
          <cell r="FS730">
            <v>0</v>
          </cell>
          <cell r="FT730">
            <v>0</v>
          </cell>
          <cell r="FU730">
            <v>0</v>
          </cell>
          <cell r="FV730">
            <v>0</v>
          </cell>
          <cell r="FW730">
            <v>0</v>
          </cell>
          <cell r="FX730">
            <v>0</v>
          </cell>
          <cell r="FY730">
            <v>0</v>
          </cell>
          <cell r="FZ730">
            <v>0</v>
          </cell>
          <cell r="GA730">
            <v>0</v>
          </cell>
          <cell r="GB730">
            <v>0</v>
          </cell>
          <cell r="GC730">
            <v>0</v>
          </cell>
          <cell r="GD730">
            <v>0</v>
          </cell>
          <cell r="GE730">
            <v>0</v>
          </cell>
          <cell r="GF730">
            <v>0</v>
          </cell>
          <cell r="GG730">
            <v>0</v>
          </cell>
          <cell r="GH730">
            <v>0</v>
          </cell>
          <cell r="GI730">
            <v>0</v>
          </cell>
          <cell r="GJ730">
            <v>0</v>
          </cell>
          <cell r="GK730">
            <v>0</v>
          </cell>
          <cell r="GL730">
            <v>0</v>
          </cell>
          <cell r="GM730">
            <v>0</v>
          </cell>
          <cell r="GN730">
            <v>0</v>
          </cell>
          <cell r="GO730">
            <v>0</v>
          </cell>
          <cell r="GP730">
            <v>0</v>
          </cell>
          <cell r="GQ730">
            <v>0</v>
          </cell>
          <cell r="GR730">
            <v>0</v>
          </cell>
          <cell r="GS730">
            <v>0</v>
          </cell>
          <cell r="GT730">
            <v>0</v>
          </cell>
          <cell r="GU730">
            <v>0</v>
          </cell>
          <cell r="GV730">
            <v>0</v>
          </cell>
          <cell r="GW730">
            <v>0</v>
          </cell>
          <cell r="GX730">
            <v>0</v>
          </cell>
          <cell r="GY730">
            <v>0</v>
          </cell>
          <cell r="GZ730">
            <v>0</v>
          </cell>
          <cell r="HA730">
            <v>0</v>
          </cell>
          <cell r="HB730">
            <v>0</v>
          </cell>
          <cell r="HC730">
            <v>0</v>
          </cell>
          <cell r="HD730">
            <v>0</v>
          </cell>
          <cell r="HE730">
            <v>0</v>
          </cell>
          <cell r="HF730">
            <v>0</v>
          </cell>
          <cell r="HG730">
            <v>0</v>
          </cell>
          <cell r="HH730">
            <v>0</v>
          </cell>
          <cell r="HI730">
            <v>0</v>
          </cell>
          <cell r="HJ730">
            <v>0</v>
          </cell>
          <cell r="HK730">
            <v>0</v>
          </cell>
          <cell r="HL730">
            <v>0</v>
          </cell>
          <cell r="HM730">
            <v>0</v>
          </cell>
          <cell r="HN730">
            <v>0</v>
          </cell>
          <cell r="HO730">
            <v>0</v>
          </cell>
          <cell r="HP730">
            <v>0</v>
          </cell>
          <cell r="HQ730">
            <v>0</v>
          </cell>
          <cell r="HR730">
            <v>0</v>
          </cell>
          <cell r="HS730">
            <v>0</v>
          </cell>
          <cell r="HT730">
            <v>0</v>
          </cell>
          <cell r="HU730">
            <v>0</v>
          </cell>
          <cell r="HV730">
            <v>0</v>
          </cell>
          <cell r="HW730">
            <v>0</v>
          </cell>
          <cell r="HX730">
            <v>0</v>
          </cell>
          <cell r="HY730">
            <v>0</v>
          </cell>
          <cell r="HZ730">
            <v>0</v>
          </cell>
          <cell r="IA730">
            <v>0</v>
          </cell>
          <cell r="IB730">
            <v>0</v>
          </cell>
          <cell r="IC730">
            <v>0</v>
          </cell>
          <cell r="ID730">
            <v>0</v>
          </cell>
          <cell r="IE730">
            <v>0</v>
          </cell>
          <cell r="IF730">
            <v>0</v>
          </cell>
          <cell r="IG730">
            <v>0</v>
          </cell>
          <cell r="IH730">
            <v>0</v>
          </cell>
          <cell r="II730">
            <v>0</v>
          </cell>
          <cell r="IJ730">
            <v>0</v>
          </cell>
          <cell r="IK730">
            <v>0</v>
          </cell>
          <cell r="IL730">
            <v>0</v>
          </cell>
          <cell r="IM730">
            <v>0</v>
          </cell>
          <cell r="IN730">
            <v>0</v>
          </cell>
          <cell r="IO730">
            <v>0</v>
          </cell>
          <cell r="IP730">
            <v>0</v>
          </cell>
          <cell r="IQ730">
            <v>0</v>
          </cell>
          <cell r="IR730">
            <v>0</v>
          </cell>
          <cell r="IS730">
            <v>0</v>
          </cell>
          <cell r="IT730">
            <v>0</v>
          </cell>
          <cell r="IU730">
            <v>0</v>
          </cell>
          <cell r="IV730">
            <v>0</v>
          </cell>
          <cell r="IW730">
            <v>0</v>
          </cell>
          <cell r="IX730">
            <v>0</v>
          </cell>
          <cell r="IY730">
            <v>0</v>
          </cell>
          <cell r="IZ730">
            <v>0</v>
          </cell>
          <cell r="JA730">
            <v>0</v>
          </cell>
          <cell r="JB730">
            <v>0</v>
          </cell>
          <cell r="JC730">
            <v>0</v>
          </cell>
          <cell r="JD730">
            <v>0</v>
          </cell>
          <cell r="JE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  <cell r="EJ731">
            <v>0</v>
          </cell>
          <cell r="EK731">
            <v>0</v>
          </cell>
          <cell r="EL731">
            <v>0</v>
          </cell>
          <cell r="EM731">
            <v>0</v>
          </cell>
          <cell r="EN731">
            <v>0</v>
          </cell>
          <cell r="EO731">
            <v>0</v>
          </cell>
          <cell r="EP731">
            <v>0</v>
          </cell>
          <cell r="EQ731">
            <v>0</v>
          </cell>
          <cell r="ER731">
            <v>0</v>
          </cell>
          <cell r="ES731">
            <v>0</v>
          </cell>
          <cell r="ET731">
            <v>0</v>
          </cell>
          <cell r="EU731">
            <v>0</v>
          </cell>
          <cell r="EV731">
            <v>0</v>
          </cell>
          <cell r="EW731">
            <v>0</v>
          </cell>
          <cell r="EX731">
            <v>0</v>
          </cell>
          <cell r="EY731">
            <v>0</v>
          </cell>
          <cell r="EZ731">
            <v>0</v>
          </cell>
          <cell r="FA731">
            <v>0</v>
          </cell>
          <cell r="FB731">
            <v>0</v>
          </cell>
          <cell r="FC731">
            <v>0</v>
          </cell>
          <cell r="FD731">
            <v>0</v>
          </cell>
          <cell r="FE731">
            <v>0</v>
          </cell>
          <cell r="FF731">
            <v>0</v>
          </cell>
          <cell r="FG731">
            <v>0</v>
          </cell>
          <cell r="FH731">
            <v>0</v>
          </cell>
          <cell r="FI731">
            <v>0</v>
          </cell>
          <cell r="FJ731">
            <v>0</v>
          </cell>
          <cell r="FK731">
            <v>0</v>
          </cell>
          <cell r="FL731">
            <v>0</v>
          </cell>
          <cell r="FM731">
            <v>0</v>
          </cell>
          <cell r="FN731">
            <v>0</v>
          </cell>
          <cell r="FO731">
            <v>0</v>
          </cell>
          <cell r="FP731">
            <v>0</v>
          </cell>
          <cell r="FQ731">
            <v>0</v>
          </cell>
          <cell r="FR731">
            <v>0</v>
          </cell>
          <cell r="FS731">
            <v>0</v>
          </cell>
          <cell r="FT731">
            <v>0</v>
          </cell>
          <cell r="FU731">
            <v>0</v>
          </cell>
          <cell r="FV731">
            <v>0</v>
          </cell>
          <cell r="FW731">
            <v>0</v>
          </cell>
          <cell r="FX731">
            <v>0</v>
          </cell>
          <cell r="FY731">
            <v>0</v>
          </cell>
          <cell r="FZ731">
            <v>0</v>
          </cell>
          <cell r="GA731">
            <v>0</v>
          </cell>
          <cell r="GB731">
            <v>0</v>
          </cell>
          <cell r="GC731">
            <v>0</v>
          </cell>
          <cell r="GD731">
            <v>0</v>
          </cell>
          <cell r="GE731">
            <v>0</v>
          </cell>
          <cell r="GF731">
            <v>0</v>
          </cell>
          <cell r="GG731">
            <v>0</v>
          </cell>
          <cell r="GH731">
            <v>0</v>
          </cell>
          <cell r="GI731">
            <v>0</v>
          </cell>
          <cell r="GJ731">
            <v>0</v>
          </cell>
          <cell r="GK731">
            <v>0</v>
          </cell>
          <cell r="GL731">
            <v>0</v>
          </cell>
          <cell r="GM731">
            <v>0</v>
          </cell>
          <cell r="GN731">
            <v>0</v>
          </cell>
          <cell r="GO731">
            <v>0</v>
          </cell>
          <cell r="GP731">
            <v>0</v>
          </cell>
          <cell r="GQ731">
            <v>0</v>
          </cell>
          <cell r="GR731">
            <v>0</v>
          </cell>
          <cell r="GS731">
            <v>0</v>
          </cell>
          <cell r="GT731">
            <v>0</v>
          </cell>
          <cell r="GU731">
            <v>0</v>
          </cell>
          <cell r="GV731">
            <v>0</v>
          </cell>
          <cell r="GW731">
            <v>0</v>
          </cell>
          <cell r="GX731">
            <v>0</v>
          </cell>
          <cell r="GY731">
            <v>0</v>
          </cell>
          <cell r="GZ731">
            <v>0</v>
          </cell>
          <cell r="HA731">
            <v>0</v>
          </cell>
          <cell r="HB731">
            <v>0</v>
          </cell>
          <cell r="HC731">
            <v>0</v>
          </cell>
          <cell r="HD731">
            <v>0</v>
          </cell>
          <cell r="HE731">
            <v>0</v>
          </cell>
          <cell r="HF731">
            <v>0</v>
          </cell>
          <cell r="HG731">
            <v>0</v>
          </cell>
          <cell r="HH731">
            <v>0</v>
          </cell>
          <cell r="HI731">
            <v>0</v>
          </cell>
          <cell r="HJ731">
            <v>0</v>
          </cell>
          <cell r="HK731">
            <v>0</v>
          </cell>
          <cell r="HL731">
            <v>0</v>
          </cell>
          <cell r="HM731">
            <v>0</v>
          </cell>
          <cell r="HN731">
            <v>0</v>
          </cell>
          <cell r="HO731">
            <v>0</v>
          </cell>
          <cell r="HP731">
            <v>0</v>
          </cell>
          <cell r="HQ731">
            <v>0</v>
          </cell>
          <cell r="HR731">
            <v>0</v>
          </cell>
          <cell r="HS731">
            <v>0</v>
          </cell>
          <cell r="HT731">
            <v>0</v>
          </cell>
          <cell r="HU731">
            <v>0</v>
          </cell>
          <cell r="HV731">
            <v>0</v>
          </cell>
          <cell r="HW731">
            <v>0</v>
          </cell>
          <cell r="HX731">
            <v>0</v>
          </cell>
          <cell r="HY731">
            <v>0</v>
          </cell>
          <cell r="HZ731">
            <v>0</v>
          </cell>
          <cell r="IA731">
            <v>0</v>
          </cell>
          <cell r="IB731">
            <v>0</v>
          </cell>
          <cell r="IC731">
            <v>0</v>
          </cell>
          <cell r="ID731">
            <v>0</v>
          </cell>
          <cell r="IE731">
            <v>0</v>
          </cell>
          <cell r="IF731">
            <v>0</v>
          </cell>
          <cell r="IG731">
            <v>0</v>
          </cell>
          <cell r="IH731">
            <v>0</v>
          </cell>
          <cell r="II731">
            <v>0</v>
          </cell>
          <cell r="IJ731">
            <v>0</v>
          </cell>
          <cell r="IK731">
            <v>0</v>
          </cell>
          <cell r="IL731">
            <v>0</v>
          </cell>
          <cell r="IM731">
            <v>0</v>
          </cell>
          <cell r="IN731">
            <v>0</v>
          </cell>
          <cell r="IO731">
            <v>0</v>
          </cell>
          <cell r="IP731">
            <v>0</v>
          </cell>
          <cell r="IQ731">
            <v>0</v>
          </cell>
          <cell r="IR731">
            <v>0</v>
          </cell>
          <cell r="IS731">
            <v>0</v>
          </cell>
          <cell r="IT731">
            <v>0</v>
          </cell>
          <cell r="IU731">
            <v>0</v>
          </cell>
          <cell r="IV731">
            <v>0</v>
          </cell>
          <cell r="IW731">
            <v>0</v>
          </cell>
          <cell r="IX731">
            <v>0</v>
          </cell>
          <cell r="IY731">
            <v>0</v>
          </cell>
          <cell r="IZ731">
            <v>0</v>
          </cell>
          <cell r="JA731">
            <v>0</v>
          </cell>
          <cell r="JB731">
            <v>0</v>
          </cell>
          <cell r="JC731">
            <v>0</v>
          </cell>
          <cell r="JD731">
            <v>0</v>
          </cell>
          <cell r="JE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  <cell r="EJ732">
            <v>0</v>
          </cell>
          <cell r="EK732">
            <v>0</v>
          </cell>
          <cell r="EL732">
            <v>0</v>
          </cell>
          <cell r="EM732">
            <v>0</v>
          </cell>
          <cell r="EN732">
            <v>0</v>
          </cell>
          <cell r="EO732">
            <v>0</v>
          </cell>
          <cell r="EP732">
            <v>0</v>
          </cell>
          <cell r="EQ732">
            <v>0</v>
          </cell>
          <cell r="ER732">
            <v>0</v>
          </cell>
          <cell r="ES732">
            <v>0</v>
          </cell>
          <cell r="ET732">
            <v>0</v>
          </cell>
          <cell r="EU732">
            <v>0</v>
          </cell>
          <cell r="EV732">
            <v>0</v>
          </cell>
          <cell r="EW732">
            <v>0</v>
          </cell>
          <cell r="EX732">
            <v>0</v>
          </cell>
          <cell r="EY732">
            <v>0</v>
          </cell>
          <cell r="EZ732">
            <v>0</v>
          </cell>
          <cell r="FA732">
            <v>0</v>
          </cell>
          <cell r="FB732">
            <v>0</v>
          </cell>
          <cell r="FC732">
            <v>0</v>
          </cell>
          <cell r="FD732">
            <v>0</v>
          </cell>
          <cell r="FE732">
            <v>0</v>
          </cell>
          <cell r="FF732">
            <v>0</v>
          </cell>
          <cell r="FG732">
            <v>0</v>
          </cell>
          <cell r="FH732">
            <v>0</v>
          </cell>
          <cell r="FI732">
            <v>0</v>
          </cell>
          <cell r="FJ732">
            <v>0</v>
          </cell>
          <cell r="FK732">
            <v>0</v>
          </cell>
          <cell r="FL732">
            <v>0</v>
          </cell>
          <cell r="FM732">
            <v>0</v>
          </cell>
          <cell r="FN732">
            <v>0</v>
          </cell>
          <cell r="FO732">
            <v>0</v>
          </cell>
          <cell r="FP732">
            <v>0</v>
          </cell>
          <cell r="FQ732">
            <v>0</v>
          </cell>
          <cell r="FR732">
            <v>0</v>
          </cell>
          <cell r="FS732">
            <v>0</v>
          </cell>
          <cell r="FT732">
            <v>0</v>
          </cell>
          <cell r="FU732">
            <v>0</v>
          </cell>
          <cell r="FV732">
            <v>0</v>
          </cell>
          <cell r="FW732">
            <v>0</v>
          </cell>
          <cell r="FX732">
            <v>0</v>
          </cell>
          <cell r="FY732">
            <v>0</v>
          </cell>
          <cell r="FZ732">
            <v>0</v>
          </cell>
          <cell r="GA732">
            <v>0</v>
          </cell>
          <cell r="GB732">
            <v>0</v>
          </cell>
          <cell r="GC732">
            <v>0</v>
          </cell>
          <cell r="GD732">
            <v>0</v>
          </cell>
          <cell r="GE732">
            <v>0</v>
          </cell>
          <cell r="GF732">
            <v>0</v>
          </cell>
          <cell r="GG732">
            <v>0</v>
          </cell>
          <cell r="GH732">
            <v>0</v>
          </cell>
          <cell r="GI732">
            <v>0</v>
          </cell>
          <cell r="GJ732">
            <v>0</v>
          </cell>
          <cell r="GK732">
            <v>0</v>
          </cell>
          <cell r="GL732">
            <v>0</v>
          </cell>
          <cell r="GM732">
            <v>0</v>
          </cell>
          <cell r="GN732">
            <v>0</v>
          </cell>
          <cell r="GO732">
            <v>0</v>
          </cell>
          <cell r="GP732">
            <v>0</v>
          </cell>
          <cell r="GQ732">
            <v>0</v>
          </cell>
          <cell r="GR732">
            <v>0</v>
          </cell>
          <cell r="GS732">
            <v>0</v>
          </cell>
          <cell r="GT732">
            <v>0</v>
          </cell>
          <cell r="GU732">
            <v>0</v>
          </cell>
          <cell r="GV732">
            <v>0</v>
          </cell>
          <cell r="GW732">
            <v>0</v>
          </cell>
          <cell r="GX732">
            <v>0</v>
          </cell>
          <cell r="GY732">
            <v>0</v>
          </cell>
          <cell r="GZ732">
            <v>0</v>
          </cell>
          <cell r="HA732">
            <v>0</v>
          </cell>
          <cell r="HB732">
            <v>0</v>
          </cell>
          <cell r="HC732">
            <v>0</v>
          </cell>
          <cell r="HD732">
            <v>0</v>
          </cell>
          <cell r="HE732">
            <v>0</v>
          </cell>
          <cell r="HF732">
            <v>0</v>
          </cell>
          <cell r="HG732">
            <v>0</v>
          </cell>
          <cell r="HH732">
            <v>0</v>
          </cell>
          <cell r="HI732">
            <v>0</v>
          </cell>
          <cell r="HJ732">
            <v>0</v>
          </cell>
          <cell r="HK732">
            <v>0</v>
          </cell>
          <cell r="HL732">
            <v>0</v>
          </cell>
          <cell r="HM732">
            <v>0</v>
          </cell>
          <cell r="HN732">
            <v>0</v>
          </cell>
          <cell r="HO732">
            <v>0</v>
          </cell>
          <cell r="HP732">
            <v>0</v>
          </cell>
          <cell r="HQ732">
            <v>0</v>
          </cell>
          <cell r="HR732">
            <v>0</v>
          </cell>
          <cell r="HS732">
            <v>0</v>
          </cell>
          <cell r="HT732">
            <v>0</v>
          </cell>
          <cell r="HU732">
            <v>0</v>
          </cell>
          <cell r="HV732">
            <v>0</v>
          </cell>
          <cell r="HW732">
            <v>0</v>
          </cell>
          <cell r="HX732">
            <v>0</v>
          </cell>
          <cell r="HY732">
            <v>0</v>
          </cell>
          <cell r="HZ732">
            <v>0</v>
          </cell>
          <cell r="IA732">
            <v>0</v>
          </cell>
          <cell r="IB732">
            <v>0</v>
          </cell>
          <cell r="IC732">
            <v>0</v>
          </cell>
          <cell r="ID732">
            <v>0</v>
          </cell>
          <cell r="IE732">
            <v>0</v>
          </cell>
          <cell r="IF732">
            <v>0</v>
          </cell>
          <cell r="IG732">
            <v>0</v>
          </cell>
          <cell r="IH732">
            <v>0</v>
          </cell>
          <cell r="II732">
            <v>0</v>
          </cell>
          <cell r="IJ732">
            <v>0</v>
          </cell>
          <cell r="IK732">
            <v>0</v>
          </cell>
          <cell r="IL732">
            <v>0</v>
          </cell>
          <cell r="IM732">
            <v>0</v>
          </cell>
          <cell r="IN732">
            <v>0</v>
          </cell>
          <cell r="IO732">
            <v>0</v>
          </cell>
          <cell r="IP732">
            <v>0</v>
          </cell>
          <cell r="IQ732">
            <v>0</v>
          </cell>
          <cell r="IR732">
            <v>0</v>
          </cell>
          <cell r="IS732">
            <v>0</v>
          </cell>
          <cell r="IT732">
            <v>0</v>
          </cell>
          <cell r="IU732">
            <v>0</v>
          </cell>
          <cell r="IV732">
            <v>0</v>
          </cell>
          <cell r="IW732">
            <v>0</v>
          </cell>
          <cell r="IX732">
            <v>0</v>
          </cell>
          <cell r="IY732">
            <v>0</v>
          </cell>
          <cell r="IZ732">
            <v>0</v>
          </cell>
          <cell r="JA732">
            <v>0</v>
          </cell>
          <cell r="JB732">
            <v>0</v>
          </cell>
          <cell r="JC732">
            <v>0</v>
          </cell>
          <cell r="JD732">
            <v>0</v>
          </cell>
          <cell r="JE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  <cell r="EJ733">
            <v>0</v>
          </cell>
          <cell r="EK733">
            <v>0</v>
          </cell>
          <cell r="EL733">
            <v>0</v>
          </cell>
          <cell r="EM733">
            <v>0</v>
          </cell>
          <cell r="EN733">
            <v>0</v>
          </cell>
          <cell r="EO733">
            <v>0</v>
          </cell>
          <cell r="EP733">
            <v>0</v>
          </cell>
          <cell r="EQ733">
            <v>0</v>
          </cell>
          <cell r="ER733">
            <v>0</v>
          </cell>
          <cell r="ES733">
            <v>0</v>
          </cell>
          <cell r="ET733">
            <v>0</v>
          </cell>
          <cell r="EU733">
            <v>0</v>
          </cell>
          <cell r="EV733">
            <v>0</v>
          </cell>
          <cell r="EW733">
            <v>0</v>
          </cell>
          <cell r="EX733">
            <v>0</v>
          </cell>
          <cell r="EY733">
            <v>0</v>
          </cell>
          <cell r="EZ733">
            <v>0</v>
          </cell>
          <cell r="FA733">
            <v>0</v>
          </cell>
          <cell r="FB733">
            <v>0</v>
          </cell>
          <cell r="FC733">
            <v>0</v>
          </cell>
          <cell r="FD733">
            <v>0</v>
          </cell>
          <cell r="FE733">
            <v>0</v>
          </cell>
          <cell r="FF733">
            <v>0</v>
          </cell>
          <cell r="FG733">
            <v>0</v>
          </cell>
          <cell r="FH733">
            <v>0</v>
          </cell>
          <cell r="FI733">
            <v>0</v>
          </cell>
          <cell r="FJ733">
            <v>0</v>
          </cell>
          <cell r="FK733">
            <v>0</v>
          </cell>
          <cell r="FL733">
            <v>0</v>
          </cell>
          <cell r="FM733">
            <v>0</v>
          </cell>
          <cell r="FN733">
            <v>0</v>
          </cell>
          <cell r="FO733">
            <v>0</v>
          </cell>
          <cell r="FP733">
            <v>0</v>
          </cell>
          <cell r="FQ733">
            <v>0</v>
          </cell>
          <cell r="FR733">
            <v>0</v>
          </cell>
          <cell r="FS733">
            <v>0</v>
          </cell>
          <cell r="FT733">
            <v>0</v>
          </cell>
          <cell r="FU733">
            <v>0</v>
          </cell>
          <cell r="FV733">
            <v>0</v>
          </cell>
          <cell r="FW733">
            <v>0</v>
          </cell>
          <cell r="FX733">
            <v>0</v>
          </cell>
          <cell r="FY733">
            <v>0</v>
          </cell>
          <cell r="FZ733">
            <v>0</v>
          </cell>
          <cell r="GA733">
            <v>0</v>
          </cell>
          <cell r="GB733">
            <v>0</v>
          </cell>
          <cell r="GC733">
            <v>0</v>
          </cell>
          <cell r="GD733">
            <v>0</v>
          </cell>
          <cell r="GE733">
            <v>0</v>
          </cell>
          <cell r="GF733">
            <v>0</v>
          </cell>
          <cell r="GG733">
            <v>0</v>
          </cell>
          <cell r="GH733">
            <v>0</v>
          </cell>
          <cell r="GI733">
            <v>0</v>
          </cell>
          <cell r="GJ733">
            <v>0</v>
          </cell>
          <cell r="GK733">
            <v>0</v>
          </cell>
          <cell r="GL733">
            <v>0</v>
          </cell>
          <cell r="GM733">
            <v>0</v>
          </cell>
          <cell r="GN733">
            <v>0</v>
          </cell>
          <cell r="GO733">
            <v>0</v>
          </cell>
          <cell r="GP733">
            <v>0</v>
          </cell>
          <cell r="GQ733">
            <v>0</v>
          </cell>
          <cell r="GR733">
            <v>0</v>
          </cell>
          <cell r="GS733">
            <v>0</v>
          </cell>
          <cell r="GT733">
            <v>0</v>
          </cell>
          <cell r="GU733">
            <v>0</v>
          </cell>
          <cell r="GV733">
            <v>0</v>
          </cell>
          <cell r="GW733">
            <v>0</v>
          </cell>
          <cell r="GX733">
            <v>0</v>
          </cell>
          <cell r="GY733">
            <v>0</v>
          </cell>
          <cell r="GZ733">
            <v>0</v>
          </cell>
          <cell r="HA733">
            <v>0</v>
          </cell>
          <cell r="HB733">
            <v>0</v>
          </cell>
          <cell r="HC733">
            <v>0</v>
          </cell>
          <cell r="HD733">
            <v>0</v>
          </cell>
          <cell r="HE733">
            <v>0</v>
          </cell>
          <cell r="HF733">
            <v>0</v>
          </cell>
          <cell r="HG733">
            <v>0</v>
          </cell>
          <cell r="HH733">
            <v>0</v>
          </cell>
          <cell r="HI733">
            <v>0</v>
          </cell>
          <cell r="HJ733">
            <v>0</v>
          </cell>
          <cell r="HK733">
            <v>0</v>
          </cell>
          <cell r="HL733">
            <v>0</v>
          </cell>
          <cell r="HM733">
            <v>0</v>
          </cell>
          <cell r="HN733">
            <v>0</v>
          </cell>
          <cell r="HO733">
            <v>0</v>
          </cell>
          <cell r="HP733">
            <v>0</v>
          </cell>
          <cell r="HQ733">
            <v>0</v>
          </cell>
          <cell r="HR733">
            <v>0</v>
          </cell>
          <cell r="HS733">
            <v>0</v>
          </cell>
          <cell r="HT733">
            <v>0</v>
          </cell>
          <cell r="HU733">
            <v>0</v>
          </cell>
          <cell r="HV733">
            <v>0</v>
          </cell>
          <cell r="HW733">
            <v>0</v>
          </cell>
          <cell r="HX733">
            <v>0</v>
          </cell>
          <cell r="HY733">
            <v>0</v>
          </cell>
          <cell r="HZ733">
            <v>0</v>
          </cell>
          <cell r="IA733">
            <v>0</v>
          </cell>
          <cell r="IB733">
            <v>0</v>
          </cell>
          <cell r="IC733">
            <v>0</v>
          </cell>
          <cell r="ID733">
            <v>0</v>
          </cell>
          <cell r="IE733">
            <v>0</v>
          </cell>
          <cell r="IF733">
            <v>0</v>
          </cell>
          <cell r="IG733">
            <v>0</v>
          </cell>
          <cell r="IH733">
            <v>0</v>
          </cell>
          <cell r="II733">
            <v>0</v>
          </cell>
          <cell r="IJ733">
            <v>0</v>
          </cell>
          <cell r="IK733">
            <v>0</v>
          </cell>
          <cell r="IL733">
            <v>0</v>
          </cell>
          <cell r="IM733">
            <v>0</v>
          </cell>
          <cell r="IN733">
            <v>0</v>
          </cell>
          <cell r="IO733">
            <v>0</v>
          </cell>
          <cell r="IP733">
            <v>0</v>
          </cell>
          <cell r="IQ733">
            <v>0</v>
          </cell>
          <cell r="IR733">
            <v>0</v>
          </cell>
          <cell r="IS733">
            <v>0</v>
          </cell>
          <cell r="IT733">
            <v>0</v>
          </cell>
          <cell r="IU733">
            <v>0</v>
          </cell>
          <cell r="IV733">
            <v>0</v>
          </cell>
          <cell r="IW733">
            <v>0</v>
          </cell>
          <cell r="IX733">
            <v>0</v>
          </cell>
          <cell r="IY733">
            <v>0</v>
          </cell>
          <cell r="IZ733">
            <v>0</v>
          </cell>
          <cell r="JA733">
            <v>0</v>
          </cell>
          <cell r="JB733">
            <v>0</v>
          </cell>
          <cell r="JC733">
            <v>0</v>
          </cell>
          <cell r="JD733">
            <v>0</v>
          </cell>
          <cell r="JE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  <cell r="EN734">
            <v>0</v>
          </cell>
          <cell r="EO734">
            <v>0</v>
          </cell>
          <cell r="EP734">
            <v>0</v>
          </cell>
          <cell r="EQ734">
            <v>0</v>
          </cell>
          <cell r="ER734">
            <v>0</v>
          </cell>
          <cell r="ES734">
            <v>0</v>
          </cell>
          <cell r="ET734">
            <v>0</v>
          </cell>
          <cell r="EU734">
            <v>0</v>
          </cell>
          <cell r="EV734">
            <v>0</v>
          </cell>
          <cell r="EW734">
            <v>0</v>
          </cell>
          <cell r="EX734">
            <v>0</v>
          </cell>
          <cell r="EY734">
            <v>0</v>
          </cell>
          <cell r="EZ734">
            <v>0</v>
          </cell>
          <cell r="FA734">
            <v>0</v>
          </cell>
          <cell r="FB734">
            <v>0</v>
          </cell>
          <cell r="FC734">
            <v>0</v>
          </cell>
          <cell r="FD734">
            <v>0</v>
          </cell>
          <cell r="FE734">
            <v>0</v>
          </cell>
          <cell r="FF734">
            <v>0</v>
          </cell>
          <cell r="FG734">
            <v>0</v>
          </cell>
          <cell r="FH734">
            <v>0</v>
          </cell>
          <cell r="FI734">
            <v>0</v>
          </cell>
          <cell r="FJ734">
            <v>0</v>
          </cell>
          <cell r="FK734">
            <v>0</v>
          </cell>
          <cell r="FL734">
            <v>0</v>
          </cell>
          <cell r="FM734">
            <v>0</v>
          </cell>
          <cell r="FN734">
            <v>0</v>
          </cell>
          <cell r="FO734">
            <v>0</v>
          </cell>
          <cell r="FP734">
            <v>0</v>
          </cell>
          <cell r="FQ734">
            <v>0</v>
          </cell>
          <cell r="FR734">
            <v>0</v>
          </cell>
          <cell r="FS734">
            <v>0</v>
          </cell>
          <cell r="FT734">
            <v>0</v>
          </cell>
          <cell r="FU734">
            <v>0</v>
          </cell>
          <cell r="FV734">
            <v>0</v>
          </cell>
          <cell r="FW734">
            <v>0</v>
          </cell>
          <cell r="FX734">
            <v>0</v>
          </cell>
          <cell r="FY734">
            <v>0</v>
          </cell>
          <cell r="FZ734">
            <v>0</v>
          </cell>
          <cell r="GA734">
            <v>0</v>
          </cell>
          <cell r="GB734">
            <v>0</v>
          </cell>
          <cell r="GC734">
            <v>0</v>
          </cell>
          <cell r="GD734">
            <v>0</v>
          </cell>
          <cell r="GE734">
            <v>0</v>
          </cell>
          <cell r="GF734">
            <v>0</v>
          </cell>
          <cell r="GG734">
            <v>0</v>
          </cell>
          <cell r="GH734">
            <v>0</v>
          </cell>
          <cell r="GI734">
            <v>0</v>
          </cell>
          <cell r="GJ734">
            <v>0</v>
          </cell>
          <cell r="GK734">
            <v>0</v>
          </cell>
          <cell r="GL734">
            <v>0</v>
          </cell>
          <cell r="GM734">
            <v>0</v>
          </cell>
          <cell r="GN734">
            <v>0</v>
          </cell>
          <cell r="GO734">
            <v>0</v>
          </cell>
          <cell r="GP734">
            <v>0</v>
          </cell>
          <cell r="GQ734">
            <v>0</v>
          </cell>
          <cell r="GR734">
            <v>0</v>
          </cell>
          <cell r="GS734">
            <v>0</v>
          </cell>
          <cell r="GT734">
            <v>0</v>
          </cell>
          <cell r="GU734">
            <v>0</v>
          </cell>
          <cell r="GV734">
            <v>0</v>
          </cell>
          <cell r="GW734">
            <v>0</v>
          </cell>
          <cell r="GX734">
            <v>0</v>
          </cell>
          <cell r="GY734">
            <v>0</v>
          </cell>
          <cell r="GZ734">
            <v>0</v>
          </cell>
          <cell r="HA734">
            <v>0</v>
          </cell>
          <cell r="HB734">
            <v>0</v>
          </cell>
          <cell r="HC734">
            <v>0</v>
          </cell>
          <cell r="HD734">
            <v>0</v>
          </cell>
          <cell r="HE734">
            <v>0</v>
          </cell>
          <cell r="HF734">
            <v>0</v>
          </cell>
          <cell r="HG734">
            <v>0</v>
          </cell>
          <cell r="HH734">
            <v>0</v>
          </cell>
          <cell r="HI734">
            <v>0</v>
          </cell>
          <cell r="HJ734">
            <v>0</v>
          </cell>
          <cell r="HK734">
            <v>0</v>
          </cell>
          <cell r="HL734">
            <v>0</v>
          </cell>
          <cell r="HM734">
            <v>0</v>
          </cell>
          <cell r="HN734">
            <v>0</v>
          </cell>
          <cell r="HO734">
            <v>0</v>
          </cell>
          <cell r="HP734">
            <v>0</v>
          </cell>
          <cell r="HQ734">
            <v>0</v>
          </cell>
          <cell r="HR734">
            <v>0</v>
          </cell>
          <cell r="HS734">
            <v>0</v>
          </cell>
          <cell r="HT734">
            <v>0</v>
          </cell>
          <cell r="HU734">
            <v>0</v>
          </cell>
          <cell r="HV734">
            <v>0</v>
          </cell>
          <cell r="HW734">
            <v>0</v>
          </cell>
          <cell r="HX734">
            <v>0</v>
          </cell>
          <cell r="HY734">
            <v>0</v>
          </cell>
          <cell r="HZ734">
            <v>0</v>
          </cell>
          <cell r="IA734">
            <v>0</v>
          </cell>
          <cell r="IB734">
            <v>0</v>
          </cell>
          <cell r="IC734">
            <v>0</v>
          </cell>
          <cell r="ID734">
            <v>0</v>
          </cell>
          <cell r="IE734">
            <v>0</v>
          </cell>
          <cell r="IF734">
            <v>0</v>
          </cell>
          <cell r="IG734">
            <v>0</v>
          </cell>
          <cell r="IH734">
            <v>0</v>
          </cell>
          <cell r="II734">
            <v>0</v>
          </cell>
          <cell r="IJ734">
            <v>0</v>
          </cell>
          <cell r="IK734">
            <v>0</v>
          </cell>
          <cell r="IL734">
            <v>0</v>
          </cell>
          <cell r="IM734">
            <v>0</v>
          </cell>
          <cell r="IN734">
            <v>0</v>
          </cell>
          <cell r="IO734">
            <v>0</v>
          </cell>
          <cell r="IP734">
            <v>0</v>
          </cell>
          <cell r="IQ734">
            <v>0</v>
          </cell>
          <cell r="IR734">
            <v>0</v>
          </cell>
          <cell r="IS734">
            <v>0</v>
          </cell>
          <cell r="IT734">
            <v>0</v>
          </cell>
          <cell r="IU734">
            <v>0</v>
          </cell>
          <cell r="IV734">
            <v>0</v>
          </cell>
          <cell r="IW734">
            <v>0</v>
          </cell>
          <cell r="IX734">
            <v>0</v>
          </cell>
          <cell r="IY734">
            <v>0</v>
          </cell>
          <cell r="IZ734">
            <v>0</v>
          </cell>
          <cell r="JA734">
            <v>0</v>
          </cell>
          <cell r="JB734">
            <v>0</v>
          </cell>
          <cell r="JC734">
            <v>0</v>
          </cell>
          <cell r="JD734">
            <v>0</v>
          </cell>
          <cell r="JE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  <cell r="EN735">
            <v>0</v>
          </cell>
          <cell r="EO735">
            <v>0</v>
          </cell>
          <cell r="EP735">
            <v>0</v>
          </cell>
          <cell r="EQ735">
            <v>0</v>
          </cell>
          <cell r="ER735">
            <v>0</v>
          </cell>
          <cell r="ES735">
            <v>0</v>
          </cell>
          <cell r="ET735">
            <v>0</v>
          </cell>
          <cell r="EU735">
            <v>0</v>
          </cell>
          <cell r="EV735">
            <v>0</v>
          </cell>
          <cell r="EW735">
            <v>0</v>
          </cell>
          <cell r="EX735">
            <v>0</v>
          </cell>
          <cell r="EY735">
            <v>0</v>
          </cell>
          <cell r="EZ735">
            <v>0</v>
          </cell>
          <cell r="FA735">
            <v>0</v>
          </cell>
          <cell r="FB735">
            <v>0</v>
          </cell>
          <cell r="FC735">
            <v>0</v>
          </cell>
          <cell r="FD735">
            <v>0</v>
          </cell>
          <cell r="FE735">
            <v>0</v>
          </cell>
          <cell r="FF735">
            <v>0</v>
          </cell>
          <cell r="FG735">
            <v>0</v>
          </cell>
          <cell r="FH735">
            <v>0</v>
          </cell>
          <cell r="FI735">
            <v>0</v>
          </cell>
          <cell r="FJ735">
            <v>0</v>
          </cell>
          <cell r="FK735">
            <v>0</v>
          </cell>
          <cell r="FL735">
            <v>0</v>
          </cell>
          <cell r="FM735">
            <v>0</v>
          </cell>
          <cell r="FN735">
            <v>0</v>
          </cell>
          <cell r="FO735">
            <v>0</v>
          </cell>
          <cell r="FP735">
            <v>0</v>
          </cell>
          <cell r="FQ735">
            <v>0</v>
          </cell>
          <cell r="FR735">
            <v>0</v>
          </cell>
          <cell r="FS735">
            <v>0</v>
          </cell>
          <cell r="FT735">
            <v>0</v>
          </cell>
          <cell r="FU735">
            <v>0</v>
          </cell>
          <cell r="FV735">
            <v>0</v>
          </cell>
          <cell r="FW735">
            <v>0</v>
          </cell>
          <cell r="FX735">
            <v>0</v>
          </cell>
          <cell r="FY735">
            <v>0</v>
          </cell>
          <cell r="FZ735">
            <v>0</v>
          </cell>
          <cell r="GA735">
            <v>0</v>
          </cell>
          <cell r="GB735">
            <v>0</v>
          </cell>
          <cell r="GC735">
            <v>0</v>
          </cell>
          <cell r="GD735">
            <v>0</v>
          </cell>
          <cell r="GE735">
            <v>0</v>
          </cell>
          <cell r="GF735">
            <v>0</v>
          </cell>
          <cell r="GG735">
            <v>0</v>
          </cell>
          <cell r="GH735">
            <v>0</v>
          </cell>
          <cell r="GI735">
            <v>0</v>
          </cell>
          <cell r="GJ735">
            <v>0</v>
          </cell>
          <cell r="GK735">
            <v>0</v>
          </cell>
          <cell r="GL735">
            <v>0</v>
          </cell>
          <cell r="GM735">
            <v>0</v>
          </cell>
          <cell r="GN735">
            <v>0</v>
          </cell>
          <cell r="GO735">
            <v>0</v>
          </cell>
          <cell r="GP735">
            <v>0</v>
          </cell>
          <cell r="GQ735">
            <v>0</v>
          </cell>
          <cell r="GR735">
            <v>0</v>
          </cell>
          <cell r="GS735">
            <v>0</v>
          </cell>
          <cell r="GT735">
            <v>0</v>
          </cell>
          <cell r="GU735">
            <v>0</v>
          </cell>
          <cell r="GV735">
            <v>0</v>
          </cell>
          <cell r="GW735">
            <v>0</v>
          </cell>
          <cell r="GX735">
            <v>0</v>
          </cell>
          <cell r="GY735">
            <v>0</v>
          </cell>
          <cell r="GZ735">
            <v>0</v>
          </cell>
          <cell r="HA735">
            <v>0</v>
          </cell>
          <cell r="HB735">
            <v>0</v>
          </cell>
          <cell r="HC735">
            <v>0</v>
          </cell>
          <cell r="HD735">
            <v>0</v>
          </cell>
          <cell r="HE735">
            <v>0</v>
          </cell>
          <cell r="HF735">
            <v>0</v>
          </cell>
          <cell r="HG735">
            <v>0</v>
          </cell>
          <cell r="HH735">
            <v>0</v>
          </cell>
          <cell r="HI735">
            <v>0</v>
          </cell>
          <cell r="HJ735">
            <v>0</v>
          </cell>
          <cell r="HK735">
            <v>0</v>
          </cell>
          <cell r="HL735">
            <v>0</v>
          </cell>
          <cell r="HM735">
            <v>0</v>
          </cell>
          <cell r="HN735">
            <v>0</v>
          </cell>
          <cell r="HO735">
            <v>0</v>
          </cell>
          <cell r="HP735">
            <v>0</v>
          </cell>
          <cell r="HQ735">
            <v>0</v>
          </cell>
          <cell r="HR735">
            <v>0</v>
          </cell>
          <cell r="HS735">
            <v>0</v>
          </cell>
          <cell r="HT735">
            <v>0</v>
          </cell>
          <cell r="HU735">
            <v>0</v>
          </cell>
          <cell r="HV735">
            <v>0</v>
          </cell>
          <cell r="HW735">
            <v>0</v>
          </cell>
          <cell r="HX735">
            <v>0</v>
          </cell>
          <cell r="HY735">
            <v>0</v>
          </cell>
          <cell r="HZ735">
            <v>0</v>
          </cell>
          <cell r="IA735">
            <v>0</v>
          </cell>
          <cell r="IB735">
            <v>0</v>
          </cell>
          <cell r="IC735">
            <v>0</v>
          </cell>
          <cell r="ID735">
            <v>0</v>
          </cell>
          <cell r="IE735">
            <v>0</v>
          </cell>
          <cell r="IF735">
            <v>0</v>
          </cell>
          <cell r="IG735">
            <v>0</v>
          </cell>
          <cell r="IH735">
            <v>0</v>
          </cell>
          <cell r="II735">
            <v>0</v>
          </cell>
          <cell r="IJ735">
            <v>0</v>
          </cell>
          <cell r="IK735">
            <v>0</v>
          </cell>
          <cell r="IL735">
            <v>0</v>
          </cell>
          <cell r="IM735">
            <v>0</v>
          </cell>
          <cell r="IN735">
            <v>0</v>
          </cell>
          <cell r="IO735">
            <v>0</v>
          </cell>
          <cell r="IP735">
            <v>0</v>
          </cell>
          <cell r="IQ735">
            <v>0</v>
          </cell>
          <cell r="IR735">
            <v>0</v>
          </cell>
          <cell r="IS735">
            <v>0</v>
          </cell>
          <cell r="IT735">
            <v>0</v>
          </cell>
          <cell r="IU735">
            <v>0</v>
          </cell>
          <cell r="IV735">
            <v>0</v>
          </cell>
          <cell r="IW735">
            <v>0</v>
          </cell>
          <cell r="IX735">
            <v>0</v>
          </cell>
          <cell r="IY735">
            <v>0</v>
          </cell>
          <cell r="IZ735">
            <v>0</v>
          </cell>
          <cell r="JA735">
            <v>0</v>
          </cell>
          <cell r="JB735">
            <v>0</v>
          </cell>
          <cell r="JC735">
            <v>0</v>
          </cell>
          <cell r="JD735">
            <v>0</v>
          </cell>
          <cell r="JE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  <cell r="EN736">
            <v>0</v>
          </cell>
          <cell r="EO736">
            <v>0</v>
          </cell>
          <cell r="EP736">
            <v>0</v>
          </cell>
          <cell r="EQ736">
            <v>0</v>
          </cell>
          <cell r="ER736">
            <v>0</v>
          </cell>
          <cell r="ES736">
            <v>0</v>
          </cell>
          <cell r="ET736">
            <v>0</v>
          </cell>
          <cell r="EU736">
            <v>0</v>
          </cell>
          <cell r="EV736">
            <v>0</v>
          </cell>
          <cell r="EW736">
            <v>0</v>
          </cell>
          <cell r="EX736">
            <v>0</v>
          </cell>
          <cell r="EY736">
            <v>0</v>
          </cell>
          <cell r="EZ736">
            <v>0</v>
          </cell>
          <cell r="FA736">
            <v>0</v>
          </cell>
          <cell r="FB736">
            <v>0</v>
          </cell>
          <cell r="FC736">
            <v>0</v>
          </cell>
          <cell r="FD736">
            <v>0</v>
          </cell>
          <cell r="FE736">
            <v>0</v>
          </cell>
          <cell r="FF736">
            <v>0</v>
          </cell>
          <cell r="FG736">
            <v>0</v>
          </cell>
          <cell r="FH736">
            <v>0</v>
          </cell>
          <cell r="FI736">
            <v>0</v>
          </cell>
          <cell r="FJ736">
            <v>0</v>
          </cell>
          <cell r="FK736">
            <v>0</v>
          </cell>
          <cell r="FL736">
            <v>0</v>
          </cell>
          <cell r="FM736">
            <v>0</v>
          </cell>
          <cell r="FN736">
            <v>0</v>
          </cell>
          <cell r="FO736">
            <v>0</v>
          </cell>
          <cell r="FP736">
            <v>0</v>
          </cell>
          <cell r="FQ736">
            <v>0</v>
          </cell>
          <cell r="FR736">
            <v>0</v>
          </cell>
          <cell r="FS736">
            <v>0</v>
          </cell>
          <cell r="FT736">
            <v>0</v>
          </cell>
          <cell r="FU736">
            <v>0</v>
          </cell>
          <cell r="FV736">
            <v>0</v>
          </cell>
          <cell r="FW736">
            <v>0</v>
          </cell>
          <cell r="FX736">
            <v>0</v>
          </cell>
          <cell r="FY736">
            <v>0</v>
          </cell>
          <cell r="FZ736">
            <v>0</v>
          </cell>
          <cell r="GA736">
            <v>0</v>
          </cell>
          <cell r="GB736">
            <v>0</v>
          </cell>
          <cell r="GC736">
            <v>0</v>
          </cell>
          <cell r="GD736">
            <v>0</v>
          </cell>
          <cell r="GE736">
            <v>0</v>
          </cell>
          <cell r="GF736">
            <v>0</v>
          </cell>
          <cell r="GG736">
            <v>0</v>
          </cell>
          <cell r="GH736">
            <v>0</v>
          </cell>
          <cell r="GI736">
            <v>0</v>
          </cell>
          <cell r="GJ736">
            <v>0</v>
          </cell>
          <cell r="GK736">
            <v>0</v>
          </cell>
          <cell r="GL736">
            <v>0</v>
          </cell>
          <cell r="GM736">
            <v>0</v>
          </cell>
          <cell r="GN736">
            <v>0</v>
          </cell>
          <cell r="GO736">
            <v>0</v>
          </cell>
          <cell r="GP736">
            <v>0</v>
          </cell>
          <cell r="GQ736">
            <v>0</v>
          </cell>
          <cell r="GR736">
            <v>0</v>
          </cell>
          <cell r="GS736">
            <v>0</v>
          </cell>
          <cell r="GT736">
            <v>0</v>
          </cell>
          <cell r="GU736">
            <v>0</v>
          </cell>
          <cell r="GV736">
            <v>0</v>
          </cell>
          <cell r="GW736">
            <v>0</v>
          </cell>
          <cell r="GX736">
            <v>0</v>
          </cell>
          <cell r="GY736">
            <v>0</v>
          </cell>
          <cell r="GZ736">
            <v>0</v>
          </cell>
          <cell r="HA736">
            <v>0</v>
          </cell>
          <cell r="HB736">
            <v>0</v>
          </cell>
          <cell r="HC736">
            <v>0</v>
          </cell>
          <cell r="HD736">
            <v>0</v>
          </cell>
          <cell r="HE736">
            <v>0</v>
          </cell>
          <cell r="HF736">
            <v>0</v>
          </cell>
          <cell r="HG736">
            <v>0</v>
          </cell>
          <cell r="HH736">
            <v>0</v>
          </cell>
          <cell r="HI736">
            <v>0</v>
          </cell>
          <cell r="HJ736">
            <v>0</v>
          </cell>
          <cell r="HK736">
            <v>0</v>
          </cell>
          <cell r="HL736">
            <v>0</v>
          </cell>
          <cell r="HM736">
            <v>0</v>
          </cell>
          <cell r="HN736">
            <v>0</v>
          </cell>
          <cell r="HO736">
            <v>0</v>
          </cell>
          <cell r="HP736">
            <v>0</v>
          </cell>
          <cell r="HQ736">
            <v>0</v>
          </cell>
          <cell r="HR736">
            <v>0</v>
          </cell>
          <cell r="HS736">
            <v>0</v>
          </cell>
          <cell r="HT736">
            <v>0</v>
          </cell>
          <cell r="HU736">
            <v>0</v>
          </cell>
          <cell r="HV736">
            <v>0</v>
          </cell>
          <cell r="HW736">
            <v>0</v>
          </cell>
          <cell r="HX736">
            <v>0</v>
          </cell>
          <cell r="HY736">
            <v>0</v>
          </cell>
          <cell r="HZ736">
            <v>0</v>
          </cell>
          <cell r="IA736">
            <v>0</v>
          </cell>
          <cell r="IB736">
            <v>0</v>
          </cell>
          <cell r="IC736">
            <v>0</v>
          </cell>
          <cell r="ID736">
            <v>0</v>
          </cell>
          <cell r="IE736">
            <v>0</v>
          </cell>
          <cell r="IF736">
            <v>0</v>
          </cell>
          <cell r="IG736">
            <v>0</v>
          </cell>
          <cell r="IH736">
            <v>0</v>
          </cell>
          <cell r="II736">
            <v>0</v>
          </cell>
          <cell r="IJ736">
            <v>0</v>
          </cell>
          <cell r="IK736">
            <v>0</v>
          </cell>
          <cell r="IL736">
            <v>0</v>
          </cell>
          <cell r="IM736">
            <v>0</v>
          </cell>
          <cell r="IN736">
            <v>0</v>
          </cell>
          <cell r="IO736">
            <v>0</v>
          </cell>
          <cell r="IP736">
            <v>0</v>
          </cell>
          <cell r="IQ736">
            <v>0</v>
          </cell>
          <cell r="IR736">
            <v>0</v>
          </cell>
          <cell r="IS736">
            <v>0</v>
          </cell>
          <cell r="IT736">
            <v>0</v>
          </cell>
          <cell r="IU736">
            <v>0</v>
          </cell>
          <cell r="IV736">
            <v>0</v>
          </cell>
          <cell r="IW736">
            <v>0</v>
          </cell>
          <cell r="IX736">
            <v>0</v>
          </cell>
          <cell r="IY736">
            <v>0</v>
          </cell>
          <cell r="IZ736">
            <v>0</v>
          </cell>
          <cell r="JA736">
            <v>0</v>
          </cell>
          <cell r="JB736">
            <v>0</v>
          </cell>
          <cell r="JC736">
            <v>0</v>
          </cell>
          <cell r="JD736">
            <v>0</v>
          </cell>
          <cell r="JE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  <cell r="EN737">
            <v>0</v>
          </cell>
          <cell r="EO737">
            <v>0</v>
          </cell>
          <cell r="EP737">
            <v>0</v>
          </cell>
          <cell r="EQ737">
            <v>0</v>
          </cell>
          <cell r="ER737">
            <v>0</v>
          </cell>
          <cell r="ES737">
            <v>0</v>
          </cell>
          <cell r="ET737">
            <v>0</v>
          </cell>
          <cell r="EU737">
            <v>0</v>
          </cell>
          <cell r="EV737">
            <v>0</v>
          </cell>
          <cell r="EW737">
            <v>0</v>
          </cell>
          <cell r="EX737">
            <v>0</v>
          </cell>
          <cell r="EY737">
            <v>0</v>
          </cell>
          <cell r="EZ737">
            <v>0</v>
          </cell>
          <cell r="FA737">
            <v>0</v>
          </cell>
          <cell r="FB737">
            <v>0</v>
          </cell>
          <cell r="FC737">
            <v>0</v>
          </cell>
          <cell r="FD737">
            <v>0</v>
          </cell>
          <cell r="FE737">
            <v>0</v>
          </cell>
          <cell r="FF737">
            <v>0</v>
          </cell>
          <cell r="FG737">
            <v>0</v>
          </cell>
          <cell r="FH737">
            <v>0</v>
          </cell>
          <cell r="FI737">
            <v>0</v>
          </cell>
          <cell r="FJ737">
            <v>0</v>
          </cell>
          <cell r="FK737">
            <v>0</v>
          </cell>
          <cell r="FL737">
            <v>0</v>
          </cell>
          <cell r="FM737">
            <v>0</v>
          </cell>
          <cell r="FN737">
            <v>0</v>
          </cell>
          <cell r="FO737">
            <v>0</v>
          </cell>
          <cell r="FP737">
            <v>0</v>
          </cell>
          <cell r="FQ737">
            <v>0</v>
          </cell>
          <cell r="FR737">
            <v>0</v>
          </cell>
          <cell r="FS737">
            <v>0</v>
          </cell>
          <cell r="FT737">
            <v>0</v>
          </cell>
          <cell r="FU737">
            <v>0</v>
          </cell>
          <cell r="FV737">
            <v>0</v>
          </cell>
          <cell r="FW737">
            <v>0</v>
          </cell>
          <cell r="FX737">
            <v>0</v>
          </cell>
          <cell r="FY737">
            <v>0</v>
          </cell>
          <cell r="FZ737">
            <v>0</v>
          </cell>
          <cell r="GA737">
            <v>0</v>
          </cell>
          <cell r="GB737">
            <v>0</v>
          </cell>
          <cell r="GC737">
            <v>0</v>
          </cell>
          <cell r="GD737">
            <v>0</v>
          </cell>
          <cell r="GE737">
            <v>0</v>
          </cell>
          <cell r="GF737">
            <v>0</v>
          </cell>
          <cell r="GG737">
            <v>0</v>
          </cell>
          <cell r="GH737">
            <v>0</v>
          </cell>
          <cell r="GI737">
            <v>0</v>
          </cell>
          <cell r="GJ737">
            <v>0</v>
          </cell>
          <cell r="GK737">
            <v>0</v>
          </cell>
          <cell r="GL737">
            <v>0</v>
          </cell>
          <cell r="GM737">
            <v>0</v>
          </cell>
          <cell r="GN737">
            <v>0</v>
          </cell>
          <cell r="GO737">
            <v>0</v>
          </cell>
          <cell r="GP737">
            <v>0</v>
          </cell>
          <cell r="GQ737">
            <v>0</v>
          </cell>
          <cell r="GR737">
            <v>0</v>
          </cell>
          <cell r="GS737">
            <v>0</v>
          </cell>
          <cell r="GT737">
            <v>0</v>
          </cell>
          <cell r="GU737">
            <v>0</v>
          </cell>
          <cell r="GV737">
            <v>0</v>
          </cell>
          <cell r="GW737">
            <v>0</v>
          </cell>
          <cell r="GX737">
            <v>0</v>
          </cell>
          <cell r="GY737">
            <v>0</v>
          </cell>
          <cell r="GZ737">
            <v>0</v>
          </cell>
          <cell r="HA737">
            <v>0</v>
          </cell>
          <cell r="HB737">
            <v>0</v>
          </cell>
          <cell r="HC737">
            <v>0</v>
          </cell>
          <cell r="HD737">
            <v>0</v>
          </cell>
          <cell r="HE737">
            <v>0</v>
          </cell>
          <cell r="HF737">
            <v>0</v>
          </cell>
          <cell r="HG737">
            <v>0</v>
          </cell>
          <cell r="HH737">
            <v>0</v>
          </cell>
          <cell r="HI737">
            <v>0</v>
          </cell>
          <cell r="HJ737">
            <v>0</v>
          </cell>
          <cell r="HK737">
            <v>0</v>
          </cell>
          <cell r="HL737">
            <v>0</v>
          </cell>
          <cell r="HM737">
            <v>0</v>
          </cell>
          <cell r="HN737">
            <v>0</v>
          </cell>
          <cell r="HO737">
            <v>0</v>
          </cell>
          <cell r="HP737">
            <v>0</v>
          </cell>
          <cell r="HQ737">
            <v>0</v>
          </cell>
          <cell r="HR737">
            <v>0</v>
          </cell>
          <cell r="HS737">
            <v>0</v>
          </cell>
          <cell r="HT737">
            <v>0</v>
          </cell>
          <cell r="HU737">
            <v>0</v>
          </cell>
          <cell r="HV737">
            <v>0</v>
          </cell>
          <cell r="HW737">
            <v>0</v>
          </cell>
          <cell r="HX737">
            <v>0</v>
          </cell>
          <cell r="HY737">
            <v>0</v>
          </cell>
          <cell r="HZ737">
            <v>0</v>
          </cell>
          <cell r="IA737">
            <v>0</v>
          </cell>
          <cell r="IB737">
            <v>0</v>
          </cell>
          <cell r="IC737">
            <v>0</v>
          </cell>
          <cell r="ID737">
            <v>0</v>
          </cell>
          <cell r="IE737">
            <v>0</v>
          </cell>
          <cell r="IF737">
            <v>0</v>
          </cell>
          <cell r="IG737">
            <v>0</v>
          </cell>
          <cell r="IH737">
            <v>0</v>
          </cell>
          <cell r="II737">
            <v>0</v>
          </cell>
          <cell r="IJ737">
            <v>0</v>
          </cell>
          <cell r="IK737">
            <v>0</v>
          </cell>
          <cell r="IL737">
            <v>0</v>
          </cell>
          <cell r="IM737">
            <v>0</v>
          </cell>
          <cell r="IN737">
            <v>0</v>
          </cell>
          <cell r="IO737">
            <v>0</v>
          </cell>
          <cell r="IP737">
            <v>0</v>
          </cell>
          <cell r="IQ737">
            <v>0</v>
          </cell>
          <cell r="IR737">
            <v>0</v>
          </cell>
          <cell r="IS737">
            <v>0</v>
          </cell>
          <cell r="IT737">
            <v>0</v>
          </cell>
          <cell r="IU737">
            <v>0</v>
          </cell>
          <cell r="IV737">
            <v>0</v>
          </cell>
          <cell r="IW737">
            <v>0</v>
          </cell>
          <cell r="IX737">
            <v>0</v>
          </cell>
          <cell r="IY737">
            <v>0</v>
          </cell>
          <cell r="IZ737">
            <v>0</v>
          </cell>
          <cell r="JA737">
            <v>0</v>
          </cell>
          <cell r="JB737">
            <v>0</v>
          </cell>
          <cell r="JC737">
            <v>0</v>
          </cell>
          <cell r="JD737">
            <v>0</v>
          </cell>
          <cell r="JE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  <cell r="EJ738">
            <v>0</v>
          </cell>
          <cell r="EK738">
            <v>0</v>
          </cell>
          <cell r="EL738">
            <v>0</v>
          </cell>
          <cell r="EM738">
            <v>0</v>
          </cell>
          <cell r="EN738">
            <v>0</v>
          </cell>
          <cell r="EO738">
            <v>0</v>
          </cell>
          <cell r="EP738">
            <v>0</v>
          </cell>
          <cell r="EQ738">
            <v>0</v>
          </cell>
          <cell r="ER738">
            <v>0</v>
          </cell>
          <cell r="ES738">
            <v>0</v>
          </cell>
          <cell r="ET738">
            <v>0</v>
          </cell>
          <cell r="EU738">
            <v>0</v>
          </cell>
          <cell r="EV738">
            <v>0</v>
          </cell>
          <cell r="EW738">
            <v>0</v>
          </cell>
          <cell r="EX738">
            <v>0</v>
          </cell>
          <cell r="EY738">
            <v>0</v>
          </cell>
          <cell r="EZ738">
            <v>0</v>
          </cell>
          <cell r="FA738">
            <v>0</v>
          </cell>
          <cell r="FB738">
            <v>0</v>
          </cell>
          <cell r="FC738">
            <v>0</v>
          </cell>
          <cell r="FD738">
            <v>0</v>
          </cell>
          <cell r="FE738">
            <v>0</v>
          </cell>
          <cell r="FF738">
            <v>0</v>
          </cell>
          <cell r="FG738">
            <v>0</v>
          </cell>
          <cell r="FH738">
            <v>0</v>
          </cell>
          <cell r="FI738">
            <v>0</v>
          </cell>
          <cell r="FJ738">
            <v>0</v>
          </cell>
          <cell r="FK738">
            <v>0</v>
          </cell>
          <cell r="FL738">
            <v>0</v>
          </cell>
          <cell r="FM738">
            <v>0</v>
          </cell>
          <cell r="FN738">
            <v>0</v>
          </cell>
          <cell r="FO738">
            <v>0</v>
          </cell>
          <cell r="FP738">
            <v>0</v>
          </cell>
          <cell r="FQ738">
            <v>0</v>
          </cell>
          <cell r="FR738">
            <v>0</v>
          </cell>
          <cell r="FS738">
            <v>0</v>
          </cell>
          <cell r="FT738">
            <v>0</v>
          </cell>
          <cell r="FU738">
            <v>0</v>
          </cell>
          <cell r="FV738">
            <v>0</v>
          </cell>
          <cell r="FW738">
            <v>0</v>
          </cell>
          <cell r="FX738">
            <v>0</v>
          </cell>
          <cell r="FY738">
            <v>0</v>
          </cell>
          <cell r="FZ738">
            <v>0</v>
          </cell>
          <cell r="GA738">
            <v>0</v>
          </cell>
          <cell r="GB738">
            <v>0</v>
          </cell>
          <cell r="GC738">
            <v>0</v>
          </cell>
          <cell r="GD738">
            <v>0</v>
          </cell>
          <cell r="GE738">
            <v>0</v>
          </cell>
          <cell r="GF738">
            <v>0</v>
          </cell>
          <cell r="GG738">
            <v>0</v>
          </cell>
          <cell r="GH738">
            <v>0</v>
          </cell>
          <cell r="GI738">
            <v>0</v>
          </cell>
          <cell r="GJ738">
            <v>0</v>
          </cell>
          <cell r="GK738">
            <v>0</v>
          </cell>
          <cell r="GL738">
            <v>0</v>
          </cell>
          <cell r="GM738">
            <v>0</v>
          </cell>
          <cell r="GN738">
            <v>0</v>
          </cell>
          <cell r="GO738">
            <v>0</v>
          </cell>
          <cell r="GP738">
            <v>0</v>
          </cell>
          <cell r="GQ738">
            <v>0</v>
          </cell>
          <cell r="GR738">
            <v>0</v>
          </cell>
          <cell r="GS738">
            <v>0</v>
          </cell>
          <cell r="GT738">
            <v>0</v>
          </cell>
          <cell r="GU738">
            <v>0</v>
          </cell>
          <cell r="GV738">
            <v>0</v>
          </cell>
          <cell r="GW738">
            <v>0</v>
          </cell>
          <cell r="GX738">
            <v>0</v>
          </cell>
          <cell r="GY738">
            <v>0</v>
          </cell>
          <cell r="GZ738">
            <v>0</v>
          </cell>
          <cell r="HA738">
            <v>0</v>
          </cell>
          <cell r="HB738">
            <v>0</v>
          </cell>
          <cell r="HC738">
            <v>0</v>
          </cell>
          <cell r="HD738">
            <v>0</v>
          </cell>
          <cell r="HE738">
            <v>0</v>
          </cell>
          <cell r="HF738">
            <v>0</v>
          </cell>
          <cell r="HG738">
            <v>0</v>
          </cell>
          <cell r="HH738">
            <v>0</v>
          </cell>
          <cell r="HI738">
            <v>0</v>
          </cell>
          <cell r="HJ738">
            <v>0</v>
          </cell>
          <cell r="HK738">
            <v>0</v>
          </cell>
          <cell r="HL738">
            <v>0</v>
          </cell>
          <cell r="HM738">
            <v>0</v>
          </cell>
          <cell r="HN738">
            <v>0</v>
          </cell>
          <cell r="HO738">
            <v>0</v>
          </cell>
          <cell r="HP738">
            <v>0</v>
          </cell>
          <cell r="HQ738">
            <v>0</v>
          </cell>
          <cell r="HR738">
            <v>0</v>
          </cell>
          <cell r="HS738">
            <v>0</v>
          </cell>
          <cell r="HT738">
            <v>0</v>
          </cell>
          <cell r="HU738">
            <v>0</v>
          </cell>
          <cell r="HV738">
            <v>0</v>
          </cell>
          <cell r="HW738">
            <v>0</v>
          </cell>
          <cell r="HX738">
            <v>0</v>
          </cell>
          <cell r="HY738">
            <v>0</v>
          </cell>
          <cell r="HZ738">
            <v>0</v>
          </cell>
          <cell r="IA738">
            <v>0</v>
          </cell>
          <cell r="IB738">
            <v>0</v>
          </cell>
          <cell r="IC738">
            <v>0</v>
          </cell>
          <cell r="ID738">
            <v>0</v>
          </cell>
          <cell r="IE738">
            <v>0</v>
          </cell>
          <cell r="IF738">
            <v>0</v>
          </cell>
          <cell r="IG738">
            <v>0</v>
          </cell>
          <cell r="IH738">
            <v>0</v>
          </cell>
          <cell r="II738">
            <v>0</v>
          </cell>
          <cell r="IJ738">
            <v>0</v>
          </cell>
          <cell r="IK738">
            <v>0</v>
          </cell>
          <cell r="IL738">
            <v>0</v>
          </cell>
          <cell r="IM738">
            <v>0</v>
          </cell>
          <cell r="IN738">
            <v>0</v>
          </cell>
          <cell r="IO738">
            <v>0</v>
          </cell>
          <cell r="IP738">
            <v>0</v>
          </cell>
          <cell r="IQ738">
            <v>0</v>
          </cell>
          <cell r="IR738">
            <v>0</v>
          </cell>
          <cell r="IS738">
            <v>0</v>
          </cell>
          <cell r="IT738">
            <v>0</v>
          </cell>
          <cell r="IU738">
            <v>0</v>
          </cell>
          <cell r="IV738">
            <v>0</v>
          </cell>
          <cell r="IW738">
            <v>0</v>
          </cell>
          <cell r="IX738">
            <v>0</v>
          </cell>
          <cell r="IY738">
            <v>0</v>
          </cell>
          <cell r="IZ738">
            <v>0</v>
          </cell>
          <cell r="JA738">
            <v>0</v>
          </cell>
          <cell r="JB738">
            <v>0</v>
          </cell>
          <cell r="JC738">
            <v>0</v>
          </cell>
          <cell r="JD738">
            <v>0</v>
          </cell>
          <cell r="JE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  <cell r="EJ739">
            <v>0</v>
          </cell>
          <cell r="EK739">
            <v>0</v>
          </cell>
          <cell r="EL739">
            <v>0</v>
          </cell>
          <cell r="EM739">
            <v>0</v>
          </cell>
          <cell r="EN739">
            <v>0</v>
          </cell>
          <cell r="EO739">
            <v>0</v>
          </cell>
          <cell r="EP739">
            <v>0</v>
          </cell>
          <cell r="EQ739">
            <v>0</v>
          </cell>
          <cell r="ER739">
            <v>0</v>
          </cell>
          <cell r="ES739">
            <v>0</v>
          </cell>
          <cell r="ET739">
            <v>0</v>
          </cell>
          <cell r="EU739">
            <v>0</v>
          </cell>
          <cell r="EV739">
            <v>0</v>
          </cell>
          <cell r="EW739">
            <v>0</v>
          </cell>
          <cell r="EX739">
            <v>0</v>
          </cell>
          <cell r="EY739">
            <v>0</v>
          </cell>
          <cell r="EZ739">
            <v>0</v>
          </cell>
          <cell r="FA739">
            <v>0</v>
          </cell>
          <cell r="FB739">
            <v>0</v>
          </cell>
          <cell r="FC739">
            <v>0</v>
          </cell>
          <cell r="FD739">
            <v>0</v>
          </cell>
          <cell r="FE739">
            <v>0</v>
          </cell>
          <cell r="FF739">
            <v>0</v>
          </cell>
          <cell r="FG739">
            <v>0</v>
          </cell>
          <cell r="FH739">
            <v>0</v>
          </cell>
          <cell r="FI739">
            <v>0</v>
          </cell>
          <cell r="FJ739">
            <v>0</v>
          </cell>
          <cell r="FK739">
            <v>0</v>
          </cell>
          <cell r="FL739">
            <v>0</v>
          </cell>
          <cell r="FM739">
            <v>0</v>
          </cell>
          <cell r="FN739">
            <v>0</v>
          </cell>
          <cell r="FO739">
            <v>0</v>
          </cell>
          <cell r="FP739">
            <v>0</v>
          </cell>
          <cell r="FQ739">
            <v>0</v>
          </cell>
          <cell r="FR739">
            <v>0</v>
          </cell>
          <cell r="FS739">
            <v>0</v>
          </cell>
          <cell r="FT739">
            <v>0</v>
          </cell>
          <cell r="FU739">
            <v>0</v>
          </cell>
          <cell r="FV739">
            <v>0</v>
          </cell>
          <cell r="FW739">
            <v>0</v>
          </cell>
          <cell r="FX739">
            <v>0</v>
          </cell>
          <cell r="FY739">
            <v>0</v>
          </cell>
          <cell r="FZ739">
            <v>0</v>
          </cell>
          <cell r="GA739">
            <v>0</v>
          </cell>
          <cell r="GB739">
            <v>0</v>
          </cell>
          <cell r="GC739">
            <v>0</v>
          </cell>
          <cell r="GD739">
            <v>0</v>
          </cell>
          <cell r="GE739">
            <v>0</v>
          </cell>
          <cell r="GF739">
            <v>0</v>
          </cell>
          <cell r="GG739">
            <v>0</v>
          </cell>
          <cell r="GH739">
            <v>0</v>
          </cell>
          <cell r="GI739">
            <v>0</v>
          </cell>
          <cell r="GJ739">
            <v>0</v>
          </cell>
          <cell r="GK739">
            <v>0</v>
          </cell>
          <cell r="GL739">
            <v>0</v>
          </cell>
          <cell r="GM739">
            <v>0</v>
          </cell>
          <cell r="GN739">
            <v>0</v>
          </cell>
          <cell r="GO739">
            <v>0</v>
          </cell>
          <cell r="GP739">
            <v>0</v>
          </cell>
          <cell r="GQ739">
            <v>0</v>
          </cell>
          <cell r="GR739">
            <v>0</v>
          </cell>
          <cell r="GS739">
            <v>0</v>
          </cell>
          <cell r="GT739">
            <v>0</v>
          </cell>
          <cell r="GU739">
            <v>0</v>
          </cell>
          <cell r="GV739">
            <v>0</v>
          </cell>
          <cell r="GW739">
            <v>0</v>
          </cell>
          <cell r="GX739">
            <v>0</v>
          </cell>
          <cell r="GY739">
            <v>0</v>
          </cell>
          <cell r="GZ739">
            <v>0</v>
          </cell>
          <cell r="HA739">
            <v>0</v>
          </cell>
          <cell r="HB739">
            <v>0</v>
          </cell>
          <cell r="HC739">
            <v>0</v>
          </cell>
          <cell r="HD739">
            <v>0</v>
          </cell>
          <cell r="HE739">
            <v>0</v>
          </cell>
          <cell r="HF739">
            <v>0</v>
          </cell>
          <cell r="HG739">
            <v>0</v>
          </cell>
          <cell r="HH739">
            <v>0</v>
          </cell>
          <cell r="HI739">
            <v>0</v>
          </cell>
          <cell r="HJ739">
            <v>0</v>
          </cell>
          <cell r="HK739">
            <v>0</v>
          </cell>
          <cell r="HL739">
            <v>0</v>
          </cell>
          <cell r="HM739">
            <v>0</v>
          </cell>
          <cell r="HN739">
            <v>0</v>
          </cell>
          <cell r="HO739">
            <v>0</v>
          </cell>
          <cell r="HP739">
            <v>0</v>
          </cell>
          <cell r="HQ739">
            <v>0</v>
          </cell>
          <cell r="HR739">
            <v>0</v>
          </cell>
          <cell r="HS739">
            <v>0</v>
          </cell>
          <cell r="HT739">
            <v>0</v>
          </cell>
          <cell r="HU739">
            <v>0</v>
          </cell>
          <cell r="HV739">
            <v>0</v>
          </cell>
          <cell r="HW739">
            <v>0</v>
          </cell>
          <cell r="HX739">
            <v>0</v>
          </cell>
          <cell r="HY739">
            <v>0</v>
          </cell>
          <cell r="HZ739">
            <v>0</v>
          </cell>
          <cell r="IA739">
            <v>0</v>
          </cell>
          <cell r="IB739">
            <v>0</v>
          </cell>
          <cell r="IC739">
            <v>0</v>
          </cell>
          <cell r="ID739">
            <v>0</v>
          </cell>
          <cell r="IE739">
            <v>0</v>
          </cell>
          <cell r="IF739">
            <v>0</v>
          </cell>
          <cell r="IG739">
            <v>0</v>
          </cell>
          <cell r="IH739">
            <v>0</v>
          </cell>
          <cell r="II739">
            <v>0</v>
          </cell>
          <cell r="IJ739">
            <v>0</v>
          </cell>
          <cell r="IK739">
            <v>0</v>
          </cell>
          <cell r="IL739">
            <v>0</v>
          </cell>
          <cell r="IM739">
            <v>0</v>
          </cell>
          <cell r="IN739">
            <v>0</v>
          </cell>
          <cell r="IO739">
            <v>0</v>
          </cell>
          <cell r="IP739">
            <v>0</v>
          </cell>
          <cell r="IQ739">
            <v>0</v>
          </cell>
          <cell r="IR739">
            <v>0</v>
          </cell>
          <cell r="IS739">
            <v>0</v>
          </cell>
          <cell r="IT739">
            <v>0</v>
          </cell>
          <cell r="IU739">
            <v>0</v>
          </cell>
          <cell r="IV739">
            <v>0</v>
          </cell>
          <cell r="IW739">
            <v>0</v>
          </cell>
          <cell r="IX739">
            <v>0</v>
          </cell>
          <cell r="IY739">
            <v>0</v>
          </cell>
          <cell r="IZ739">
            <v>0</v>
          </cell>
          <cell r="JA739">
            <v>0</v>
          </cell>
          <cell r="JB739">
            <v>0</v>
          </cell>
          <cell r="JC739">
            <v>0</v>
          </cell>
          <cell r="JD739">
            <v>0</v>
          </cell>
          <cell r="JE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  <cell r="EJ740">
            <v>0</v>
          </cell>
          <cell r="EK740">
            <v>0</v>
          </cell>
          <cell r="EL740">
            <v>0</v>
          </cell>
          <cell r="EM740">
            <v>0</v>
          </cell>
          <cell r="EN740">
            <v>0</v>
          </cell>
          <cell r="EO740">
            <v>0</v>
          </cell>
          <cell r="EP740">
            <v>0</v>
          </cell>
          <cell r="EQ740">
            <v>0</v>
          </cell>
          <cell r="ER740">
            <v>0</v>
          </cell>
          <cell r="ES740">
            <v>0</v>
          </cell>
          <cell r="ET740">
            <v>0</v>
          </cell>
          <cell r="EU740">
            <v>0</v>
          </cell>
          <cell r="EV740">
            <v>0</v>
          </cell>
          <cell r="EW740">
            <v>0</v>
          </cell>
          <cell r="EX740">
            <v>0</v>
          </cell>
          <cell r="EY740">
            <v>0</v>
          </cell>
          <cell r="EZ740">
            <v>0</v>
          </cell>
          <cell r="FA740">
            <v>0</v>
          </cell>
          <cell r="FB740">
            <v>0</v>
          </cell>
          <cell r="FC740">
            <v>0</v>
          </cell>
          <cell r="FD740">
            <v>0</v>
          </cell>
          <cell r="FE740">
            <v>0</v>
          </cell>
          <cell r="FF740">
            <v>0</v>
          </cell>
          <cell r="FG740">
            <v>0</v>
          </cell>
          <cell r="FH740">
            <v>0</v>
          </cell>
          <cell r="FI740">
            <v>0</v>
          </cell>
          <cell r="FJ740">
            <v>0</v>
          </cell>
          <cell r="FK740">
            <v>0</v>
          </cell>
          <cell r="FL740">
            <v>0</v>
          </cell>
          <cell r="FM740">
            <v>0</v>
          </cell>
          <cell r="FN740">
            <v>0</v>
          </cell>
          <cell r="FO740">
            <v>0</v>
          </cell>
          <cell r="FP740">
            <v>0</v>
          </cell>
          <cell r="FQ740">
            <v>0</v>
          </cell>
          <cell r="FR740">
            <v>0</v>
          </cell>
          <cell r="FS740">
            <v>0</v>
          </cell>
          <cell r="FT740">
            <v>0</v>
          </cell>
          <cell r="FU740">
            <v>0</v>
          </cell>
          <cell r="FV740">
            <v>0</v>
          </cell>
          <cell r="FW740">
            <v>0</v>
          </cell>
          <cell r="FX740">
            <v>0</v>
          </cell>
          <cell r="FY740">
            <v>0</v>
          </cell>
          <cell r="FZ740">
            <v>0</v>
          </cell>
          <cell r="GA740">
            <v>0</v>
          </cell>
          <cell r="GB740">
            <v>0</v>
          </cell>
          <cell r="GC740">
            <v>0</v>
          </cell>
          <cell r="GD740">
            <v>0</v>
          </cell>
          <cell r="GE740">
            <v>0</v>
          </cell>
          <cell r="GF740">
            <v>0</v>
          </cell>
          <cell r="GG740">
            <v>0</v>
          </cell>
          <cell r="GH740">
            <v>0</v>
          </cell>
          <cell r="GI740">
            <v>0</v>
          </cell>
          <cell r="GJ740">
            <v>0</v>
          </cell>
          <cell r="GK740">
            <v>0</v>
          </cell>
          <cell r="GL740">
            <v>0</v>
          </cell>
          <cell r="GM740">
            <v>0</v>
          </cell>
          <cell r="GN740">
            <v>0</v>
          </cell>
          <cell r="GO740">
            <v>0</v>
          </cell>
          <cell r="GP740">
            <v>0</v>
          </cell>
          <cell r="GQ740">
            <v>0</v>
          </cell>
          <cell r="GR740">
            <v>0</v>
          </cell>
          <cell r="GS740">
            <v>0</v>
          </cell>
          <cell r="GT740">
            <v>0</v>
          </cell>
          <cell r="GU740">
            <v>0</v>
          </cell>
          <cell r="GV740">
            <v>0</v>
          </cell>
          <cell r="GW740">
            <v>0</v>
          </cell>
          <cell r="GX740">
            <v>0</v>
          </cell>
          <cell r="GY740">
            <v>0</v>
          </cell>
          <cell r="GZ740">
            <v>0</v>
          </cell>
          <cell r="HA740">
            <v>0</v>
          </cell>
          <cell r="HB740">
            <v>0</v>
          </cell>
          <cell r="HC740">
            <v>0</v>
          </cell>
          <cell r="HD740">
            <v>0</v>
          </cell>
          <cell r="HE740">
            <v>0</v>
          </cell>
          <cell r="HF740">
            <v>0</v>
          </cell>
          <cell r="HG740">
            <v>0</v>
          </cell>
          <cell r="HH740">
            <v>0</v>
          </cell>
          <cell r="HI740">
            <v>0</v>
          </cell>
          <cell r="HJ740">
            <v>0</v>
          </cell>
          <cell r="HK740">
            <v>0</v>
          </cell>
          <cell r="HL740">
            <v>0</v>
          </cell>
          <cell r="HM740">
            <v>0</v>
          </cell>
          <cell r="HN740">
            <v>0</v>
          </cell>
          <cell r="HO740">
            <v>0</v>
          </cell>
          <cell r="HP740">
            <v>0</v>
          </cell>
          <cell r="HQ740">
            <v>0</v>
          </cell>
          <cell r="HR740">
            <v>0</v>
          </cell>
          <cell r="HS740">
            <v>0</v>
          </cell>
          <cell r="HT740">
            <v>0</v>
          </cell>
          <cell r="HU740">
            <v>0</v>
          </cell>
          <cell r="HV740">
            <v>0</v>
          </cell>
          <cell r="HW740">
            <v>0</v>
          </cell>
          <cell r="HX740">
            <v>0</v>
          </cell>
          <cell r="HY740">
            <v>0</v>
          </cell>
          <cell r="HZ740">
            <v>0</v>
          </cell>
          <cell r="IA740">
            <v>0</v>
          </cell>
          <cell r="IB740">
            <v>0</v>
          </cell>
          <cell r="IC740">
            <v>0</v>
          </cell>
          <cell r="ID740">
            <v>0</v>
          </cell>
          <cell r="IE740">
            <v>0</v>
          </cell>
          <cell r="IF740">
            <v>0</v>
          </cell>
          <cell r="IG740">
            <v>0</v>
          </cell>
          <cell r="IH740">
            <v>0</v>
          </cell>
          <cell r="II740">
            <v>0</v>
          </cell>
          <cell r="IJ740">
            <v>0</v>
          </cell>
          <cell r="IK740">
            <v>0</v>
          </cell>
          <cell r="IL740">
            <v>0</v>
          </cell>
          <cell r="IM740">
            <v>0</v>
          </cell>
          <cell r="IN740">
            <v>0</v>
          </cell>
          <cell r="IO740">
            <v>0</v>
          </cell>
          <cell r="IP740">
            <v>0</v>
          </cell>
          <cell r="IQ740">
            <v>0</v>
          </cell>
          <cell r="IR740">
            <v>0</v>
          </cell>
          <cell r="IS740">
            <v>0</v>
          </cell>
          <cell r="IT740">
            <v>0</v>
          </cell>
          <cell r="IU740">
            <v>0</v>
          </cell>
          <cell r="IV740">
            <v>0</v>
          </cell>
          <cell r="IW740">
            <v>0</v>
          </cell>
          <cell r="IX740">
            <v>0</v>
          </cell>
          <cell r="IY740">
            <v>0</v>
          </cell>
          <cell r="IZ740">
            <v>0</v>
          </cell>
          <cell r="JA740">
            <v>0</v>
          </cell>
          <cell r="JB740">
            <v>0</v>
          </cell>
          <cell r="JC740">
            <v>0</v>
          </cell>
          <cell r="JD740">
            <v>0</v>
          </cell>
          <cell r="JE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  <cell r="FA741">
            <v>0</v>
          </cell>
          <cell r="FB741">
            <v>0</v>
          </cell>
          <cell r="FC741">
            <v>0</v>
          </cell>
          <cell r="FD741">
            <v>0</v>
          </cell>
          <cell r="FE741">
            <v>0</v>
          </cell>
          <cell r="FF741">
            <v>0</v>
          </cell>
          <cell r="FG741">
            <v>0</v>
          </cell>
          <cell r="FH741">
            <v>0</v>
          </cell>
          <cell r="FI741">
            <v>0</v>
          </cell>
          <cell r="FJ741">
            <v>0</v>
          </cell>
          <cell r="FK741">
            <v>0</v>
          </cell>
          <cell r="FL741">
            <v>0</v>
          </cell>
          <cell r="FM741">
            <v>0</v>
          </cell>
          <cell r="FN741">
            <v>0</v>
          </cell>
          <cell r="FO741">
            <v>0</v>
          </cell>
          <cell r="FP741">
            <v>0</v>
          </cell>
          <cell r="FQ741">
            <v>0</v>
          </cell>
          <cell r="FR741">
            <v>0</v>
          </cell>
          <cell r="FS741">
            <v>0</v>
          </cell>
          <cell r="FT741">
            <v>0</v>
          </cell>
          <cell r="FU741">
            <v>0</v>
          </cell>
          <cell r="FV741">
            <v>0</v>
          </cell>
          <cell r="FW741">
            <v>0</v>
          </cell>
          <cell r="FX741">
            <v>0</v>
          </cell>
          <cell r="FY741">
            <v>0</v>
          </cell>
          <cell r="FZ741">
            <v>0</v>
          </cell>
          <cell r="GA741">
            <v>0</v>
          </cell>
          <cell r="GB741">
            <v>0</v>
          </cell>
          <cell r="GC741">
            <v>0</v>
          </cell>
          <cell r="GD741">
            <v>0</v>
          </cell>
          <cell r="GE741">
            <v>0</v>
          </cell>
          <cell r="GF741">
            <v>0</v>
          </cell>
          <cell r="GG741">
            <v>0</v>
          </cell>
          <cell r="GH741">
            <v>0</v>
          </cell>
          <cell r="GI741">
            <v>0</v>
          </cell>
          <cell r="GJ741">
            <v>0</v>
          </cell>
          <cell r="GK741">
            <v>0</v>
          </cell>
          <cell r="GL741">
            <v>0</v>
          </cell>
          <cell r="GM741">
            <v>0</v>
          </cell>
          <cell r="GN741">
            <v>0</v>
          </cell>
          <cell r="GO741">
            <v>0</v>
          </cell>
          <cell r="GP741">
            <v>0</v>
          </cell>
          <cell r="GQ741">
            <v>0</v>
          </cell>
          <cell r="GR741">
            <v>0</v>
          </cell>
          <cell r="GS741">
            <v>0</v>
          </cell>
          <cell r="GT741">
            <v>0</v>
          </cell>
          <cell r="GU741">
            <v>0</v>
          </cell>
          <cell r="GV741">
            <v>0</v>
          </cell>
          <cell r="GW741">
            <v>0</v>
          </cell>
          <cell r="GX741">
            <v>0</v>
          </cell>
          <cell r="GY741">
            <v>0</v>
          </cell>
          <cell r="GZ741">
            <v>0</v>
          </cell>
          <cell r="HA741">
            <v>0</v>
          </cell>
          <cell r="HB741">
            <v>0</v>
          </cell>
          <cell r="HC741">
            <v>0</v>
          </cell>
          <cell r="HD741">
            <v>0</v>
          </cell>
          <cell r="HE741">
            <v>0</v>
          </cell>
          <cell r="HF741">
            <v>0</v>
          </cell>
          <cell r="HG741">
            <v>0</v>
          </cell>
          <cell r="HH741">
            <v>0</v>
          </cell>
          <cell r="HI741">
            <v>0</v>
          </cell>
          <cell r="HJ741">
            <v>0</v>
          </cell>
          <cell r="HK741">
            <v>0</v>
          </cell>
          <cell r="HL741">
            <v>0</v>
          </cell>
          <cell r="HM741">
            <v>0</v>
          </cell>
          <cell r="HN741">
            <v>0</v>
          </cell>
          <cell r="HO741">
            <v>0</v>
          </cell>
          <cell r="HP741">
            <v>0</v>
          </cell>
          <cell r="HQ741">
            <v>0</v>
          </cell>
          <cell r="HR741">
            <v>0</v>
          </cell>
          <cell r="HS741">
            <v>0</v>
          </cell>
          <cell r="HT741">
            <v>0</v>
          </cell>
          <cell r="HU741">
            <v>0</v>
          </cell>
          <cell r="HV741">
            <v>0</v>
          </cell>
          <cell r="HW741">
            <v>0</v>
          </cell>
          <cell r="HX741">
            <v>0</v>
          </cell>
          <cell r="HY741">
            <v>0</v>
          </cell>
          <cell r="HZ741">
            <v>0</v>
          </cell>
          <cell r="IA741">
            <v>0</v>
          </cell>
          <cell r="IB741">
            <v>0</v>
          </cell>
          <cell r="IC741">
            <v>0</v>
          </cell>
          <cell r="ID741">
            <v>0</v>
          </cell>
          <cell r="IE741">
            <v>0</v>
          </cell>
          <cell r="IF741">
            <v>0</v>
          </cell>
          <cell r="IG741">
            <v>0</v>
          </cell>
          <cell r="IH741">
            <v>0</v>
          </cell>
          <cell r="II741">
            <v>0</v>
          </cell>
          <cell r="IJ741">
            <v>0</v>
          </cell>
          <cell r="IK741">
            <v>0</v>
          </cell>
          <cell r="IL741">
            <v>0</v>
          </cell>
          <cell r="IM741">
            <v>0</v>
          </cell>
          <cell r="IN741">
            <v>0</v>
          </cell>
          <cell r="IO741">
            <v>0</v>
          </cell>
          <cell r="IP741">
            <v>0</v>
          </cell>
          <cell r="IQ741">
            <v>0</v>
          </cell>
          <cell r="IR741">
            <v>0</v>
          </cell>
          <cell r="IS741">
            <v>0</v>
          </cell>
          <cell r="IT741">
            <v>0</v>
          </cell>
          <cell r="IU741">
            <v>0</v>
          </cell>
          <cell r="IV741">
            <v>0</v>
          </cell>
          <cell r="IW741">
            <v>0</v>
          </cell>
          <cell r="IX741">
            <v>0</v>
          </cell>
          <cell r="IY741">
            <v>0</v>
          </cell>
          <cell r="IZ741">
            <v>0</v>
          </cell>
          <cell r="JA741">
            <v>0</v>
          </cell>
          <cell r="JB741">
            <v>0</v>
          </cell>
          <cell r="JC741">
            <v>0</v>
          </cell>
          <cell r="JD741">
            <v>0</v>
          </cell>
          <cell r="JE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  <cell r="EZ742">
            <v>0</v>
          </cell>
          <cell r="FA742">
            <v>0</v>
          </cell>
          <cell r="FB742">
            <v>0</v>
          </cell>
          <cell r="FC742">
            <v>0</v>
          </cell>
          <cell r="FD742">
            <v>0</v>
          </cell>
          <cell r="FE742">
            <v>0</v>
          </cell>
          <cell r="FF742">
            <v>0</v>
          </cell>
          <cell r="FG742">
            <v>0</v>
          </cell>
          <cell r="FH742">
            <v>0</v>
          </cell>
          <cell r="FI742">
            <v>0</v>
          </cell>
          <cell r="FJ742">
            <v>0</v>
          </cell>
          <cell r="FK742">
            <v>0</v>
          </cell>
          <cell r="FL742">
            <v>0</v>
          </cell>
          <cell r="FM742">
            <v>0</v>
          </cell>
          <cell r="FN742">
            <v>0</v>
          </cell>
          <cell r="FO742">
            <v>0</v>
          </cell>
          <cell r="FP742">
            <v>0</v>
          </cell>
          <cell r="FQ742">
            <v>0</v>
          </cell>
          <cell r="FR742">
            <v>0</v>
          </cell>
          <cell r="FS742">
            <v>0</v>
          </cell>
          <cell r="FT742">
            <v>0</v>
          </cell>
          <cell r="FU742">
            <v>0</v>
          </cell>
          <cell r="FV742">
            <v>0</v>
          </cell>
          <cell r="FW742">
            <v>0</v>
          </cell>
          <cell r="FX742">
            <v>0</v>
          </cell>
          <cell r="FY742">
            <v>0</v>
          </cell>
          <cell r="FZ742">
            <v>0</v>
          </cell>
          <cell r="GA742">
            <v>0</v>
          </cell>
          <cell r="GB742">
            <v>0</v>
          </cell>
          <cell r="GC742">
            <v>0</v>
          </cell>
          <cell r="GD742">
            <v>0</v>
          </cell>
          <cell r="GE742">
            <v>0</v>
          </cell>
          <cell r="GF742">
            <v>0</v>
          </cell>
          <cell r="GG742">
            <v>0</v>
          </cell>
          <cell r="GH742">
            <v>0</v>
          </cell>
          <cell r="GI742">
            <v>0</v>
          </cell>
          <cell r="GJ742">
            <v>0</v>
          </cell>
          <cell r="GK742">
            <v>0</v>
          </cell>
          <cell r="GL742">
            <v>0</v>
          </cell>
          <cell r="GM742">
            <v>0</v>
          </cell>
          <cell r="GN742">
            <v>0</v>
          </cell>
          <cell r="GO742">
            <v>0</v>
          </cell>
          <cell r="GP742">
            <v>0</v>
          </cell>
          <cell r="GQ742">
            <v>0</v>
          </cell>
          <cell r="GR742">
            <v>0</v>
          </cell>
          <cell r="GS742">
            <v>0</v>
          </cell>
          <cell r="GT742">
            <v>0</v>
          </cell>
          <cell r="GU742">
            <v>0</v>
          </cell>
          <cell r="GV742">
            <v>0</v>
          </cell>
          <cell r="GW742">
            <v>0</v>
          </cell>
          <cell r="GX742">
            <v>0</v>
          </cell>
          <cell r="GY742">
            <v>0</v>
          </cell>
          <cell r="GZ742">
            <v>0</v>
          </cell>
          <cell r="HA742">
            <v>0</v>
          </cell>
          <cell r="HB742">
            <v>0</v>
          </cell>
          <cell r="HC742">
            <v>0</v>
          </cell>
          <cell r="HD742">
            <v>0</v>
          </cell>
          <cell r="HE742">
            <v>0</v>
          </cell>
          <cell r="HF742">
            <v>0</v>
          </cell>
          <cell r="HG742">
            <v>0</v>
          </cell>
          <cell r="HH742">
            <v>0</v>
          </cell>
          <cell r="HI742">
            <v>0</v>
          </cell>
          <cell r="HJ742">
            <v>0</v>
          </cell>
          <cell r="HK742">
            <v>0</v>
          </cell>
          <cell r="HL742">
            <v>0</v>
          </cell>
          <cell r="HM742">
            <v>0</v>
          </cell>
          <cell r="HN742">
            <v>0</v>
          </cell>
          <cell r="HO742">
            <v>0</v>
          </cell>
          <cell r="HP742">
            <v>0</v>
          </cell>
          <cell r="HQ742">
            <v>0</v>
          </cell>
          <cell r="HR742">
            <v>0</v>
          </cell>
          <cell r="HS742">
            <v>0</v>
          </cell>
          <cell r="HT742">
            <v>0</v>
          </cell>
          <cell r="HU742">
            <v>0</v>
          </cell>
          <cell r="HV742">
            <v>0</v>
          </cell>
          <cell r="HW742">
            <v>0</v>
          </cell>
          <cell r="HX742">
            <v>0</v>
          </cell>
          <cell r="HY742">
            <v>0</v>
          </cell>
          <cell r="HZ742">
            <v>0</v>
          </cell>
          <cell r="IA742">
            <v>0</v>
          </cell>
          <cell r="IB742">
            <v>0</v>
          </cell>
          <cell r="IC742">
            <v>0</v>
          </cell>
          <cell r="ID742">
            <v>0</v>
          </cell>
          <cell r="IE742">
            <v>0</v>
          </cell>
          <cell r="IF742">
            <v>0</v>
          </cell>
          <cell r="IG742">
            <v>0</v>
          </cell>
          <cell r="IH742">
            <v>0</v>
          </cell>
          <cell r="II742">
            <v>0</v>
          </cell>
          <cell r="IJ742">
            <v>0</v>
          </cell>
          <cell r="IK742">
            <v>0</v>
          </cell>
          <cell r="IL742">
            <v>0</v>
          </cell>
          <cell r="IM742">
            <v>0</v>
          </cell>
          <cell r="IN742">
            <v>0</v>
          </cell>
          <cell r="IO742">
            <v>0</v>
          </cell>
          <cell r="IP742">
            <v>0</v>
          </cell>
          <cell r="IQ742">
            <v>0</v>
          </cell>
          <cell r="IR742">
            <v>0</v>
          </cell>
          <cell r="IS742">
            <v>0</v>
          </cell>
          <cell r="IT742">
            <v>0</v>
          </cell>
          <cell r="IU742">
            <v>0</v>
          </cell>
          <cell r="IV742">
            <v>0</v>
          </cell>
          <cell r="IW742">
            <v>0</v>
          </cell>
          <cell r="IX742">
            <v>0</v>
          </cell>
          <cell r="IY742">
            <v>0</v>
          </cell>
          <cell r="IZ742">
            <v>0</v>
          </cell>
          <cell r="JA742">
            <v>0</v>
          </cell>
          <cell r="JB742">
            <v>0</v>
          </cell>
          <cell r="JC742">
            <v>0</v>
          </cell>
          <cell r="JD742">
            <v>0</v>
          </cell>
          <cell r="JE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  <cell r="EZ743">
            <v>0</v>
          </cell>
          <cell r="FA743">
            <v>0</v>
          </cell>
          <cell r="FB743">
            <v>0</v>
          </cell>
          <cell r="FC743">
            <v>0</v>
          </cell>
          <cell r="FD743">
            <v>0</v>
          </cell>
          <cell r="FE743">
            <v>0</v>
          </cell>
          <cell r="FF743">
            <v>0</v>
          </cell>
          <cell r="FG743">
            <v>0</v>
          </cell>
          <cell r="FH743">
            <v>0</v>
          </cell>
          <cell r="FI743">
            <v>0</v>
          </cell>
          <cell r="FJ743">
            <v>0</v>
          </cell>
          <cell r="FK743">
            <v>0</v>
          </cell>
          <cell r="FL743">
            <v>0</v>
          </cell>
          <cell r="FM743">
            <v>0</v>
          </cell>
          <cell r="FN743">
            <v>0</v>
          </cell>
          <cell r="FO743">
            <v>0</v>
          </cell>
          <cell r="FP743">
            <v>0</v>
          </cell>
          <cell r="FQ743">
            <v>0</v>
          </cell>
          <cell r="FR743">
            <v>0</v>
          </cell>
          <cell r="FS743">
            <v>0</v>
          </cell>
          <cell r="FT743">
            <v>0</v>
          </cell>
          <cell r="FU743">
            <v>0</v>
          </cell>
          <cell r="FV743">
            <v>0</v>
          </cell>
          <cell r="FW743">
            <v>0</v>
          </cell>
          <cell r="FX743">
            <v>0</v>
          </cell>
          <cell r="FY743">
            <v>0</v>
          </cell>
          <cell r="FZ743">
            <v>0</v>
          </cell>
          <cell r="GA743">
            <v>0</v>
          </cell>
          <cell r="GB743">
            <v>0</v>
          </cell>
          <cell r="GC743">
            <v>0</v>
          </cell>
          <cell r="GD743">
            <v>0</v>
          </cell>
          <cell r="GE743">
            <v>0</v>
          </cell>
          <cell r="GF743">
            <v>0</v>
          </cell>
          <cell r="GG743">
            <v>0</v>
          </cell>
          <cell r="GH743">
            <v>0</v>
          </cell>
          <cell r="GI743">
            <v>0</v>
          </cell>
          <cell r="GJ743">
            <v>0</v>
          </cell>
          <cell r="GK743">
            <v>0</v>
          </cell>
          <cell r="GL743">
            <v>0</v>
          </cell>
          <cell r="GM743">
            <v>0</v>
          </cell>
          <cell r="GN743">
            <v>0</v>
          </cell>
          <cell r="GO743">
            <v>0</v>
          </cell>
          <cell r="GP743">
            <v>0</v>
          </cell>
          <cell r="GQ743">
            <v>0</v>
          </cell>
          <cell r="GR743">
            <v>0</v>
          </cell>
          <cell r="GS743">
            <v>0</v>
          </cell>
          <cell r="GT743">
            <v>0</v>
          </cell>
          <cell r="GU743">
            <v>0</v>
          </cell>
          <cell r="GV743">
            <v>0</v>
          </cell>
          <cell r="GW743">
            <v>0</v>
          </cell>
          <cell r="GX743">
            <v>0</v>
          </cell>
          <cell r="GY743">
            <v>0</v>
          </cell>
          <cell r="GZ743">
            <v>0</v>
          </cell>
          <cell r="HA743">
            <v>0</v>
          </cell>
          <cell r="HB743">
            <v>0</v>
          </cell>
          <cell r="HC743">
            <v>0</v>
          </cell>
          <cell r="HD743">
            <v>0</v>
          </cell>
          <cell r="HE743">
            <v>0</v>
          </cell>
          <cell r="HF743">
            <v>0</v>
          </cell>
          <cell r="HG743">
            <v>0</v>
          </cell>
          <cell r="HH743">
            <v>0</v>
          </cell>
          <cell r="HI743">
            <v>0</v>
          </cell>
          <cell r="HJ743">
            <v>0</v>
          </cell>
          <cell r="HK743">
            <v>0</v>
          </cell>
          <cell r="HL743">
            <v>0</v>
          </cell>
          <cell r="HM743">
            <v>0</v>
          </cell>
          <cell r="HN743">
            <v>0</v>
          </cell>
          <cell r="HO743">
            <v>0</v>
          </cell>
          <cell r="HP743">
            <v>0</v>
          </cell>
          <cell r="HQ743">
            <v>0</v>
          </cell>
          <cell r="HR743">
            <v>0</v>
          </cell>
          <cell r="HS743">
            <v>0</v>
          </cell>
          <cell r="HT743">
            <v>0</v>
          </cell>
          <cell r="HU743">
            <v>0</v>
          </cell>
          <cell r="HV743">
            <v>0</v>
          </cell>
          <cell r="HW743">
            <v>0</v>
          </cell>
          <cell r="HX743">
            <v>0</v>
          </cell>
          <cell r="HY743">
            <v>0</v>
          </cell>
          <cell r="HZ743">
            <v>0</v>
          </cell>
          <cell r="IA743">
            <v>0</v>
          </cell>
          <cell r="IB743">
            <v>0</v>
          </cell>
          <cell r="IC743">
            <v>0</v>
          </cell>
          <cell r="ID743">
            <v>0</v>
          </cell>
          <cell r="IE743">
            <v>0</v>
          </cell>
          <cell r="IF743">
            <v>0</v>
          </cell>
          <cell r="IG743">
            <v>0</v>
          </cell>
          <cell r="IH743">
            <v>0</v>
          </cell>
          <cell r="II743">
            <v>0</v>
          </cell>
          <cell r="IJ743">
            <v>0</v>
          </cell>
          <cell r="IK743">
            <v>0</v>
          </cell>
          <cell r="IL743">
            <v>0</v>
          </cell>
          <cell r="IM743">
            <v>0</v>
          </cell>
          <cell r="IN743">
            <v>0</v>
          </cell>
          <cell r="IO743">
            <v>0</v>
          </cell>
          <cell r="IP743">
            <v>0</v>
          </cell>
          <cell r="IQ743">
            <v>0</v>
          </cell>
          <cell r="IR743">
            <v>0</v>
          </cell>
          <cell r="IS743">
            <v>0</v>
          </cell>
          <cell r="IT743">
            <v>0</v>
          </cell>
          <cell r="IU743">
            <v>0</v>
          </cell>
          <cell r="IV743">
            <v>0</v>
          </cell>
          <cell r="IW743">
            <v>0</v>
          </cell>
          <cell r="IX743">
            <v>0</v>
          </cell>
          <cell r="IY743">
            <v>0</v>
          </cell>
          <cell r="IZ743">
            <v>0</v>
          </cell>
          <cell r="JA743">
            <v>0</v>
          </cell>
          <cell r="JB743">
            <v>0</v>
          </cell>
          <cell r="JC743">
            <v>0</v>
          </cell>
          <cell r="JD743">
            <v>0</v>
          </cell>
          <cell r="JE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  <cell r="EZ744">
            <v>0</v>
          </cell>
          <cell r="FA744">
            <v>0</v>
          </cell>
          <cell r="FB744">
            <v>0</v>
          </cell>
          <cell r="FC744">
            <v>0</v>
          </cell>
          <cell r="FD744">
            <v>0</v>
          </cell>
          <cell r="FE744">
            <v>0</v>
          </cell>
          <cell r="FF744">
            <v>0</v>
          </cell>
          <cell r="FG744">
            <v>0</v>
          </cell>
          <cell r="FH744">
            <v>0</v>
          </cell>
          <cell r="FI744">
            <v>0</v>
          </cell>
          <cell r="FJ744">
            <v>0</v>
          </cell>
          <cell r="FK744">
            <v>0</v>
          </cell>
          <cell r="FL744">
            <v>0</v>
          </cell>
          <cell r="FM744">
            <v>0</v>
          </cell>
          <cell r="FN744">
            <v>0</v>
          </cell>
          <cell r="FO744">
            <v>0</v>
          </cell>
          <cell r="FP744">
            <v>0</v>
          </cell>
          <cell r="FQ744">
            <v>0</v>
          </cell>
          <cell r="FR744">
            <v>0</v>
          </cell>
          <cell r="FS744">
            <v>0</v>
          </cell>
          <cell r="FT744">
            <v>0</v>
          </cell>
          <cell r="FU744">
            <v>0</v>
          </cell>
          <cell r="FV744">
            <v>0</v>
          </cell>
          <cell r="FW744">
            <v>0</v>
          </cell>
          <cell r="FX744">
            <v>0</v>
          </cell>
          <cell r="FY744">
            <v>0</v>
          </cell>
          <cell r="FZ744">
            <v>0</v>
          </cell>
          <cell r="GA744">
            <v>0</v>
          </cell>
          <cell r="GB744">
            <v>0</v>
          </cell>
          <cell r="GC744">
            <v>0</v>
          </cell>
          <cell r="GD744">
            <v>0</v>
          </cell>
          <cell r="GE744">
            <v>0</v>
          </cell>
          <cell r="GF744">
            <v>0</v>
          </cell>
          <cell r="GG744">
            <v>0</v>
          </cell>
          <cell r="GH744">
            <v>0</v>
          </cell>
          <cell r="GI744">
            <v>0</v>
          </cell>
          <cell r="GJ744">
            <v>0</v>
          </cell>
          <cell r="GK744">
            <v>0</v>
          </cell>
          <cell r="GL744">
            <v>0</v>
          </cell>
          <cell r="GM744">
            <v>0</v>
          </cell>
          <cell r="GN744">
            <v>0</v>
          </cell>
          <cell r="GO744">
            <v>0</v>
          </cell>
          <cell r="GP744">
            <v>0</v>
          </cell>
          <cell r="GQ744">
            <v>0</v>
          </cell>
          <cell r="GR744">
            <v>0</v>
          </cell>
          <cell r="GS744">
            <v>0</v>
          </cell>
          <cell r="GT744">
            <v>0</v>
          </cell>
          <cell r="GU744">
            <v>0</v>
          </cell>
          <cell r="GV744">
            <v>0</v>
          </cell>
          <cell r="GW744">
            <v>0</v>
          </cell>
          <cell r="GX744">
            <v>0</v>
          </cell>
          <cell r="GY744">
            <v>0</v>
          </cell>
          <cell r="GZ744">
            <v>0</v>
          </cell>
          <cell r="HA744">
            <v>0</v>
          </cell>
          <cell r="HB744">
            <v>0</v>
          </cell>
          <cell r="HC744">
            <v>0</v>
          </cell>
          <cell r="HD744">
            <v>0</v>
          </cell>
          <cell r="HE744">
            <v>0</v>
          </cell>
          <cell r="HF744">
            <v>0</v>
          </cell>
          <cell r="HG744">
            <v>0</v>
          </cell>
          <cell r="HH744">
            <v>0</v>
          </cell>
          <cell r="HI744">
            <v>0</v>
          </cell>
          <cell r="HJ744">
            <v>0</v>
          </cell>
          <cell r="HK744">
            <v>0</v>
          </cell>
          <cell r="HL744">
            <v>0</v>
          </cell>
          <cell r="HM744">
            <v>0</v>
          </cell>
          <cell r="HN744">
            <v>0</v>
          </cell>
          <cell r="HO744">
            <v>0</v>
          </cell>
          <cell r="HP744">
            <v>0</v>
          </cell>
          <cell r="HQ744">
            <v>0</v>
          </cell>
          <cell r="HR744">
            <v>0</v>
          </cell>
          <cell r="HS744">
            <v>0</v>
          </cell>
          <cell r="HT744">
            <v>0</v>
          </cell>
          <cell r="HU744">
            <v>0</v>
          </cell>
          <cell r="HV744">
            <v>0</v>
          </cell>
          <cell r="HW744">
            <v>0</v>
          </cell>
          <cell r="HX744">
            <v>0</v>
          </cell>
          <cell r="HY744">
            <v>0</v>
          </cell>
          <cell r="HZ744">
            <v>0</v>
          </cell>
          <cell r="IA744">
            <v>0</v>
          </cell>
          <cell r="IB744">
            <v>0</v>
          </cell>
          <cell r="IC744">
            <v>0</v>
          </cell>
          <cell r="ID744">
            <v>0</v>
          </cell>
          <cell r="IE744">
            <v>0</v>
          </cell>
          <cell r="IF744">
            <v>0</v>
          </cell>
          <cell r="IG744">
            <v>0</v>
          </cell>
          <cell r="IH744">
            <v>0</v>
          </cell>
          <cell r="II744">
            <v>0</v>
          </cell>
          <cell r="IJ744">
            <v>0</v>
          </cell>
          <cell r="IK744">
            <v>0</v>
          </cell>
          <cell r="IL744">
            <v>0</v>
          </cell>
          <cell r="IM744">
            <v>0</v>
          </cell>
          <cell r="IN744">
            <v>0</v>
          </cell>
          <cell r="IO744">
            <v>0</v>
          </cell>
          <cell r="IP744">
            <v>0</v>
          </cell>
          <cell r="IQ744">
            <v>0</v>
          </cell>
          <cell r="IR744">
            <v>0</v>
          </cell>
          <cell r="IS744">
            <v>0</v>
          </cell>
          <cell r="IT744">
            <v>0</v>
          </cell>
          <cell r="IU744">
            <v>0</v>
          </cell>
          <cell r="IV744">
            <v>0</v>
          </cell>
          <cell r="IW744">
            <v>0</v>
          </cell>
          <cell r="IX744">
            <v>0</v>
          </cell>
          <cell r="IY744">
            <v>0</v>
          </cell>
          <cell r="IZ744">
            <v>0</v>
          </cell>
          <cell r="JA744">
            <v>0</v>
          </cell>
          <cell r="JB744">
            <v>0</v>
          </cell>
          <cell r="JC744">
            <v>0</v>
          </cell>
          <cell r="JD744">
            <v>0</v>
          </cell>
          <cell r="JE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  <cell r="EZ745">
            <v>0</v>
          </cell>
          <cell r="FA745">
            <v>0</v>
          </cell>
          <cell r="FB745">
            <v>0</v>
          </cell>
          <cell r="FC745">
            <v>0</v>
          </cell>
          <cell r="FD745">
            <v>0</v>
          </cell>
          <cell r="FE745">
            <v>0</v>
          </cell>
          <cell r="FF745">
            <v>0</v>
          </cell>
          <cell r="FG745">
            <v>0</v>
          </cell>
          <cell r="FH745">
            <v>0</v>
          </cell>
          <cell r="FI745">
            <v>0</v>
          </cell>
          <cell r="FJ745">
            <v>0</v>
          </cell>
          <cell r="FK745">
            <v>0</v>
          </cell>
          <cell r="FL745">
            <v>0</v>
          </cell>
          <cell r="FM745">
            <v>0</v>
          </cell>
          <cell r="FN745">
            <v>0</v>
          </cell>
          <cell r="FO745">
            <v>0</v>
          </cell>
          <cell r="FP745">
            <v>0</v>
          </cell>
          <cell r="FQ745">
            <v>0</v>
          </cell>
          <cell r="FR745">
            <v>0</v>
          </cell>
          <cell r="FS745">
            <v>0</v>
          </cell>
          <cell r="FT745">
            <v>0</v>
          </cell>
          <cell r="FU745">
            <v>0</v>
          </cell>
          <cell r="FV745">
            <v>0</v>
          </cell>
          <cell r="FW745">
            <v>0</v>
          </cell>
          <cell r="FX745">
            <v>0</v>
          </cell>
          <cell r="FY745">
            <v>0</v>
          </cell>
          <cell r="FZ745">
            <v>0</v>
          </cell>
          <cell r="GA745">
            <v>0</v>
          </cell>
          <cell r="GB745">
            <v>0</v>
          </cell>
          <cell r="GC745">
            <v>0</v>
          </cell>
          <cell r="GD745">
            <v>0</v>
          </cell>
          <cell r="GE745">
            <v>0</v>
          </cell>
          <cell r="GF745">
            <v>0</v>
          </cell>
          <cell r="GG745">
            <v>0</v>
          </cell>
          <cell r="GH745">
            <v>0</v>
          </cell>
          <cell r="GI745">
            <v>0</v>
          </cell>
          <cell r="GJ745">
            <v>0</v>
          </cell>
          <cell r="GK745">
            <v>0</v>
          </cell>
          <cell r="GL745">
            <v>0</v>
          </cell>
          <cell r="GM745">
            <v>0</v>
          </cell>
          <cell r="GN745">
            <v>0</v>
          </cell>
          <cell r="GO745">
            <v>0</v>
          </cell>
          <cell r="GP745">
            <v>0</v>
          </cell>
          <cell r="GQ745">
            <v>0</v>
          </cell>
          <cell r="GR745">
            <v>0</v>
          </cell>
          <cell r="GS745">
            <v>0</v>
          </cell>
          <cell r="GT745">
            <v>0</v>
          </cell>
          <cell r="GU745">
            <v>0</v>
          </cell>
          <cell r="GV745">
            <v>0</v>
          </cell>
          <cell r="GW745">
            <v>0</v>
          </cell>
          <cell r="GX745">
            <v>0</v>
          </cell>
          <cell r="GY745">
            <v>0</v>
          </cell>
          <cell r="GZ745">
            <v>0</v>
          </cell>
          <cell r="HA745">
            <v>0</v>
          </cell>
          <cell r="HB745">
            <v>0</v>
          </cell>
          <cell r="HC745">
            <v>0</v>
          </cell>
          <cell r="HD745">
            <v>0</v>
          </cell>
          <cell r="HE745">
            <v>0</v>
          </cell>
          <cell r="HF745">
            <v>0</v>
          </cell>
          <cell r="HG745">
            <v>0</v>
          </cell>
          <cell r="HH745">
            <v>0</v>
          </cell>
          <cell r="HI745">
            <v>0</v>
          </cell>
          <cell r="HJ745">
            <v>0</v>
          </cell>
          <cell r="HK745">
            <v>0</v>
          </cell>
          <cell r="HL745">
            <v>0</v>
          </cell>
          <cell r="HM745">
            <v>0</v>
          </cell>
          <cell r="HN745">
            <v>0</v>
          </cell>
          <cell r="HO745">
            <v>0</v>
          </cell>
          <cell r="HP745">
            <v>0</v>
          </cell>
          <cell r="HQ745">
            <v>0</v>
          </cell>
          <cell r="HR745">
            <v>0</v>
          </cell>
          <cell r="HS745">
            <v>0</v>
          </cell>
          <cell r="HT745">
            <v>0</v>
          </cell>
          <cell r="HU745">
            <v>0</v>
          </cell>
          <cell r="HV745">
            <v>0</v>
          </cell>
          <cell r="HW745">
            <v>0</v>
          </cell>
          <cell r="HX745">
            <v>0</v>
          </cell>
          <cell r="HY745">
            <v>0</v>
          </cell>
          <cell r="HZ745">
            <v>0</v>
          </cell>
          <cell r="IA745">
            <v>0</v>
          </cell>
          <cell r="IB745">
            <v>0</v>
          </cell>
          <cell r="IC745">
            <v>0</v>
          </cell>
          <cell r="ID745">
            <v>0</v>
          </cell>
          <cell r="IE745">
            <v>0</v>
          </cell>
          <cell r="IF745">
            <v>0</v>
          </cell>
          <cell r="IG745">
            <v>0</v>
          </cell>
          <cell r="IH745">
            <v>0</v>
          </cell>
          <cell r="II745">
            <v>0</v>
          </cell>
          <cell r="IJ745">
            <v>0</v>
          </cell>
          <cell r="IK745">
            <v>0</v>
          </cell>
          <cell r="IL745">
            <v>0</v>
          </cell>
          <cell r="IM745">
            <v>0</v>
          </cell>
          <cell r="IN745">
            <v>0</v>
          </cell>
          <cell r="IO745">
            <v>0</v>
          </cell>
          <cell r="IP745">
            <v>0</v>
          </cell>
          <cell r="IQ745">
            <v>0</v>
          </cell>
          <cell r="IR745">
            <v>0</v>
          </cell>
          <cell r="IS745">
            <v>0</v>
          </cell>
          <cell r="IT745">
            <v>0</v>
          </cell>
          <cell r="IU745">
            <v>0</v>
          </cell>
          <cell r="IV745">
            <v>0</v>
          </cell>
          <cell r="IW745">
            <v>0</v>
          </cell>
          <cell r="IX745">
            <v>0</v>
          </cell>
          <cell r="IY745">
            <v>0</v>
          </cell>
          <cell r="IZ745">
            <v>0</v>
          </cell>
          <cell r="JA745">
            <v>0</v>
          </cell>
          <cell r="JB745">
            <v>0</v>
          </cell>
          <cell r="JC745">
            <v>0</v>
          </cell>
          <cell r="JD745">
            <v>0</v>
          </cell>
          <cell r="JE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0</v>
          </cell>
          <cell r="EW746">
            <v>0</v>
          </cell>
          <cell r="EX746">
            <v>0</v>
          </cell>
          <cell r="EY746">
            <v>0</v>
          </cell>
          <cell r="EZ746">
            <v>0</v>
          </cell>
          <cell r="FA746">
            <v>0</v>
          </cell>
          <cell r="FB746">
            <v>0</v>
          </cell>
          <cell r="FC746">
            <v>0</v>
          </cell>
          <cell r="FD746">
            <v>0</v>
          </cell>
          <cell r="FE746">
            <v>0</v>
          </cell>
          <cell r="FF746">
            <v>0</v>
          </cell>
          <cell r="FG746">
            <v>0</v>
          </cell>
          <cell r="FH746">
            <v>0</v>
          </cell>
          <cell r="FI746">
            <v>0</v>
          </cell>
          <cell r="FJ746">
            <v>0</v>
          </cell>
          <cell r="FK746">
            <v>0</v>
          </cell>
          <cell r="FL746">
            <v>0</v>
          </cell>
          <cell r="FM746">
            <v>0</v>
          </cell>
          <cell r="FN746">
            <v>0</v>
          </cell>
          <cell r="FO746">
            <v>0</v>
          </cell>
          <cell r="FP746">
            <v>0</v>
          </cell>
          <cell r="FQ746">
            <v>0</v>
          </cell>
          <cell r="FR746">
            <v>0</v>
          </cell>
          <cell r="FS746">
            <v>0</v>
          </cell>
          <cell r="FT746">
            <v>0</v>
          </cell>
          <cell r="FU746">
            <v>0</v>
          </cell>
          <cell r="FV746">
            <v>0</v>
          </cell>
          <cell r="FW746">
            <v>0</v>
          </cell>
          <cell r="FX746">
            <v>0</v>
          </cell>
          <cell r="FY746">
            <v>0</v>
          </cell>
          <cell r="FZ746">
            <v>0</v>
          </cell>
          <cell r="GA746">
            <v>0</v>
          </cell>
          <cell r="GB746">
            <v>0</v>
          </cell>
          <cell r="GC746">
            <v>0</v>
          </cell>
          <cell r="GD746">
            <v>0</v>
          </cell>
          <cell r="GE746">
            <v>0</v>
          </cell>
          <cell r="GF746">
            <v>0</v>
          </cell>
          <cell r="GG746">
            <v>0</v>
          </cell>
          <cell r="GH746">
            <v>0</v>
          </cell>
          <cell r="GI746">
            <v>0</v>
          </cell>
          <cell r="GJ746">
            <v>0</v>
          </cell>
          <cell r="GK746">
            <v>0</v>
          </cell>
          <cell r="GL746">
            <v>0</v>
          </cell>
          <cell r="GM746">
            <v>0</v>
          </cell>
          <cell r="GN746">
            <v>0</v>
          </cell>
          <cell r="GO746">
            <v>0</v>
          </cell>
          <cell r="GP746">
            <v>0</v>
          </cell>
          <cell r="GQ746">
            <v>0</v>
          </cell>
          <cell r="GR746">
            <v>0</v>
          </cell>
          <cell r="GS746">
            <v>0</v>
          </cell>
          <cell r="GT746">
            <v>0</v>
          </cell>
          <cell r="GU746">
            <v>0</v>
          </cell>
          <cell r="GV746">
            <v>0</v>
          </cell>
          <cell r="GW746">
            <v>0</v>
          </cell>
          <cell r="GX746">
            <v>0</v>
          </cell>
          <cell r="GY746">
            <v>0</v>
          </cell>
          <cell r="GZ746">
            <v>0</v>
          </cell>
          <cell r="HA746">
            <v>0</v>
          </cell>
          <cell r="HB746">
            <v>0</v>
          </cell>
          <cell r="HC746">
            <v>0</v>
          </cell>
          <cell r="HD746">
            <v>0</v>
          </cell>
          <cell r="HE746">
            <v>0</v>
          </cell>
          <cell r="HF746">
            <v>0</v>
          </cell>
          <cell r="HG746">
            <v>0</v>
          </cell>
          <cell r="HH746">
            <v>0</v>
          </cell>
          <cell r="HI746">
            <v>0</v>
          </cell>
          <cell r="HJ746">
            <v>0</v>
          </cell>
          <cell r="HK746">
            <v>0</v>
          </cell>
          <cell r="HL746">
            <v>0</v>
          </cell>
          <cell r="HM746">
            <v>0</v>
          </cell>
          <cell r="HN746">
            <v>0</v>
          </cell>
          <cell r="HO746">
            <v>0</v>
          </cell>
          <cell r="HP746">
            <v>0</v>
          </cell>
          <cell r="HQ746">
            <v>0</v>
          </cell>
          <cell r="HR746">
            <v>0</v>
          </cell>
          <cell r="HS746">
            <v>0</v>
          </cell>
          <cell r="HT746">
            <v>0</v>
          </cell>
          <cell r="HU746">
            <v>0</v>
          </cell>
          <cell r="HV746">
            <v>0</v>
          </cell>
          <cell r="HW746">
            <v>0</v>
          </cell>
          <cell r="HX746">
            <v>0</v>
          </cell>
          <cell r="HY746">
            <v>0</v>
          </cell>
          <cell r="HZ746">
            <v>0</v>
          </cell>
          <cell r="IA746">
            <v>0</v>
          </cell>
          <cell r="IB746">
            <v>0</v>
          </cell>
          <cell r="IC746">
            <v>0</v>
          </cell>
          <cell r="ID746">
            <v>0</v>
          </cell>
          <cell r="IE746">
            <v>0</v>
          </cell>
          <cell r="IF746">
            <v>0</v>
          </cell>
          <cell r="IG746">
            <v>0</v>
          </cell>
          <cell r="IH746">
            <v>0</v>
          </cell>
          <cell r="II746">
            <v>0</v>
          </cell>
          <cell r="IJ746">
            <v>0</v>
          </cell>
          <cell r="IK746">
            <v>0</v>
          </cell>
          <cell r="IL746">
            <v>0</v>
          </cell>
          <cell r="IM746">
            <v>0</v>
          </cell>
          <cell r="IN746">
            <v>0</v>
          </cell>
          <cell r="IO746">
            <v>0</v>
          </cell>
          <cell r="IP746">
            <v>0</v>
          </cell>
          <cell r="IQ746">
            <v>0</v>
          </cell>
          <cell r="IR746">
            <v>0</v>
          </cell>
          <cell r="IS746">
            <v>0</v>
          </cell>
          <cell r="IT746">
            <v>0</v>
          </cell>
          <cell r="IU746">
            <v>0</v>
          </cell>
          <cell r="IV746">
            <v>0</v>
          </cell>
          <cell r="IW746">
            <v>0</v>
          </cell>
          <cell r="IX746">
            <v>0</v>
          </cell>
          <cell r="IY746">
            <v>0</v>
          </cell>
          <cell r="IZ746">
            <v>0</v>
          </cell>
          <cell r="JA746">
            <v>0</v>
          </cell>
          <cell r="JB746">
            <v>0</v>
          </cell>
          <cell r="JC746">
            <v>0</v>
          </cell>
          <cell r="JD746">
            <v>0</v>
          </cell>
          <cell r="JE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  <cell r="EZ747">
            <v>0</v>
          </cell>
          <cell r="FA747">
            <v>0</v>
          </cell>
          <cell r="FB747">
            <v>0</v>
          </cell>
          <cell r="FC747">
            <v>0</v>
          </cell>
          <cell r="FD747">
            <v>0</v>
          </cell>
          <cell r="FE747">
            <v>0</v>
          </cell>
          <cell r="FF747">
            <v>0</v>
          </cell>
          <cell r="FG747">
            <v>0</v>
          </cell>
          <cell r="FH747">
            <v>0</v>
          </cell>
          <cell r="FI747">
            <v>0</v>
          </cell>
          <cell r="FJ747">
            <v>0</v>
          </cell>
          <cell r="FK747">
            <v>0</v>
          </cell>
          <cell r="FL747">
            <v>0</v>
          </cell>
          <cell r="FM747">
            <v>0</v>
          </cell>
          <cell r="FN747">
            <v>0</v>
          </cell>
          <cell r="FO747">
            <v>0</v>
          </cell>
          <cell r="FP747">
            <v>0</v>
          </cell>
          <cell r="FQ747">
            <v>0</v>
          </cell>
          <cell r="FR747">
            <v>0</v>
          </cell>
          <cell r="FS747">
            <v>0</v>
          </cell>
          <cell r="FT747">
            <v>0</v>
          </cell>
          <cell r="FU747">
            <v>0</v>
          </cell>
          <cell r="FV747">
            <v>0</v>
          </cell>
          <cell r="FW747">
            <v>0</v>
          </cell>
          <cell r="FX747">
            <v>0</v>
          </cell>
          <cell r="FY747">
            <v>0</v>
          </cell>
          <cell r="FZ747">
            <v>0</v>
          </cell>
          <cell r="GA747">
            <v>0</v>
          </cell>
          <cell r="GB747">
            <v>0</v>
          </cell>
          <cell r="GC747">
            <v>0</v>
          </cell>
          <cell r="GD747">
            <v>0</v>
          </cell>
          <cell r="GE747">
            <v>0</v>
          </cell>
          <cell r="GF747">
            <v>0</v>
          </cell>
          <cell r="GG747">
            <v>0</v>
          </cell>
          <cell r="GH747">
            <v>0</v>
          </cell>
          <cell r="GI747">
            <v>0</v>
          </cell>
          <cell r="GJ747">
            <v>0</v>
          </cell>
          <cell r="GK747">
            <v>0</v>
          </cell>
          <cell r="GL747">
            <v>0</v>
          </cell>
          <cell r="GM747">
            <v>0</v>
          </cell>
          <cell r="GN747">
            <v>0</v>
          </cell>
          <cell r="GO747">
            <v>0</v>
          </cell>
          <cell r="GP747">
            <v>0</v>
          </cell>
          <cell r="GQ747">
            <v>0</v>
          </cell>
          <cell r="GR747">
            <v>0</v>
          </cell>
          <cell r="GS747">
            <v>0</v>
          </cell>
          <cell r="GT747">
            <v>0</v>
          </cell>
          <cell r="GU747">
            <v>0</v>
          </cell>
          <cell r="GV747">
            <v>0</v>
          </cell>
          <cell r="GW747">
            <v>0</v>
          </cell>
          <cell r="GX747">
            <v>0</v>
          </cell>
          <cell r="GY747">
            <v>0</v>
          </cell>
          <cell r="GZ747">
            <v>0</v>
          </cell>
          <cell r="HA747">
            <v>0</v>
          </cell>
          <cell r="HB747">
            <v>0</v>
          </cell>
          <cell r="HC747">
            <v>0</v>
          </cell>
          <cell r="HD747">
            <v>0</v>
          </cell>
          <cell r="HE747">
            <v>0</v>
          </cell>
          <cell r="HF747">
            <v>0</v>
          </cell>
          <cell r="HG747">
            <v>0</v>
          </cell>
          <cell r="HH747">
            <v>0</v>
          </cell>
          <cell r="HI747">
            <v>0</v>
          </cell>
          <cell r="HJ747">
            <v>0</v>
          </cell>
          <cell r="HK747">
            <v>0</v>
          </cell>
          <cell r="HL747">
            <v>0</v>
          </cell>
          <cell r="HM747">
            <v>0</v>
          </cell>
          <cell r="HN747">
            <v>0</v>
          </cell>
          <cell r="HO747">
            <v>0</v>
          </cell>
          <cell r="HP747">
            <v>0</v>
          </cell>
          <cell r="HQ747">
            <v>0</v>
          </cell>
          <cell r="HR747">
            <v>0</v>
          </cell>
          <cell r="HS747">
            <v>0</v>
          </cell>
          <cell r="HT747">
            <v>0</v>
          </cell>
          <cell r="HU747">
            <v>0</v>
          </cell>
          <cell r="HV747">
            <v>0</v>
          </cell>
          <cell r="HW747">
            <v>0</v>
          </cell>
          <cell r="HX747">
            <v>0</v>
          </cell>
          <cell r="HY747">
            <v>0</v>
          </cell>
          <cell r="HZ747">
            <v>0</v>
          </cell>
          <cell r="IA747">
            <v>0</v>
          </cell>
          <cell r="IB747">
            <v>0</v>
          </cell>
          <cell r="IC747">
            <v>0</v>
          </cell>
          <cell r="ID747">
            <v>0</v>
          </cell>
          <cell r="IE747">
            <v>0</v>
          </cell>
          <cell r="IF747">
            <v>0</v>
          </cell>
          <cell r="IG747">
            <v>0</v>
          </cell>
          <cell r="IH747">
            <v>0</v>
          </cell>
          <cell r="II747">
            <v>0</v>
          </cell>
          <cell r="IJ747">
            <v>0</v>
          </cell>
          <cell r="IK747">
            <v>0</v>
          </cell>
          <cell r="IL747">
            <v>0</v>
          </cell>
          <cell r="IM747">
            <v>0</v>
          </cell>
          <cell r="IN747">
            <v>0</v>
          </cell>
          <cell r="IO747">
            <v>0</v>
          </cell>
          <cell r="IP747">
            <v>0</v>
          </cell>
          <cell r="IQ747">
            <v>0</v>
          </cell>
          <cell r="IR747">
            <v>0</v>
          </cell>
          <cell r="IS747">
            <v>0</v>
          </cell>
          <cell r="IT747">
            <v>0</v>
          </cell>
          <cell r="IU747">
            <v>0</v>
          </cell>
          <cell r="IV747">
            <v>0</v>
          </cell>
          <cell r="IW747">
            <v>0</v>
          </cell>
          <cell r="IX747">
            <v>0</v>
          </cell>
          <cell r="IY747">
            <v>0</v>
          </cell>
          <cell r="IZ747">
            <v>0</v>
          </cell>
          <cell r="JA747">
            <v>0</v>
          </cell>
          <cell r="JB747">
            <v>0</v>
          </cell>
          <cell r="JC747">
            <v>0</v>
          </cell>
          <cell r="JD747">
            <v>0</v>
          </cell>
          <cell r="JE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0</v>
          </cell>
          <cell r="EW748">
            <v>0</v>
          </cell>
          <cell r="EX748">
            <v>0</v>
          </cell>
          <cell r="EY748">
            <v>0</v>
          </cell>
          <cell r="EZ748">
            <v>0</v>
          </cell>
          <cell r="FA748">
            <v>0</v>
          </cell>
          <cell r="FB748">
            <v>0</v>
          </cell>
          <cell r="FC748">
            <v>0</v>
          </cell>
          <cell r="FD748">
            <v>0</v>
          </cell>
          <cell r="FE748">
            <v>0</v>
          </cell>
          <cell r="FF748">
            <v>0</v>
          </cell>
          <cell r="FG748">
            <v>0</v>
          </cell>
          <cell r="FH748">
            <v>0</v>
          </cell>
          <cell r="FI748">
            <v>0</v>
          </cell>
          <cell r="FJ748">
            <v>0</v>
          </cell>
          <cell r="FK748">
            <v>0</v>
          </cell>
          <cell r="FL748">
            <v>0</v>
          </cell>
          <cell r="FM748">
            <v>0</v>
          </cell>
          <cell r="FN748">
            <v>0</v>
          </cell>
          <cell r="FO748">
            <v>0</v>
          </cell>
          <cell r="FP748">
            <v>0</v>
          </cell>
          <cell r="FQ748">
            <v>0</v>
          </cell>
          <cell r="FR748">
            <v>0</v>
          </cell>
          <cell r="FS748">
            <v>0</v>
          </cell>
          <cell r="FT748">
            <v>0</v>
          </cell>
          <cell r="FU748">
            <v>0</v>
          </cell>
          <cell r="FV748">
            <v>0</v>
          </cell>
          <cell r="FW748">
            <v>0</v>
          </cell>
          <cell r="FX748">
            <v>0</v>
          </cell>
          <cell r="FY748">
            <v>0</v>
          </cell>
          <cell r="FZ748">
            <v>0</v>
          </cell>
          <cell r="GA748">
            <v>0</v>
          </cell>
          <cell r="GB748">
            <v>0</v>
          </cell>
          <cell r="GC748">
            <v>0</v>
          </cell>
          <cell r="GD748">
            <v>0</v>
          </cell>
          <cell r="GE748">
            <v>0</v>
          </cell>
          <cell r="GF748">
            <v>0</v>
          </cell>
          <cell r="GG748">
            <v>0</v>
          </cell>
          <cell r="GH748">
            <v>0</v>
          </cell>
          <cell r="GI748">
            <v>0</v>
          </cell>
          <cell r="GJ748">
            <v>0</v>
          </cell>
          <cell r="GK748">
            <v>0</v>
          </cell>
          <cell r="GL748">
            <v>0</v>
          </cell>
          <cell r="GM748">
            <v>0</v>
          </cell>
          <cell r="GN748">
            <v>0</v>
          </cell>
          <cell r="GO748">
            <v>0</v>
          </cell>
          <cell r="GP748">
            <v>0</v>
          </cell>
          <cell r="GQ748">
            <v>0</v>
          </cell>
          <cell r="GR748">
            <v>0</v>
          </cell>
          <cell r="GS748">
            <v>0</v>
          </cell>
          <cell r="GT748">
            <v>0</v>
          </cell>
          <cell r="GU748">
            <v>0</v>
          </cell>
          <cell r="GV748">
            <v>0</v>
          </cell>
          <cell r="GW748">
            <v>0</v>
          </cell>
          <cell r="GX748">
            <v>0</v>
          </cell>
          <cell r="GY748">
            <v>0</v>
          </cell>
          <cell r="GZ748">
            <v>0</v>
          </cell>
          <cell r="HA748">
            <v>0</v>
          </cell>
          <cell r="HB748">
            <v>0</v>
          </cell>
          <cell r="HC748">
            <v>0</v>
          </cell>
          <cell r="HD748">
            <v>0</v>
          </cell>
          <cell r="HE748">
            <v>0</v>
          </cell>
          <cell r="HF748">
            <v>0</v>
          </cell>
          <cell r="HG748">
            <v>0</v>
          </cell>
          <cell r="HH748">
            <v>0</v>
          </cell>
          <cell r="HI748">
            <v>0</v>
          </cell>
          <cell r="HJ748">
            <v>0</v>
          </cell>
          <cell r="HK748">
            <v>0</v>
          </cell>
          <cell r="HL748">
            <v>0</v>
          </cell>
          <cell r="HM748">
            <v>0</v>
          </cell>
          <cell r="HN748">
            <v>0</v>
          </cell>
          <cell r="HO748">
            <v>0</v>
          </cell>
          <cell r="HP748">
            <v>0</v>
          </cell>
          <cell r="HQ748">
            <v>0</v>
          </cell>
          <cell r="HR748">
            <v>0</v>
          </cell>
          <cell r="HS748">
            <v>0</v>
          </cell>
          <cell r="HT748">
            <v>0</v>
          </cell>
          <cell r="HU748">
            <v>0</v>
          </cell>
          <cell r="HV748">
            <v>0</v>
          </cell>
          <cell r="HW748">
            <v>0</v>
          </cell>
          <cell r="HX748">
            <v>0</v>
          </cell>
          <cell r="HY748">
            <v>0</v>
          </cell>
          <cell r="HZ748">
            <v>0</v>
          </cell>
          <cell r="IA748">
            <v>0</v>
          </cell>
          <cell r="IB748">
            <v>0</v>
          </cell>
          <cell r="IC748">
            <v>0</v>
          </cell>
          <cell r="ID748">
            <v>0</v>
          </cell>
          <cell r="IE748">
            <v>0</v>
          </cell>
          <cell r="IF748">
            <v>0</v>
          </cell>
          <cell r="IG748">
            <v>0</v>
          </cell>
          <cell r="IH748">
            <v>0</v>
          </cell>
          <cell r="II748">
            <v>0</v>
          </cell>
          <cell r="IJ748">
            <v>0</v>
          </cell>
          <cell r="IK748">
            <v>0</v>
          </cell>
          <cell r="IL748">
            <v>0</v>
          </cell>
          <cell r="IM748">
            <v>0</v>
          </cell>
          <cell r="IN748">
            <v>0</v>
          </cell>
          <cell r="IO748">
            <v>0</v>
          </cell>
          <cell r="IP748">
            <v>0</v>
          </cell>
          <cell r="IQ748">
            <v>0</v>
          </cell>
          <cell r="IR748">
            <v>0</v>
          </cell>
          <cell r="IS748">
            <v>0</v>
          </cell>
          <cell r="IT748">
            <v>0</v>
          </cell>
          <cell r="IU748">
            <v>0</v>
          </cell>
          <cell r="IV748">
            <v>0</v>
          </cell>
          <cell r="IW748">
            <v>0</v>
          </cell>
          <cell r="IX748">
            <v>0</v>
          </cell>
          <cell r="IY748">
            <v>0</v>
          </cell>
          <cell r="IZ748">
            <v>0</v>
          </cell>
          <cell r="JA748">
            <v>0</v>
          </cell>
          <cell r="JB748">
            <v>0</v>
          </cell>
          <cell r="JC748">
            <v>0</v>
          </cell>
          <cell r="JD748">
            <v>0</v>
          </cell>
          <cell r="JE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0</v>
          </cell>
          <cell r="EY749">
            <v>0</v>
          </cell>
          <cell r="EZ749">
            <v>0</v>
          </cell>
          <cell r="FA749">
            <v>0</v>
          </cell>
          <cell r="FB749">
            <v>0</v>
          </cell>
          <cell r="FC749">
            <v>0</v>
          </cell>
          <cell r="FD749">
            <v>0</v>
          </cell>
          <cell r="FE749">
            <v>0</v>
          </cell>
          <cell r="FF749">
            <v>0</v>
          </cell>
          <cell r="FG749">
            <v>0</v>
          </cell>
          <cell r="FH749">
            <v>0</v>
          </cell>
          <cell r="FI749">
            <v>0</v>
          </cell>
          <cell r="FJ749">
            <v>0</v>
          </cell>
          <cell r="FK749">
            <v>0</v>
          </cell>
          <cell r="FL749">
            <v>0</v>
          </cell>
          <cell r="FM749">
            <v>0</v>
          </cell>
          <cell r="FN749">
            <v>0</v>
          </cell>
          <cell r="FO749">
            <v>0</v>
          </cell>
          <cell r="FP749">
            <v>0</v>
          </cell>
          <cell r="FQ749">
            <v>0</v>
          </cell>
          <cell r="FR749">
            <v>0</v>
          </cell>
          <cell r="FS749">
            <v>0</v>
          </cell>
          <cell r="FT749">
            <v>0</v>
          </cell>
          <cell r="FU749">
            <v>0</v>
          </cell>
          <cell r="FV749">
            <v>0</v>
          </cell>
          <cell r="FW749">
            <v>0</v>
          </cell>
          <cell r="FX749">
            <v>0</v>
          </cell>
          <cell r="FY749">
            <v>0</v>
          </cell>
          <cell r="FZ749">
            <v>0</v>
          </cell>
          <cell r="GA749">
            <v>0</v>
          </cell>
          <cell r="GB749">
            <v>0</v>
          </cell>
          <cell r="GC749">
            <v>0</v>
          </cell>
          <cell r="GD749">
            <v>0</v>
          </cell>
          <cell r="GE749">
            <v>0</v>
          </cell>
          <cell r="GF749">
            <v>0</v>
          </cell>
          <cell r="GG749">
            <v>0</v>
          </cell>
          <cell r="GH749">
            <v>0</v>
          </cell>
          <cell r="GI749">
            <v>0</v>
          </cell>
          <cell r="GJ749">
            <v>0</v>
          </cell>
          <cell r="GK749">
            <v>0</v>
          </cell>
          <cell r="GL749">
            <v>0</v>
          </cell>
          <cell r="GM749">
            <v>0</v>
          </cell>
          <cell r="GN749">
            <v>0</v>
          </cell>
          <cell r="GO749">
            <v>0</v>
          </cell>
          <cell r="GP749">
            <v>0</v>
          </cell>
          <cell r="GQ749">
            <v>0</v>
          </cell>
          <cell r="GR749">
            <v>0</v>
          </cell>
          <cell r="GS749">
            <v>0</v>
          </cell>
          <cell r="GT749">
            <v>0</v>
          </cell>
          <cell r="GU749">
            <v>0</v>
          </cell>
          <cell r="GV749">
            <v>0</v>
          </cell>
          <cell r="GW749">
            <v>0</v>
          </cell>
          <cell r="GX749">
            <v>0</v>
          </cell>
          <cell r="GY749">
            <v>0</v>
          </cell>
          <cell r="GZ749">
            <v>0</v>
          </cell>
          <cell r="HA749">
            <v>0</v>
          </cell>
          <cell r="HB749">
            <v>0</v>
          </cell>
          <cell r="HC749">
            <v>0</v>
          </cell>
          <cell r="HD749">
            <v>0</v>
          </cell>
          <cell r="HE749">
            <v>0</v>
          </cell>
          <cell r="HF749">
            <v>0</v>
          </cell>
          <cell r="HG749">
            <v>0</v>
          </cell>
          <cell r="HH749">
            <v>0</v>
          </cell>
          <cell r="HI749">
            <v>0</v>
          </cell>
          <cell r="HJ749">
            <v>0</v>
          </cell>
          <cell r="HK749">
            <v>0</v>
          </cell>
          <cell r="HL749">
            <v>0</v>
          </cell>
          <cell r="HM749">
            <v>0</v>
          </cell>
          <cell r="HN749">
            <v>0</v>
          </cell>
          <cell r="HO749">
            <v>0</v>
          </cell>
          <cell r="HP749">
            <v>0</v>
          </cell>
          <cell r="HQ749">
            <v>0</v>
          </cell>
          <cell r="HR749">
            <v>0</v>
          </cell>
          <cell r="HS749">
            <v>0</v>
          </cell>
          <cell r="HT749">
            <v>0</v>
          </cell>
          <cell r="HU749">
            <v>0</v>
          </cell>
          <cell r="HV749">
            <v>0</v>
          </cell>
          <cell r="HW749">
            <v>0</v>
          </cell>
          <cell r="HX749">
            <v>0</v>
          </cell>
          <cell r="HY749">
            <v>0</v>
          </cell>
          <cell r="HZ749">
            <v>0</v>
          </cell>
          <cell r="IA749">
            <v>0</v>
          </cell>
          <cell r="IB749">
            <v>0</v>
          </cell>
          <cell r="IC749">
            <v>0</v>
          </cell>
          <cell r="ID749">
            <v>0</v>
          </cell>
          <cell r="IE749">
            <v>0</v>
          </cell>
          <cell r="IF749">
            <v>0</v>
          </cell>
          <cell r="IG749">
            <v>0</v>
          </cell>
          <cell r="IH749">
            <v>0</v>
          </cell>
          <cell r="II749">
            <v>0</v>
          </cell>
          <cell r="IJ749">
            <v>0</v>
          </cell>
          <cell r="IK749">
            <v>0</v>
          </cell>
          <cell r="IL749">
            <v>0</v>
          </cell>
          <cell r="IM749">
            <v>0</v>
          </cell>
          <cell r="IN749">
            <v>0</v>
          </cell>
          <cell r="IO749">
            <v>0</v>
          </cell>
          <cell r="IP749">
            <v>0</v>
          </cell>
          <cell r="IQ749">
            <v>0</v>
          </cell>
          <cell r="IR749">
            <v>0</v>
          </cell>
          <cell r="IS749">
            <v>0</v>
          </cell>
          <cell r="IT749">
            <v>0</v>
          </cell>
          <cell r="IU749">
            <v>0</v>
          </cell>
          <cell r="IV749">
            <v>0</v>
          </cell>
          <cell r="IW749">
            <v>0</v>
          </cell>
          <cell r="IX749">
            <v>0</v>
          </cell>
          <cell r="IY749">
            <v>0</v>
          </cell>
          <cell r="IZ749">
            <v>0</v>
          </cell>
          <cell r="JA749">
            <v>0</v>
          </cell>
          <cell r="JB749">
            <v>0</v>
          </cell>
          <cell r="JC749">
            <v>0</v>
          </cell>
          <cell r="JD749">
            <v>0</v>
          </cell>
          <cell r="JE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  <cell r="EZ750">
            <v>0</v>
          </cell>
          <cell r="FA750">
            <v>0</v>
          </cell>
          <cell r="FB750">
            <v>0</v>
          </cell>
          <cell r="FC750">
            <v>0</v>
          </cell>
          <cell r="FD750">
            <v>0</v>
          </cell>
          <cell r="FE750">
            <v>0</v>
          </cell>
          <cell r="FF750">
            <v>0</v>
          </cell>
          <cell r="FG750">
            <v>0</v>
          </cell>
          <cell r="FH750">
            <v>0</v>
          </cell>
          <cell r="FI750">
            <v>0</v>
          </cell>
          <cell r="FJ750">
            <v>0</v>
          </cell>
          <cell r="FK750">
            <v>0</v>
          </cell>
          <cell r="FL750">
            <v>0</v>
          </cell>
          <cell r="FM750">
            <v>0</v>
          </cell>
          <cell r="FN750">
            <v>0</v>
          </cell>
          <cell r="FO750">
            <v>0</v>
          </cell>
          <cell r="FP750">
            <v>0</v>
          </cell>
          <cell r="FQ750">
            <v>0</v>
          </cell>
          <cell r="FR750">
            <v>0</v>
          </cell>
          <cell r="FS750">
            <v>0</v>
          </cell>
          <cell r="FT750">
            <v>0</v>
          </cell>
          <cell r="FU750">
            <v>0</v>
          </cell>
          <cell r="FV750">
            <v>0</v>
          </cell>
          <cell r="FW750">
            <v>0</v>
          </cell>
          <cell r="FX750">
            <v>0</v>
          </cell>
          <cell r="FY750">
            <v>0</v>
          </cell>
          <cell r="FZ750">
            <v>0</v>
          </cell>
          <cell r="GA750">
            <v>0</v>
          </cell>
          <cell r="GB750">
            <v>0</v>
          </cell>
          <cell r="GC750">
            <v>0</v>
          </cell>
          <cell r="GD750">
            <v>0</v>
          </cell>
          <cell r="GE750">
            <v>0</v>
          </cell>
          <cell r="GF750">
            <v>0</v>
          </cell>
          <cell r="GG750">
            <v>0</v>
          </cell>
          <cell r="GH750">
            <v>0</v>
          </cell>
          <cell r="GI750">
            <v>0</v>
          </cell>
          <cell r="GJ750">
            <v>0</v>
          </cell>
          <cell r="GK750">
            <v>0</v>
          </cell>
          <cell r="GL750">
            <v>0</v>
          </cell>
          <cell r="GM750">
            <v>0</v>
          </cell>
          <cell r="GN750">
            <v>0</v>
          </cell>
          <cell r="GO750">
            <v>0</v>
          </cell>
          <cell r="GP750">
            <v>0</v>
          </cell>
          <cell r="GQ750">
            <v>0</v>
          </cell>
          <cell r="GR750">
            <v>0</v>
          </cell>
          <cell r="GS750">
            <v>0</v>
          </cell>
          <cell r="GT750">
            <v>0</v>
          </cell>
          <cell r="GU750">
            <v>0</v>
          </cell>
          <cell r="GV750">
            <v>0</v>
          </cell>
          <cell r="GW750">
            <v>0</v>
          </cell>
          <cell r="GX750">
            <v>0</v>
          </cell>
          <cell r="GY750">
            <v>0</v>
          </cell>
          <cell r="GZ750">
            <v>0</v>
          </cell>
          <cell r="HA750">
            <v>0</v>
          </cell>
          <cell r="HB750">
            <v>0</v>
          </cell>
          <cell r="HC750">
            <v>0</v>
          </cell>
          <cell r="HD750">
            <v>0</v>
          </cell>
          <cell r="HE750">
            <v>0</v>
          </cell>
          <cell r="HF750">
            <v>0</v>
          </cell>
          <cell r="HG750">
            <v>0</v>
          </cell>
          <cell r="HH750">
            <v>0</v>
          </cell>
          <cell r="HI750">
            <v>0</v>
          </cell>
          <cell r="HJ750">
            <v>0</v>
          </cell>
          <cell r="HK750">
            <v>0</v>
          </cell>
          <cell r="HL750">
            <v>0</v>
          </cell>
          <cell r="HM750">
            <v>0</v>
          </cell>
          <cell r="HN750">
            <v>0</v>
          </cell>
          <cell r="HO750">
            <v>0</v>
          </cell>
          <cell r="HP750">
            <v>0</v>
          </cell>
          <cell r="HQ750">
            <v>0</v>
          </cell>
          <cell r="HR750">
            <v>0</v>
          </cell>
          <cell r="HS750">
            <v>0</v>
          </cell>
          <cell r="HT750">
            <v>0</v>
          </cell>
          <cell r="HU750">
            <v>0</v>
          </cell>
          <cell r="HV750">
            <v>0</v>
          </cell>
          <cell r="HW750">
            <v>0</v>
          </cell>
          <cell r="HX750">
            <v>0</v>
          </cell>
          <cell r="HY750">
            <v>0</v>
          </cell>
          <cell r="HZ750">
            <v>0</v>
          </cell>
          <cell r="IA750">
            <v>0</v>
          </cell>
          <cell r="IB750">
            <v>0</v>
          </cell>
          <cell r="IC750">
            <v>0</v>
          </cell>
          <cell r="ID750">
            <v>0</v>
          </cell>
          <cell r="IE750">
            <v>0</v>
          </cell>
          <cell r="IF750">
            <v>0</v>
          </cell>
          <cell r="IG750">
            <v>0</v>
          </cell>
          <cell r="IH750">
            <v>0</v>
          </cell>
          <cell r="II750">
            <v>0</v>
          </cell>
          <cell r="IJ750">
            <v>0</v>
          </cell>
          <cell r="IK750">
            <v>0</v>
          </cell>
          <cell r="IL750">
            <v>0</v>
          </cell>
          <cell r="IM750">
            <v>0</v>
          </cell>
          <cell r="IN750">
            <v>0</v>
          </cell>
          <cell r="IO750">
            <v>0</v>
          </cell>
          <cell r="IP750">
            <v>0</v>
          </cell>
          <cell r="IQ750">
            <v>0</v>
          </cell>
          <cell r="IR750">
            <v>0</v>
          </cell>
          <cell r="IS750">
            <v>0</v>
          </cell>
          <cell r="IT750">
            <v>0</v>
          </cell>
          <cell r="IU750">
            <v>0</v>
          </cell>
          <cell r="IV750">
            <v>0</v>
          </cell>
          <cell r="IW750">
            <v>0</v>
          </cell>
          <cell r="IX750">
            <v>0</v>
          </cell>
          <cell r="IY750">
            <v>0</v>
          </cell>
          <cell r="IZ750">
            <v>0</v>
          </cell>
          <cell r="JA750">
            <v>0</v>
          </cell>
          <cell r="JB750">
            <v>0</v>
          </cell>
          <cell r="JC750">
            <v>0</v>
          </cell>
          <cell r="JD750">
            <v>0</v>
          </cell>
          <cell r="JE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0</v>
          </cell>
          <cell r="EW751">
            <v>0</v>
          </cell>
          <cell r="EX751">
            <v>0</v>
          </cell>
          <cell r="EY751">
            <v>0</v>
          </cell>
          <cell r="EZ751">
            <v>0</v>
          </cell>
          <cell r="FA751">
            <v>0</v>
          </cell>
          <cell r="FB751">
            <v>0</v>
          </cell>
          <cell r="FC751">
            <v>0</v>
          </cell>
          <cell r="FD751">
            <v>0</v>
          </cell>
          <cell r="FE751">
            <v>0</v>
          </cell>
          <cell r="FF751">
            <v>0</v>
          </cell>
          <cell r="FG751">
            <v>0</v>
          </cell>
          <cell r="FH751">
            <v>0</v>
          </cell>
          <cell r="FI751">
            <v>0</v>
          </cell>
          <cell r="FJ751">
            <v>0</v>
          </cell>
          <cell r="FK751">
            <v>0</v>
          </cell>
          <cell r="FL751">
            <v>0</v>
          </cell>
          <cell r="FM751">
            <v>0</v>
          </cell>
          <cell r="FN751">
            <v>0</v>
          </cell>
          <cell r="FO751">
            <v>0</v>
          </cell>
          <cell r="FP751">
            <v>0</v>
          </cell>
          <cell r="FQ751">
            <v>0</v>
          </cell>
          <cell r="FR751">
            <v>0</v>
          </cell>
          <cell r="FS751">
            <v>0</v>
          </cell>
          <cell r="FT751">
            <v>0</v>
          </cell>
          <cell r="FU751">
            <v>0</v>
          </cell>
          <cell r="FV751">
            <v>0</v>
          </cell>
          <cell r="FW751">
            <v>0</v>
          </cell>
          <cell r="FX751">
            <v>0</v>
          </cell>
          <cell r="FY751">
            <v>0</v>
          </cell>
          <cell r="FZ751">
            <v>0</v>
          </cell>
          <cell r="GA751">
            <v>0</v>
          </cell>
          <cell r="GB751">
            <v>0</v>
          </cell>
          <cell r="GC751">
            <v>0</v>
          </cell>
          <cell r="GD751">
            <v>0</v>
          </cell>
          <cell r="GE751">
            <v>0</v>
          </cell>
          <cell r="GF751">
            <v>0</v>
          </cell>
          <cell r="GG751">
            <v>0</v>
          </cell>
          <cell r="GH751">
            <v>0</v>
          </cell>
          <cell r="GI751">
            <v>0</v>
          </cell>
          <cell r="GJ751">
            <v>0</v>
          </cell>
          <cell r="GK751">
            <v>0</v>
          </cell>
          <cell r="GL751">
            <v>0</v>
          </cell>
          <cell r="GM751">
            <v>0</v>
          </cell>
          <cell r="GN751">
            <v>0</v>
          </cell>
          <cell r="GO751">
            <v>0</v>
          </cell>
          <cell r="GP751">
            <v>0</v>
          </cell>
          <cell r="GQ751">
            <v>0</v>
          </cell>
          <cell r="GR751">
            <v>0</v>
          </cell>
          <cell r="GS751">
            <v>0</v>
          </cell>
          <cell r="GT751">
            <v>0</v>
          </cell>
          <cell r="GU751">
            <v>0</v>
          </cell>
          <cell r="GV751">
            <v>0</v>
          </cell>
          <cell r="GW751">
            <v>0</v>
          </cell>
          <cell r="GX751">
            <v>0</v>
          </cell>
          <cell r="GY751">
            <v>0</v>
          </cell>
          <cell r="GZ751">
            <v>0</v>
          </cell>
          <cell r="HA751">
            <v>0</v>
          </cell>
          <cell r="HB751">
            <v>0</v>
          </cell>
          <cell r="HC751">
            <v>0</v>
          </cell>
          <cell r="HD751">
            <v>0</v>
          </cell>
          <cell r="HE751">
            <v>0</v>
          </cell>
          <cell r="HF751">
            <v>0</v>
          </cell>
          <cell r="HG751">
            <v>0</v>
          </cell>
          <cell r="HH751">
            <v>0</v>
          </cell>
          <cell r="HI751">
            <v>0</v>
          </cell>
          <cell r="HJ751">
            <v>0</v>
          </cell>
          <cell r="HK751">
            <v>0</v>
          </cell>
          <cell r="HL751">
            <v>0</v>
          </cell>
          <cell r="HM751">
            <v>0</v>
          </cell>
          <cell r="HN751">
            <v>0</v>
          </cell>
          <cell r="HO751">
            <v>0</v>
          </cell>
          <cell r="HP751">
            <v>0</v>
          </cell>
          <cell r="HQ751">
            <v>0</v>
          </cell>
          <cell r="HR751">
            <v>0</v>
          </cell>
          <cell r="HS751">
            <v>0</v>
          </cell>
          <cell r="HT751">
            <v>0</v>
          </cell>
          <cell r="HU751">
            <v>0</v>
          </cell>
          <cell r="HV751">
            <v>0</v>
          </cell>
          <cell r="HW751">
            <v>0</v>
          </cell>
          <cell r="HX751">
            <v>0</v>
          </cell>
          <cell r="HY751">
            <v>0</v>
          </cell>
          <cell r="HZ751">
            <v>0</v>
          </cell>
          <cell r="IA751">
            <v>0</v>
          </cell>
          <cell r="IB751">
            <v>0</v>
          </cell>
          <cell r="IC751">
            <v>0</v>
          </cell>
          <cell r="ID751">
            <v>0</v>
          </cell>
          <cell r="IE751">
            <v>0</v>
          </cell>
          <cell r="IF751">
            <v>0</v>
          </cell>
          <cell r="IG751">
            <v>0</v>
          </cell>
          <cell r="IH751">
            <v>0</v>
          </cell>
          <cell r="II751">
            <v>0</v>
          </cell>
          <cell r="IJ751">
            <v>0</v>
          </cell>
          <cell r="IK751">
            <v>0</v>
          </cell>
          <cell r="IL751">
            <v>0</v>
          </cell>
          <cell r="IM751">
            <v>0</v>
          </cell>
          <cell r="IN751">
            <v>0</v>
          </cell>
          <cell r="IO751">
            <v>0</v>
          </cell>
          <cell r="IP751">
            <v>0</v>
          </cell>
          <cell r="IQ751">
            <v>0</v>
          </cell>
          <cell r="IR751">
            <v>0</v>
          </cell>
          <cell r="IS751">
            <v>0</v>
          </cell>
          <cell r="IT751">
            <v>0</v>
          </cell>
          <cell r="IU751">
            <v>0</v>
          </cell>
          <cell r="IV751">
            <v>0</v>
          </cell>
          <cell r="IW751">
            <v>0</v>
          </cell>
          <cell r="IX751">
            <v>0</v>
          </cell>
          <cell r="IY751">
            <v>0</v>
          </cell>
          <cell r="IZ751">
            <v>0</v>
          </cell>
          <cell r="JA751">
            <v>0</v>
          </cell>
          <cell r="JB751">
            <v>0</v>
          </cell>
          <cell r="JC751">
            <v>0</v>
          </cell>
          <cell r="JD751">
            <v>0</v>
          </cell>
          <cell r="JE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0</v>
          </cell>
          <cell r="EW752">
            <v>0</v>
          </cell>
          <cell r="EX752">
            <v>0</v>
          </cell>
          <cell r="EY752">
            <v>0</v>
          </cell>
          <cell r="EZ752">
            <v>0</v>
          </cell>
          <cell r="FA752">
            <v>0</v>
          </cell>
          <cell r="FB752">
            <v>0</v>
          </cell>
          <cell r="FC752">
            <v>0</v>
          </cell>
          <cell r="FD752">
            <v>0</v>
          </cell>
          <cell r="FE752">
            <v>0</v>
          </cell>
          <cell r="FF752">
            <v>0</v>
          </cell>
          <cell r="FG752">
            <v>0</v>
          </cell>
          <cell r="FH752">
            <v>0</v>
          </cell>
          <cell r="FI752">
            <v>0</v>
          </cell>
          <cell r="FJ752">
            <v>0</v>
          </cell>
          <cell r="FK752">
            <v>0</v>
          </cell>
          <cell r="FL752">
            <v>0</v>
          </cell>
          <cell r="FM752">
            <v>0</v>
          </cell>
          <cell r="FN752">
            <v>0</v>
          </cell>
          <cell r="FO752">
            <v>0</v>
          </cell>
          <cell r="FP752">
            <v>0</v>
          </cell>
          <cell r="FQ752">
            <v>0</v>
          </cell>
          <cell r="FR752">
            <v>0</v>
          </cell>
          <cell r="FS752">
            <v>0</v>
          </cell>
          <cell r="FT752">
            <v>0</v>
          </cell>
          <cell r="FU752">
            <v>0</v>
          </cell>
          <cell r="FV752">
            <v>0</v>
          </cell>
          <cell r="FW752">
            <v>0</v>
          </cell>
          <cell r="FX752">
            <v>0</v>
          </cell>
          <cell r="FY752">
            <v>0</v>
          </cell>
          <cell r="FZ752">
            <v>0</v>
          </cell>
          <cell r="GA752">
            <v>0</v>
          </cell>
          <cell r="GB752">
            <v>0</v>
          </cell>
          <cell r="GC752">
            <v>0</v>
          </cell>
          <cell r="GD752">
            <v>0</v>
          </cell>
          <cell r="GE752">
            <v>0</v>
          </cell>
          <cell r="GF752">
            <v>0</v>
          </cell>
          <cell r="GG752">
            <v>0</v>
          </cell>
          <cell r="GH752">
            <v>0</v>
          </cell>
          <cell r="GI752">
            <v>0</v>
          </cell>
          <cell r="GJ752">
            <v>0</v>
          </cell>
          <cell r="GK752">
            <v>0</v>
          </cell>
          <cell r="GL752">
            <v>0</v>
          </cell>
          <cell r="GM752">
            <v>0</v>
          </cell>
          <cell r="GN752">
            <v>0</v>
          </cell>
          <cell r="GO752">
            <v>0</v>
          </cell>
          <cell r="GP752">
            <v>0</v>
          </cell>
          <cell r="GQ752">
            <v>0</v>
          </cell>
          <cell r="GR752">
            <v>0</v>
          </cell>
          <cell r="GS752">
            <v>0</v>
          </cell>
          <cell r="GT752">
            <v>0</v>
          </cell>
          <cell r="GU752">
            <v>0</v>
          </cell>
          <cell r="GV752">
            <v>0</v>
          </cell>
          <cell r="GW752">
            <v>0</v>
          </cell>
          <cell r="GX752">
            <v>0</v>
          </cell>
          <cell r="GY752">
            <v>0</v>
          </cell>
          <cell r="GZ752">
            <v>0</v>
          </cell>
          <cell r="HA752">
            <v>0</v>
          </cell>
          <cell r="HB752">
            <v>0</v>
          </cell>
          <cell r="HC752">
            <v>0</v>
          </cell>
          <cell r="HD752">
            <v>0</v>
          </cell>
          <cell r="HE752">
            <v>0</v>
          </cell>
          <cell r="HF752">
            <v>0</v>
          </cell>
          <cell r="HG752">
            <v>0</v>
          </cell>
          <cell r="HH752">
            <v>0</v>
          </cell>
          <cell r="HI752">
            <v>0</v>
          </cell>
          <cell r="HJ752">
            <v>0</v>
          </cell>
          <cell r="HK752">
            <v>0</v>
          </cell>
          <cell r="HL752">
            <v>0</v>
          </cell>
          <cell r="HM752">
            <v>0</v>
          </cell>
          <cell r="HN752">
            <v>0</v>
          </cell>
          <cell r="HO752">
            <v>0</v>
          </cell>
          <cell r="HP752">
            <v>0</v>
          </cell>
          <cell r="HQ752">
            <v>0</v>
          </cell>
          <cell r="HR752">
            <v>0</v>
          </cell>
          <cell r="HS752">
            <v>0</v>
          </cell>
          <cell r="HT752">
            <v>0</v>
          </cell>
          <cell r="HU752">
            <v>0</v>
          </cell>
          <cell r="HV752">
            <v>0</v>
          </cell>
          <cell r="HW752">
            <v>0</v>
          </cell>
          <cell r="HX752">
            <v>0</v>
          </cell>
          <cell r="HY752">
            <v>0</v>
          </cell>
          <cell r="HZ752">
            <v>0</v>
          </cell>
          <cell r="IA752">
            <v>0</v>
          </cell>
          <cell r="IB752">
            <v>0</v>
          </cell>
          <cell r="IC752">
            <v>0</v>
          </cell>
          <cell r="ID752">
            <v>0</v>
          </cell>
          <cell r="IE752">
            <v>0</v>
          </cell>
          <cell r="IF752">
            <v>0</v>
          </cell>
          <cell r="IG752">
            <v>0</v>
          </cell>
          <cell r="IH752">
            <v>0</v>
          </cell>
          <cell r="II752">
            <v>0</v>
          </cell>
          <cell r="IJ752">
            <v>0</v>
          </cell>
          <cell r="IK752">
            <v>0</v>
          </cell>
          <cell r="IL752">
            <v>0</v>
          </cell>
          <cell r="IM752">
            <v>0</v>
          </cell>
          <cell r="IN752">
            <v>0</v>
          </cell>
          <cell r="IO752">
            <v>0</v>
          </cell>
          <cell r="IP752">
            <v>0</v>
          </cell>
          <cell r="IQ752">
            <v>0</v>
          </cell>
          <cell r="IR752">
            <v>0</v>
          </cell>
          <cell r="IS752">
            <v>0</v>
          </cell>
          <cell r="IT752">
            <v>0</v>
          </cell>
          <cell r="IU752">
            <v>0</v>
          </cell>
          <cell r="IV752">
            <v>0</v>
          </cell>
          <cell r="IW752">
            <v>0</v>
          </cell>
          <cell r="IX752">
            <v>0</v>
          </cell>
          <cell r="IY752">
            <v>0</v>
          </cell>
          <cell r="IZ752">
            <v>0</v>
          </cell>
          <cell r="JA752">
            <v>0</v>
          </cell>
          <cell r="JB752">
            <v>0</v>
          </cell>
          <cell r="JC752">
            <v>0</v>
          </cell>
          <cell r="JD752">
            <v>0</v>
          </cell>
          <cell r="JE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0</v>
          </cell>
          <cell r="EW753">
            <v>0</v>
          </cell>
          <cell r="EX753">
            <v>0</v>
          </cell>
          <cell r="EY753">
            <v>0</v>
          </cell>
          <cell r="EZ753">
            <v>0</v>
          </cell>
          <cell r="FA753">
            <v>0</v>
          </cell>
          <cell r="FB753">
            <v>0</v>
          </cell>
          <cell r="FC753">
            <v>0</v>
          </cell>
          <cell r="FD753">
            <v>0</v>
          </cell>
          <cell r="FE753">
            <v>0</v>
          </cell>
          <cell r="FF753">
            <v>0</v>
          </cell>
          <cell r="FG753">
            <v>0</v>
          </cell>
          <cell r="FH753">
            <v>0</v>
          </cell>
          <cell r="FI753">
            <v>0</v>
          </cell>
          <cell r="FJ753">
            <v>0</v>
          </cell>
          <cell r="FK753">
            <v>0</v>
          </cell>
          <cell r="FL753">
            <v>0</v>
          </cell>
          <cell r="FM753">
            <v>0</v>
          </cell>
          <cell r="FN753">
            <v>0</v>
          </cell>
          <cell r="FO753">
            <v>0</v>
          </cell>
          <cell r="FP753">
            <v>0</v>
          </cell>
          <cell r="FQ753">
            <v>0</v>
          </cell>
          <cell r="FR753">
            <v>0</v>
          </cell>
          <cell r="FS753">
            <v>0</v>
          </cell>
          <cell r="FT753">
            <v>0</v>
          </cell>
          <cell r="FU753">
            <v>0</v>
          </cell>
          <cell r="FV753">
            <v>0</v>
          </cell>
          <cell r="FW753">
            <v>0</v>
          </cell>
          <cell r="FX753">
            <v>0</v>
          </cell>
          <cell r="FY753">
            <v>0</v>
          </cell>
          <cell r="FZ753">
            <v>0</v>
          </cell>
          <cell r="GA753">
            <v>0</v>
          </cell>
          <cell r="GB753">
            <v>0</v>
          </cell>
          <cell r="GC753">
            <v>0</v>
          </cell>
          <cell r="GD753">
            <v>0</v>
          </cell>
          <cell r="GE753">
            <v>0</v>
          </cell>
          <cell r="GF753">
            <v>0</v>
          </cell>
          <cell r="GG753">
            <v>0</v>
          </cell>
          <cell r="GH753">
            <v>0</v>
          </cell>
          <cell r="GI753">
            <v>0</v>
          </cell>
          <cell r="GJ753">
            <v>0</v>
          </cell>
          <cell r="GK753">
            <v>0</v>
          </cell>
          <cell r="GL753">
            <v>0</v>
          </cell>
          <cell r="GM753">
            <v>0</v>
          </cell>
          <cell r="GN753">
            <v>0</v>
          </cell>
          <cell r="GO753">
            <v>0</v>
          </cell>
          <cell r="GP753">
            <v>0</v>
          </cell>
          <cell r="GQ753">
            <v>0</v>
          </cell>
          <cell r="GR753">
            <v>0</v>
          </cell>
          <cell r="GS753">
            <v>0</v>
          </cell>
          <cell r="GT753">
            <v>0</v>
          </cell>
          <cell r="GU753">
            <v>0</v>
          </cell>
          <cell r="GV753">
            <v>0</v>
          </cell>
          <cell r="GW753">
            <v>0</v>
          </cell>
          <cell r="GX753">
            <v>0</v>
          </cell>
          <cell r="GY753">
            <v>0</v>
          </cell>
          <cell r="GZ753">
            <v>0</v>
          </cell>
          <cell r="HA753">
            <v>0</v>
          </cell>
          <cell r="HB753">
            <v>0</v>
          </cell>
          <cell r="HC753">
            <v>0</v>
          </cell>
          <cell r="HD753">
            <v>0</v>
          </cell>
          <cell r="HE753">
            <v>0</v>
          </cell>
          <cell r="HF753">
            <v>0</v>
          </cell>
          <cell r="HG753">
            <v>0</v>
          </cell>
          <cell r="HH753">
            <v>0</v>
          </cell>
          <cell r="HI753">
            <v>0</v>
          </cell>
          <cell r="HJ753">
            <v>0</v>
          </cell>
          <cell r="HK753">
            <v>0</v>
          </cell>
          <cell r="HL753">
            <v>0</v>
          </cell>
          <cell r="HM753">
            <v>0</v>
          </cell>
          <cell r="HN753">
            <v>0</v>
          </cell>
          <cell r="HO753">
            <v>0</v>
          </cell>
          <cell r="HP753">
            <v>0</v>
          </cell>
          <cell r="HQ753">
            <v>0</v>
          </cell>
          <cell r="HR753">
            <v>0</v>
          </cell>
          <cell r="HS753">
            <v>0</v>
          </cell>
          <cell r="HT753">
            <v>0</v>
          </cell>
          <cell r="HU753">
            <v>0</v>
          </cell>
          <cell r="HV753">
            <v>0</v>
          </cell>
          <cell r="HW753">
            <v>0</v>
          </cell>
          <cell r="HX753">
            <v>0</v>
          </cell>
          <cell r="HY753">
            <v>0</v>
          </cell>
          <cell r="HZ753">
            <v>0</v>
          </cell>
          <cell r="IA753">
            <v>0</v>
          </cell>
          <cell r="IB753">
            <v>0</v>
          </cell>
          <cell r="IC753">
            <v>0</v>
          </cell>
          <cell r="ID753">
            <v>0</v>
          </cell>
          <cell r="IE753">
            <v>0</v>
          </cell>
          <cell r="IF753">
            <v>0</v>
          </cell>
          <cell r="IG753">
            <v>0</v>
          </cell>
          <cell r="IH753">
            <v>0</v>
          </cell>
          <cell r="II753">
            <v>0</v>
          </cell>
          <cell r="IJ753">
            <v>0</v>
          </cell>
          <cell r="IK753">
            <v>0</v>
          </cell>
          <cell r="IL753">
            <v>0</v>
          </cell>
          <cell r="IM753">
            <v>0</v>
          </cell>
          <cell r="IN753">
            <v>0</v>
          </cell>
          <cell r="IO753">
            <v>0</v>
          </cell>
          <cell r="IP753">
            <v>0</v>
          </cell>
          <cell r="IQ753">
            <v>0</v>
          </cell>
          <cell r="IR753">
            <v>0</v>
          </cell>
          <cell r="IS753">
            <v>0</v>
          </cell>
          <cell r="IT753">
            <v>0</v>
          </cell>
          <cell r="IU753">
            <v>0</v>
          </cell>
          <cell r="IV753">
            <v>0</v>
          </cell>
          <cell r="IW753">
            <v>0</v>
          </cell>
          <cell r="IX753">
            <v>0</v>
          </cell>
          <cell r="IY753">
            <v>0</v>
          </cell>
          <cell r="IZ753">
            <v>0</v>
          </cell>
          <cell r="JA753">
            <v>0</v>
          </cell>
          <cell r="JB753">
            <v>0</v>
          </cell>
          <cell r="JC753">
            <v>0</v>
          </cell>
          <cell r="JD753">
            <v>0</v>
          </cell>
          <cell r="JE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  <cell r="ES754">
            <v>0</v>
          </cell>
          <cell r="ET754">
            <v>0</v>
          </cell>
          <cell r="EU754">
            <v>0</v>
          </cell>
          <cell r="EV754">
            <v>0</v>
          </cell>
          <cell r="EW754">
            <v>0</v>
          </cell>
          <cell r="EX754">
            <v>0</v>
          </cell>
          <cell r="EY754">
            <v>0</v>
          </cell>
          <cell r="EZ754">
            <v>0</v>
          </cell>
          <cell r="FA754">
            <v>0</v>
          </cell>
          <cell r="FB754">
            <v>0</v>
          </cell>
          <cell r="FC754">
            <v>0</v>
          </cell>
          <cell r="FD754">
            <v>0</v>
          </cell>
          <cell r="FE754">
            <v>0</v>
          </cell>
          <cell r="FF754">
            <v>0</v>
          </cell>
          <cell r="FG754">
            <v>0</v>
          </cell>
          <cell r="FH754">
            <v>0</v>
          </cell>
          <cell r="FI754">
            <v>0</v>
          </cell>
          <cell r="FJ754">
            <v>0</v>
          </cell>
          <cell r="FK754">
            <v>0</v>
          </cell>
          <cell r="FL754">
            <v>0</v>
          </cell>
          <cell r="FM754">
            <v>0</v>
          </cell>
          <cell r="FN754">
            <v>0</v>
          </cell>
          <cell r="FO754">
            <v>0</v>
          </cell>
          <cell r="FP754">
            <v>0</v>
          </cell>
          <cell r="FQ754">
            <v>0</v>
          </cell>
          <cell r="FR754">
            <v>0</v>
          </cell>
          <cell r="FS754">
            <v>0</v>
          </cell>
          <cell r="FT754">
            <v>0</v>
          </cell>
          <cell r="FU754">
            <v>0</v>
          </cell>
          <cell r="FV754">
            <v>0</v>
          </cell>
          <cell r="FW754">
            <v>0</v>
          </cell>
          <cell r="FX754">
            <v>0</v>
          </cell>
          <cell r="FY754">
            <v>0</v>
          </cell>
          <cell r="FZ754">
            <v>0</v>
          </cell>
          <cell r="GA754">
            <v>0</v>
          </cell>
          <cell r="GB754">
            <v>0</v>
          </cell>
          <cell r="GC754">
            <v>0</v>
          </cell>
          <cell r="GD754">
            <v>0</v>
          </cell>
          <cell r="GE754">
            <v>0</v>
          </cell>
          <cell r="GF754">
            <v>0</v>
          </cell>
          <cell r="GG754">
            <v>0</v>
          </cell>
          <cell r="GH754">
            <v>0</v>
          </cell>
          <cell r="GI754">
            <v>0</v>
          </cell>
          <cell r="GJ754">
            <v>0</v>
          </cell>
          <cell r="GK754">
            <v>0</v>
          </cell>
          <cell r="GL754">
            <v>0</v>
          </cell>
          <cell r="GM754">
            <v>0</v>
          </cell>
          <cell r="GN754">
            <v>0</v>
          </cell>
          <cell r="GO754">
            <v>0</v>
          </cell>
          <cell r="GP754">
            <v>0</v>
          </cell>
          <cell r="GQ754">
            <v>0</v>
          </cell>
          <cell r="GR754">
            <v>0</v>
          </cell>
          <cell r="GS754">
            <v>0</v>
          </cell>
          <cell r="GT754">
            <v>0</v>
          </cell>
          <cell r="GU754">
            <v>0</v>
          </cell>
          <cell r="GV754">
            <v>0</v>
          </cell>
          <cell r="GW754">
            <v>0</v>
          </cell>
          <cell r="GX754">
            <v>0</v>
          </cell>
          <cell r="GY754">
            <v>0</v>
          </cell>
          <cell r="GZ754">
            <v>0</v>
          </cell>
          <cell r="HA754">
            <v>0</v>
          </cell>
          <cell r="HB754">
            <v>0</v>
          </cell>
          <cell r="HC754">
            <v>0</v>
          </cell>
          <cell r="HD754">
            <v>0</v>
          </cell>
          <cell r="HE754">
            <v>0</v>
          </cell>
          <cell r="HF754">
            <v>0</v>
          </cell>
          <cell r="HG754">
            <v>0</v>
          </cell>
          <cell r="HH754">
            <v>0</v>
          </cell>
          <cell r="HI754">
            <v>0</v>
          </cell>
          <cell r="HJ754">
            <v>0</v>
          </cell>
          <cell r="HK754">
            <v>0</v>
          </cell>
          <cell r="HL754">
            <v>0</v>
          </cell>
          <cell r="HM754">
            <v>0</v>
          </cell>
          <cell r="HN754">
            <v>0</v>
          </cell>
          <cell r="HO754">
            <v>0</v>
          </cell>
          <cell r="HP754">
            <v>0</v>
          </cell>
          <cell r="HQ754">
            <v>0</v>
          </cell>
          <cell r="HR754">
            <v>0</v>
          </cell>
          <cell r="HS754">
            <v>0</v>
          </cell>
          <cell r="HT754">
            <v>0</v>
          </cell>
          <cell r="HU754">
            <v>0</v>
          </cell>
          <cell r="HV754">
            <v>0</v>
          </cell>
          <cell r="HW754">
            <v>0</v>
          </cell>
          <cell r="HX754">
            <v>0</v>
          </cell>
          <cell r="HY754">
            <v>0</v>
          </cell>
          <cell r="HZ754">
            <v>0</v>
          </cell>
          <cell r="IA754">
            <v>0</v>
          </cell>
          <cell r="IB754">
            <v>0</v>
          </cell>
          <cell r="IC754">
            <v>0</v>
          </cell>
          <cell r="ID754">
            <v>0</v>
          </cell>
          <cell r="IE754">
            <v>0</v>
          </cell>
          <cell r="IF754">
            <v>0</v>
          </cell>
          <cell r="IG754">
            <v>0</v>
          </cell>
          <cell r="IH754">
            <v>0</v>
          </cell>
          <cell r="II754">
            <v>0</v>
          </cell>
          <cell r="IJ754">
            <v>0</v>
          </cell>
          <cell r="IK754">
            <v>0</v>
          </cell>
          <cell r="IL754">
            <v>0</v>
          </cell>
          <cell r="IM754">
            <v>0</v>
          </cell>
          <cell r="IN754">
            <v>0</v>
          </cell>
          <cell r="IO754">
            <v>0</v>
          </cell>
          <cell r="IP754">
            <v>0</v>
          </cell>
          <cell r="IQ754">
            <v>0</v>
          </cell>
          <cell r="IR754">
            <v>0</v>
          </cell>
          <cell r="IS754">
            <v>0</v>
          </cell>
          <cell r="IT754">
            <v>0</v>
          </cell>
          <cell r="IU754">
            <v>0</v>
          </cell>
          <cell r="IV754">
            <v>0</v>
          </cell>
          <cell r="IW754">
            <v>0</v>
          </cell>
          <cell r="IX754">
            <v>0</v>
          </cell>
          <cell r="IY754">
            <v>0</v>
          </cell>
          <cell r="IZ754">
            <v>0</v>
          </cell>
          <cell r="JA754">
            <v>0</v>
          </cell>
          <cell r="JB754">
            <v>0</v>
          </cell>
          <cell r="JC754">
            <v>0</v>
          </cell>
          <cell r="JD754">
            <v>0</v>
          </cell>
          <cell r="JE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0</v>
          </cell>
          <cell r="EW755">
            <v>0</v>
          </cell>
          <cell r="EX755">
            <v>0</v>
          </cell>
          <cell r="EY755">
            <v>0</v>
          </cell>
          <cell r="EZ755">
            <v>0</v>
          </cell>
          <cell r="FA755">
            <v>0</v>
          </cell>
          <cell r="FB755">
            <v>0</v>
          </cell>
          <cell r="FC755">
            <v>0</v>
          </cell>
          <cell r="FD755">
            <v>0</v>
          </cell>
          <cell r="FE755">
            <v>0</v>
          </cell>
          <cell r="FF755">
            <v>0</v>
          </cell>
          <cell r="FG755">
            <v>0</v>
          </cell>
          <cell r="FH755">
            <v>0</v>
          </cell>
          <cell r="FI755">
            <v>0</v>
          </cell>
          <cell r="FJ755">
            <v>0</v>
          </cell>
          <cell r="FK755">
            <v>0</v>
          </cell>
          <cell r="FL755">
            <v>0</v>
          </cell>
          <cell r="FM755">
            <v>0</v>
          </cell>
          <cell r="FN755">
            <v>0</v>
          </cell>
          <cell r="FO755">
            <v>0</v>
          </cell>
          <cell r="FP755">
            <v>0</v>
          </cell>
          <cell r="FQ755">
            <v>0</v>
          </cell>
          <cell r="FR755">
            <v>0</v>
          </cell>
          <cell r="FS755">
            <v>0</v>
          </cell>
          <cell r="FT755">
            <v>0</v>
          </cell>
          <cell r="FU755">
            <v>0</v>
          </cell>
          <cell r="FV755">
            <v>0</v>
          </cell>
          <cell r="FW755">
            <v>0</v>
          </cell>
          <cell r="FX755">
            <v>0</v>
          </cell>
          <cell r="FY755">
            <v>0</v>
          </cell>
          <cell r="FZ755">
            <v>0</v>
          </cell>
          <cell r="GA755">
            <v>0</v>
          </cell>
          <cell r="GB755">
            <v>0</v>
          </cell>
          <cell r="GC755">
            <v>0</v>
          </cell>
          <cell r="GD755">
            <v>0</v>
          </cell>
          <cell r="GE755">
            <v>0</v>
          </cell>
          <cell r="GF755">
            <v>0</v>
          </cell>
          <cell r="GG755">
            <v>0</v>
          </cell>
          <cell r="GH755">
            <v>0</v>
          </cell>
          <cell r="GI755">
            <v>0</v>
          </cell>
          <cell r="GJ755">
            <v>0</v>
          </cell>
          <cell r="GK755">
            <v>0</v>
          </cell>
          <cell r="GL755">
            <v>0</v>
          </cell>
          <cell r="GM755">
            <v>0</v>
          </cell>
          <cell r="GN755">
            <v>0</v>
          </cell>
          <cell r="GO755">
            <v>0</v>
          </cell>
          <cell r="GP755">
            <v>0</v>
          </cell>
          <cell r="GQ755">
            <v>0</v>
          </cell>
          <cell r="GR755">
            <v>0</v>
          </cell>
          <cell r="GS755">
            <v>0</v>
          </cell>
          <cell r="GT755">
            <v>0</v>
          </cell>
          <cell r="GU755">
            <v>0</v>
          </cell>
          <cell r="GV755">
            <v>0</v>
          </cell>
          <cell r="GW755">
            <v>0</v>
          </cell>
          <cell r="GX755">
            <v>0</v>
          </cell>
          <cell r="GY755">
            <v>0</v>
          </cell>
          <cell r="GZ755">
            <v>0</v>
          </cell>
          <cell r="HA755">
            <v>0</v>
          </cell>
          <cell r="HB755">
            <v>0</v>
          </cell>
          <cell r="HC755">
            <v>0</v>
          </cell>
          <cell r="HD755">
            <v>0</v>
          </cell>
          <cell r="HE755">
            <v>0</v>
          </cell>
          <cell r="HF755">
            <v>0</v>
          </cell>
          <cell r="HG755">
            <v>0</v>
          </cell>
          <cell r="HH755">
            <v>0</v>
          </cell>
          <cell r="HI755">
            <v>0</v>
          </cell>
          <cell r="HJ755">
            <v>0</v>
          </cell>
          <cell r="HK755">
            <v>0</v>
          </cell>
          <cell r="HL755">
            <v>0</v>
          </cell>
          <cell r="HM755">
            <v>0</v>
          </cell>
          <cell r="HN755">
            <v>0</v>
          </cell>
          <cell r="HO755">
            <v>0</v>
          </cell>
          <cell r="HP755">
            <v>0</v>
          </cell>
          <cell r="HQ755">
            <v>0</v>
          </cell>
          <cell r="HR755">
            <v>0</v>
          </cell>
          <cell r="HS755">
            <v>0</v>
          </cell>
          <cell r="HT755">
            <v>0</v>
          </cell>
          <cell r="HU755">
            <v>0</v>
          </cell>
          <cell r="HV755">
            <v>0</v>
          </cell>
          <cell r="HW755">
            <v>0</v>
          </cell>
          <cell r="HX755">
            <v>0</v>
          </cell>
          <cell r="HY755">
            <v>0</v>
          </cell>
          <cell r="HZ755">
            <v>0</v>
          </cell>
          <cell r="IA755">
            <v>0</v>
          </cell>
          <cell r="IB755">
            <v>0</v>
          </cell>
          <cell r="IC755">
            <v>0</v>
          </cell>
          <cell r="ID755">
            <v>0</v>
          </cell>
          <cell r="IE755">
            <v>0</v>
          </cell>
          <cell r="IF755">
            <v>0</v>
          </cell>
          <cell r="IG755">
            <v>0</v>
          </cell>
          <cell r="IH755">
            <v>0</v>
          </cell>
          <cell r="II755">
            <v>0</v>
          </cell>
          <cell r="IJ755">
            <v>0</v>
          </cell>
          <cell r="IK755">
            <v>0</v>
          </cell>
          <cell r="IL755">
            <v>0</v>
          </cell>
          <cell r="IM755">
            <v>0</v>
          </cell>
          <cell r="IN755">
            <v>0</v>
          </cell>
          <cell r="IO755">
            <v>0</v>
          </cell>
          <cell r="IP755">
            <v>0</v>
          </cell>
          <cell r="IQ755">
            <v>0</v>
          </cell>
          <cell r="IR755">
            <v>0</v>
          </cell>
          <cell r="IS755">
            <v>0</v>
          </cell>
          <cell r="IT755">
            <v>0</v>
          </cell>
          <cell r="IU755">
            <v>0</v>
          </cell>
          <cell r="IV755">
            <v>0</v>
          </cell>
          <cell r="IW755">
            <v>0</v>
          </cell>
          <cell r="IX755">
            <v>0</v>
          </cell>
          <cell r="IY755">
            <v>0</v>
          </cell>
          <cell r="IZ755">
            <v>0</v>
          </cell>
          <cell r="JA755">
            <v>0</v>
          </cell>
          <cell r="JB755">
            <v>0</v>
          </cell>
          <cell r="JC755">
            <v>0</v>
          </cell>
          <cell r="JD755">
            <v>0</v>
          </cell>
          <cell r="JE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  <cell r="EZ756">
            <v>0</v>
          </cell>
          <cell r="FA756">
            <v>0</v>
          </cell>
          <cell r="FB756">
            <v>0</v>
          </cell>
          <cell r="FC756">
            <v>0</v>
          </cell>
          <cell r="FD756">
            <v>0</v>
          </cell>
          <cell r="FE756">
            <v>0</v>
          </cell>
          <cell r="FF756">
            <v>0</v>
          </cell>
          <cell r="FG756">
            <v>0</v>
          </cell>
          <cell r="FH756">
            <v>0</v>
          </cell>
          <cell r="FI756">
            <v>0</v>
          </cell>
          <cell r="FJ756">
            <v>0</v>
          </cell>
          <cell r="FK756">
            <v>0</v>
          </cell>
          <cell r="FL756">
            <v>0</v>
          </cell>
          <cell r="FM756">
            <v>0</v>
          </cell>
          <cell r="FN756">
            <v>0</v>
          </cell>
          <cell r="FO756">
            <v>0</v>
          </cell>
          <cell r="FP756">
            <v>0</v>
          </cell>
          <cell r="FQ756">
            <v>0</v>
          </cell>
          <cell r="FR756">
            <v>0</v>
          </cell>
          <cell r="FS756">
            <v>0</v>
          </cell>
          <cell r="FT756">
            <v>0</v>
          </cell>
          <cell r="FU756">
            <v>0</v>
          </cell>
          <cell r="FV756">
            <v>0</v>
          </cell>
          <cell r="FW756">
            <v>0</v>
          </cell>
          <cell r="FX756">
            <v>0</v>
          </cell>
          <cell r="FY756">
            <v>0</v>
          </cell>
          <cell r="FZ756">
            <v>0</v>
          </cell>
          <cell r="GA756">
            <v>0</v>
          </cell>
          <cell r="GB756">
            <v>0</v>
          </cell>
          <cell r="GC756">
            <v>0</v>
          </cell>
          <cell r="GD756">
            <v>0</v>
          </cell>
          <cell r="GE756">
            <v>0</v>
          </cell>
          <cell r="GF756">
            <v>0</v>
          </cell>
          <cell r="GG756">
            <v>0</v>
          </cell>
          <cell r="GH756">
            <v>0</v>
          </cell>
          <cell r="GI756">
            <v>0</v>
          </cell>
          <cell r="GJ756">
            <v>0</v>
          </cell>
          <cell r="GK756">
            <v>0</v>
          </cell>
          <cell r="GL756">
            <v>0</v>
          </cell>
          <cell r="GM756">
            <v>0</v>
          </cell>
          <cell r="GN756">
            <v>0</v>
          </cell>
          <cell r="GO756">
            <v>0</v>
          </cell>
          <cell r="GP756">
            <v>0</v>
          </cell>
          <cell r="GQ756">
            <v>0</v>
          </cell>
          <cell r="GR756">
            <v>0</v>
          </cell>
          <cell r="GS756">
            <v>0</v>
          </cell>
          <cell r="GT756">
            <v>0</v>
          </cell>
          <cell r="GU756">
            <v>0</v>
          </cell>
          <cell r="GV756">
            <v>0</v>
          </cell>
          <cell r="GW756">
            <v>0</v>
          </cell>
          <cell r="GX756">
            <v>0</v>
          </cell>
          <cell r="GY756">
            <v>0</v>
          </cell>
          <cell r="GZ756">
            <v>0</v>
          </cell>
          <cell r="HA756">
            <v>0</v>
          </cell>
          <cell r="HB756">
            <v>0</v>
          </cell>
          <cell r="HC756">
            <v>0</v>
          </cell>
          <cell r="HD756">
            <v>0</v>
          </cell>
          <cell r="HE756">
            <v>0</v>
          </cell>
          <cell r="HF756">
            <v>0</v>
          </cell>
          <cell r="HG756">
            <v>0</v>
          </cell>
          <cell r="HH756">
            <v>0</v>
          </cell>
          <cell r="HI756">
            <v>0</v>
          </cell>
          <cell r="HJ756">
            <v>0</v>
          </cell>
          <cell r="HK756">
            <v>0</v>
          </cell>
          <cell r="HL756">
            <v>0</v>
          </cell>
          <cell r="HM756">
            <v>0</v>
          </cell>
          <cell r="HN756">
            <v>0</v>
          </cell>
          <cell r="HO756">
            <v>0</v>
          </cell>
          <cell r="HP756">
            <v>0</v>
          </cell>
          <cell r="HQ756">
            <v>0</v>
          </cell>
          <cell r="HR756">
            <v>0</v>
          </cell>
          <cell r="HS756">
            <v>0</v>
          </cell>
          <cell r="HT756">
            <v>0</v>
          </cell>
          <cell r="HU756">
            <v>0</v>
          </cell>
          <cell r="HV756">
            <v>0</v>
          </cell>
          <cell r="HW756">
            <v>0</v>
          </cell>
          <cell r="HX756">
            <v>0</v>
          </cell>
          <cell r="HY756">
            <v>0</v>
          </cell>
          <cell r="HZ756">
            <v>0</v>
          </cell>
          <cell r="IA756">
            <v>0</v>
          </cell>
          <cell r="IB756">
            <v>0</v>
          </cell>
          <cell r="IC756">
            <v>0</v>
          </cell>
          <cell r="ID756">
            <v>0</v>
          </cell>
          <cell r="IE756">
            <v>0</v>
          </cell>
          <cell r="IF756">
            <v>0</v>
          </cell>
          <cell r="IG756">
            <v>0</v>
          </cell>
          <cell r="IH756">
            <v>0</v>
          </cell>
          <cell r="II756">
            <v>0</v>
          </cell>
          <cell r="IJ756">
            <v>0</v>
          </cell>
          <cell r="IK756">
            <v>0</v>
          </cell>
          <cell r="IL756">
            <v>0</v>
          </cell>
          <cell r="IM756">
            <v>0</v>
          </cell>
          <cell r="IN756">
            <v>0</v>
          </cell>
          <cell r="IO756">
            <v>0</v>
          </cell>
          <cell r="IP756">
            <v>0</v>
          </cell>
          <cell r="IQ756">
            <v>0</v>
          </cell>
          <cell r="IR756">
            <v>0</v>
          </cell>
          <cell r="IS756">
            <v>0</v>
          </cell>
          <cell r="IT756">
            <v>0</v>
          </cell>
          <cell r="IU756">
            <v>0</v>
          </cell>
          <cell r="IV756">
            <v>0</v>
          </cell>
          <cell r="IW756">
            <v>0</v>
          </cell>
          <cell r="IX756">
            <v>0</v>
          </cell>
          <cell r="IY756">
            <v>0</v>
          </cell>
          <cell r="IZ756">
            <v>0</v>
          </cell>
          <cell r="JA756">
            <v>0</v>
          </cell>
          <cell r="JB756">
            <v>0</v>
          </cell>
          <cell r="JC756">
            <v>0</v>
          </cell>
          <cell r="JD756">
            <v>0</v>
          </cell>
          <cell r="JE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0</v>
          </cell>
          <cell r="EY757">
            <v>0</v>
          </cell>
          <cell r="EZ757">
            <v>0</v>
          </cell>
          <cell r="FA757">
            <v>0</v>
          </cell>
          <cell r="FB757">
            <v>0</v>
          </cell>
          <cell r="FC757">
            <v>0</v>
          </cell>
          <cell r="FD757">
            <v>0</v>
          </cell>
          <cell r="FE757">
            <v>0</v>
          </cell>
          <cell r="FF757">
            <v>0</v>
          </cell>
          <cell r="FG757">
            <v>0</v>
          </cell>
          <cell r="FH757">
            <v>0</v>
          </cell>
          <cell r="FI757">
            <v>0</v>
          </cell>
          <cell r="FJ757">
            <v>0</v>
          </cell>
          <cell r="FK757">
            <v>0</v>
          </cell>
          <cell r="FL757">
            <v>0</v>
          </cell>
          <cell r="FM757">
            <v>0</v>
          </cell>
          <cell r="FN757">
            <v>0</v>
          </cell>
          <cell r="FO757">
            <v>0</v>
          </cell>
          <cell r="FP757">
            <v>0</v>
          </cell>
          <cell r="FQ757">
            <v>0</v>
          </cell>
          <cell r="FR757">
            <v>0</v>
          </cell>
          <cell r="FS757">
            <v>0</v>
          </cell>
          <cell r="FT757">
            <v>0</v>
          </cell>
          <cell r="FU757">
            <v>0</v>
          </cell>
          <cell r="FV757">
            <v>0</v>
          </cell>
          <cell r="FW757">
            <v>0</v>
          </cell>
          <cell r="FX757">
            <v>0</v>
          </cell>
          <cell r="FY757">
            <v>0</v>
          </cell>
          <cell r="FZ757">
            <v>0</v>
          </cell>
          <cell r="GA757">
            <v>0</v>
          </cell>
          <cell r="GB757">
            <v>0</v>
          </cell>
          <cell r="GC757">
            <v>0</v>
          </cell>
          <cell r="GD757">
            <v>0</v>
          </cell>
          <cell r="GE757">
            <v>0</v>
          </cell>
          <cell r="GF757">
            <v>0</v>
          </cell>
          <cell r="GG757">
            <v>0</v>
          </cell>
          <cell r="GH757">
            <v>0</v>
          </cell>
          <cell r="GI757">
            <v>0</v>
          </cell>
          <cell r="GJ757">
            <v>0</v>
          </cell>
          <cell r="GK757">
            <v>0</v>
          </cell>
          <cell r="GL757">
            <v>0</v>
          </cell>
          <cell r="GM757">
            <v>0</v>
          </cell>
          <cell r="GN757">
            <v>0</v>
          </cell>
          <cell r="GO757">
            <v>0</v>
          </cell>
          <cell r="GP757">
            <v>0</v>
          </cell>
          <cell r="GQ757">
            <v>0</v>
          </cell>
          <cell r="GR757">
            <v>0</v>
          </cell>
          <cell r="GS757">
            <v>0</v>
          </cell>
          <cell r="GT757">
            <v>0</v>
          </cell>
          <cell r="GU757">
            <v>0</v>
          </cell>
          <cell r="GV757">
            <v>0</v>
          </cell>
          <cell r="GW757">
            <v>0</v>
          </cell>
          <cell r="GX757">
            <v>0</v>
          </cell>
          <cell r="GY757">
            <v>0</v>
          </cell>
          <cell r="GZ757">
            <v>0</v>
          </cell>
          <cell r="HA757">
            <v>0</v>
          </cell>
          <cell r="HB757">
            <v>0</v>
          </cell>
          <cell r="HC757">
            <v>0</v>
          </cell>
          <cell r="HD757">
            <v>0</v>
          </cell>
          <cell r="HE757">
            <v>0</v>
          </cell>
          <cell r="HF757">
            <v>0</v>
          </cell>
          <cell r="HG757">
            <v>0</v>
          </cell>
          <cell r="HH757">
            <v>0</v>
          </cell>
          <cell r="HI757">
            <v>0</v>
          </cell>
          <cell r="HJ757">
            <v>0</v>
          </cell>
          <cell r="HK757">
            <v>0</v>
          </cell>
          <cell r="HL757">
            <v>0</v>
          </cell>
          <cell r="HM757">
            <v>0</v>
          </cell>
          <cell r="HN757">
            <v>0</v>
          </cell>
          <cell r="HO757">
            <v>0</v>
          </cell>
          <cell r="HP757">
            <v>0</v>
          </cell>
          <cell r="HQ757">
            <v>0</v>
          </cell>
          <cell r="HR757">
            <v>0</v>
          </cell>
          <cell r="HS757">
            <v>0</v>
          </cell>
          <cell r="HT757">
            <v>0</v>
          </cell>
          <cell r="HU757">
            <v>0</v>
          </cell>
          <cell r="HV757">
            <v>0</v>
          </cell>
          <cell r="HW757">
            <v>0</v>
          </cell>
          <cell r="HX757">
            <v>0</v>
          </cell>
          <cell r="HY757">
            <v>0</v>
          </cell>
          <cell r="HZ757">
            <v>0</v>
          </cell>
          <cell r="IA757">
            <v>0</v>
          </cell>
          <cell r="IB757">
            <v>0</v>
          </cell>
          <cell r="IC757">
            <v>0</v>
          </cell>
          <cell r="ID757">
            <v>0</v>
          </cell>
          <cell r="IE757">
            <v>0</v>
          </cell>
          <cell r="IF757">
            <v>0</v>
          </cell>
          <cell r="IG757">
            <v>0</v>
          </cell>
          <cell r="IH757">
            <v>0</v>
          </cell>
          <cell r="II757">
            <v>0</v>
          </cell>
          <cell r="IJ757">
            <v>0</v>
          </cell>
          <cell r="IK757">
            <v>0</v>
          </cell>
          <cell r="IL757">
            <v>0</v>
          </cell>
          <cell r="IM757">
            <v>0</v>
          </cell>
          <cell r="IN757">
            <v>0</v>
          </cell>
          <cell r="IO757">
            <v>0</v>
          </cell>
          <cell r="IP757">
            <v>0</v>
          </cell>
          <cell r="IQ757">
            <v>0</v>
          </cell>
          <cell r="IR757">
            <v>0</v>
          </cell>
          <cell r="IS757">
            <v>0</v>
          </cell>
          <cell r="IT757">
            <v>0</v>
          </cell>
          <cell r="IU757">
            <v>0</v>
          </cell>
          <cell r="IV757">
            <v>0</v>
          </cell>
          <cell r="IW757">
            <v>0</v>
          </cell>
          <cell r="IX757">
            <v>0</v>
          </cell>
          <cell r="IY757">
            <v>0</v>
          </cell>
          <cell r="IZ757">
            <v>0</v>
          </cell>
          <cell r="JA757">
            <v>0</v>
          </cell>
          <cell r="JB757">
            <v>0</v>
          </cell>
          <cell r="JC757">
            <v>0</v>
          </cell>
          <cell r="JD757">
            <v>0</v>
          </cell>
          <cell r="JE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  <cell r="EZ758">
            <v>0</v>
          </cell>
          <cell r="FA758">
            <v>0</v>
          </cell>
          <cell r="FB758">
            <v>0</v>
          </cell>
          <cell r="FC758">
            <v>0</v>
          </cell>
          <cell r="FD758">
            <v>0</v>
          </cell>
          <cell r="FE758">
            <v>0</v>
          </cell>
          <cell r="FF758">
            <v>0</v>
          </cell>
          <cell r="FG758">
            <v>0</v>
          </cell>
          <cell r="FH758">
            <v>0</v>
          </cell>
          <cell r="FI758">
            <v>0</v>
          </cell>
          <cell r="FJ758">
            <v>0</v>
          </cell>
          <cell r="FK758">
            <v>0</v>
          </cell>
          <cell r="FL758">
            <v>0</v>
          </cell>
          <cell r="FM758">
            <v>0</v>
          </cell>
          <cell r="FN758">
            <v>0</v>
          </cell>
          <cell r="FO758">
            <v>0</v>
          </cell>
          <cell r="FP758">
            <v>0</v>
          </cell>
          <cell r="FQ758">
            <v>0</v>
          </cell>
          <cell r="FR758">
            <v>0</v>
          </cell>
          <cell r="FS758">
            <v>0</v>
          </cell>
          <cell r="FT758">
            <v>0</v>
          </cell>
          <cell r="FU758">
            <v>0</v>
          </cell>
          <cell r="FV758">
            <v>0</v>
          </cell>
          <cell r="FW758">
            <v>0</v>
          </cell>
          <cell r="FX758">
            <v>0</v>
          </cell>
          <cell r="FY758">
            <v>0</v>
          </cell>
          <cell r="FZ758">
            <v>0</v>
          </cell>
          <cell r="GA758">
            <v>0</v>
          </cell>
          <cell r="GB758">
            <v>0</v>
          </cell>
          <cell r="GC758">
            <v>0</v>
          </cell>
          <cell r="GD758">
            <v>0</v>
          </cell>
          <cell r="GE758">
            <v>0</v>
          </cell>
          <cell r="GF758">
            <v>0</v>
          </cell>
          <cell r="GG758">
            <v>0</v>
          </cell>
          <cell r="GH758">
            <v>0</v>
          </cell>
          <cell r="GI758">
            <v>0</v>
          </cell>
          <cell r="GJ758">
            <v>0</v>
          </cell>
          <cell r="GK758">
            <v>0</v>
          </cell>
          <cell r="GL758">
            <v>0</v>
          </cell>
          <cell r="GM758">
            <v>0</v>
          </cell>
          <cell r="GN758">
            <v>0</v>
          </cell>
          <cell r="GO758">
            <v>0</v>
          </cell>
          <cell r="GP758">
            <v>0</v>
          </cell>
          <cell r="GQ758">
            <v>0</v>
          </cell>
          <cell r="GR758">
            <v>0</v>
          </cell>
          <cell r="GS758">
            <v>0</v>
          </cell>
          <cell r="GT758">
            <v>0</v>
          </cell>
          <cell r="GU758">
            <v>0</v>
          </cell>
          <cell r="GV758">
            <v>0</v>
          </cell>
          <cell r="GW758">
            <v>0</v>
          </cell>
          <cell r="GX758">
            <v>0</v>
          </cell>
          <cell r="GY758">
            <v>0</v>
          </cell>
          <cell r="GZ758">
            <v>0</v>
          </cell>
          <cell r="HA758">
            <v>0</v>
          </cell>
          <cell r="HB758">
            <v>0</v>
          </cell>
          <cell r="HC758">
            <v>0</v>
          </cell>
          <cell r="HD758">
            <v>0</v>
          </cell>
          <cell r="HE758">
            <v>0</v>
          </cell>
          <cell r="HF758">
            <v>0</v>
          </cell>
          <cell r="HG758">
            <v>0</v>
          </cell>
          <cell r="HH758">
            <v>0</v>
          </cell>
          <cell r="HI758">
            <v>0</v>
          </cell>
          <cell r="HJ758">
            <v>0</v>
          </cell>
          <cell r="HK758">
            <v>0</v>
          </cell>
          <cell r="HL758">
            <v>0</v>
          </cell>
          <cell r="HM758">
            <v>0</v>
          </cell>
          <cell r="HN758">
            <v>0</v>
          </cell>
          <cell r="HO758">
            <v>0</v>
          </cell>
          <cell r="HP758">
            <v>0</v>
          </cell>
          <cell r="HQ758">
            <v>0</v>
          </cell>
          <cell r="HR758">
            <v>0</v>
          </cell>
          <cell r="HS758">
            <v>0</v>
          </cell>
          <cell r="HT758">
            <v>0</v>
          </cell>
          <cell r="HU758">
            <v>0</v>
          </cell>
          <cell r="HV758">
            <v>0</v>
          </cell>
          <cell r="HW758">
            <v>0</v>
          </cell>
          <cell r="HX758">
            <v>0</v>
          </cell>
          <cell r="HY758">
            <v>0</v>
          </cell>
          <cell r="HZ758">
            <v>0</v>
          </cell>
          <cell r="IA758">
            <v>0</v>
          </cell>
          <cell r="IB758">
            <v>0</v>
          </cell>
          <cell r="IC758">
            <v>0</v>
          </cell>
          <cell r="ID758">
            <v>0</v>
          </cell>
          <cell r="IE758">
            <v>0</v>
          </cell>
          <cell r="IF758">
            <v>0</v>
          </cell>
          <cell r="IG758">
            <v>0</v>
          </cell>
          <cell r="IH758">
            <v>0</v>
          </cell>
          <cell r="II758">
            <v>0</v>
          </cell>
          <cell r="IJ758">
            <v>0</v>
          </cell>
          <cell r="IK758">
            <v>0</v>
          </cell>
          <cell r="IL758">
            <v>0</v>
          </cell>
          <cell r="IM758">
            <v>0</v>
          </cell>
          <cell r="IN758">
            <v>0</v>
          </cell>
          <cell r="IO758">
            <v>0</v>
          </cell>
          <cell r="IP758">
            <v>0</v>
          </cell>
          <cell r="IQ758">
            <v>0</v>
          </cell>
          <cell r="IR758">
            <v>0</v>
          </cell>
          <cell r="IS758">
            <v>0</v>
          </cell>
          <cell r="IT758">
            <v>0</v>
          </cell>
          <cell r="IU758">
            <v>0</v>
          </cell>
          <cell r="IV758">
            <v>0</v>
          </cell>
          <cell r="IW758">
            <v>0</v>
          </cell>
          <cell r="IX758">
            <v>0</v>
          </cell>
          <cell r="IY758">
            <v>0</v>
          </cell>
          <cell r="IZ758">
            <v>0</v>
          </cell>
          <cell r="JA758">
            <v>0</v>
          </cell>
          <cell r="JB758">
            <v>0</v>
          </cell>
          <cell r="JC758">
            <v>0</v>
          </cell>
          <cell r="JD758">
            <v>0</v>
          </cell>
          <cell r="JE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  <cell r="EZ759">
            <v>0</v>
          </cell>
          <cell r="FA759">
            <v>0</v>
          </cell>
          <cell r="FB759">
            <v>0</v>
          </cell>
          <cell r="FC759">
            <v>0</v>
          </cell>
          <cell r="FD759">
            <v>0</v>
          </cell>
          <cell r="FE759">
            <v>0</v>
          </cell>
          <cell r="FF759">
            <v>0</v>
          </cell>
          <cell r="FG759">
            <v>0</v>
          </cell>
          <cell r="FH759">
            <v>0</v>
          </cell>
          <cell r="FI759">
            <v>0</v>
          </cell>
          <cell r="FJ759">
            <v>0</v>
          </cell>
          <cell r="FK759">
            <v>0</v>
          </cell>
          <cell r="FL759">
            <v>0</v>
          </cell>
          <cell r="FM759">
            <v>0</v>
          </cell>
          <cell r="FN759">
            <v>0</v>
          </cell>
          <cell r="FO759">
            <v>0</v>
          </cell>
          <cell r="FP759">
            <v>0</v>
          </cell>
          <cell r="FQ759">
            <v>0</v>
          </cell>
          <cell r="FR759">
            <v>0</v>
          </cell>
          <cell r="FS759">
            <v>0</v>
          </cell>
          <cell r="FT759">
            <v>0</v>
          </cell>
          <cell r="FU759">
            <v>0</v>
          </cell>
          <cell r="FV759">
            <v>0</v>
          </cell>
          <cell r="FW759">
            <v>0</v>
          </cell>
          <cell r="FX759">
            <v>0</v>
          </cell>
          <cell r="FY759">
            <v>0</v>
          </cell>
          <cell r="FZ759">
            <v>0</v>
          </cell>
          <cell r="GA759">
            <v>0</v>
          </cell>
          <cell r="GB759">
            <v>0</v>
          </cell>
          <cell r="GC759">
            <v>0</v>
          </cell>
          <cell r="GD759">
            <v>0</v>
          </cell>
          <cell r="GE759">
            <v>0</v>
          </cell>
          <cell r="GF759">
            <v>0</v>
          </cell>
          <cell r="GG759">
            <v>0</v>
          </cell>
          <cell r="GH759">
            <v>0</v>
          </cell>
          <cell r="GI759">
            <v>0</v>
          </cell>
          <cell r="GJ759">
            <v>0</v>
          </cell>
          <cell r="GK759">
            <v>0</v>
          </cell>
          <cell r="GL759">
            <v>0</v>
          </cell>
          <cell r="GM759">
            <v>0</v>
          </cell>
          <cell r="GN759">
            <v>0</v>
          </cell>
          <cell r="GO759">
            <v>0</v>
          </cell>
          <cell r="GP759">
            <v>0</v>
          </cell>
          <cell r="GQ759">
            <v>0</v>
          </cell>
          <cell r="GR759">
            <v>0</v>
          </cell>
          <cell r="GS759">
            <v>0</v>
          </cell>
          <cell r="GT759">
            <v>0</v>
          </cell>
          <cell r="GU759">
            <v>0</v>
          </cell>
          <cell r="GV759">
            <v>0</v>
          </cell>
          <cell r="GW759">
            <v>0</v>
          </cell>
          <cell r="GX759">
            <v>0</v>
          </cell>
          <cell r="GY759">
            <v>0</v>
          </cell>
          <cell r="GZ759">
            <v>0</v>
          </cell>
          <cell r="HA759">
            <v>0</v>
          </cell>
          <cell r="HB759">
            <v>0</v>
          </cell>
          <cell r="HC759">
            <v>0</v>
          </cell>
          <cell r="HD759">
            <v>0</v>
          </cell>
          <cell r="HE759">
            <v>0</v>
          </cell>
          <cell r="HF759">
            <v>0</v>
          </cell>
          <cell r="HG759">
            <v>0</v>
          </cell>
          <cell r="HH759">
            <v>0</v>
          </cell>
          <cell r="HI759">
            <v>0</v>
          </cell>
          <cell r="HJ759">
            <v>0</v>
          </cell>
          <cell r="HK759">
            <v>0</v>
          </cell>
          <cell r="HL759">
            <v>0</v>
          </cell>
          <cell r="HM759">
            <v>0</v>
          </cell>
          <cell r="HN759">
            <v>0</v>
          </cell>
          <cell r="HO759">
            <v>0</v>
          </cell>
          <cell r="HP759">
            <v>0</v>
          </cell>
          <cell r="HQ759">
            <v>0</v>
          </cell>
          <cell r="HR759">
            <v>0</v>
          </cell>
          <cell r="HS759">
            <v>0</v>
          </cell>
          <cell r="HT759">
            <v>0</v>
          </cell>
          <cell r="HU759">
            <v>0</v>
          </cell>
          <cell r="HV759">
            <v>0</v>
          </cell>
          <cell r="HW759">
            <v>0</v>
          </cell>
          <cell r="HX759">
            <v>0</v>
          </cell>
          <cell r="HY759">
            <v>0</v>
          </cell>
          <cell r="HZ759">
            <v>0</v>
          </cell>
          <cell r="IA759">
            <v>0</v>
          </cell>
          <cell r="IB759">
            <v>0</v>
          </cell>
          <cell r="IC759">
            <v>0</v>
          </cell>
          <cell r="ID759">
            <v>0</v>
          </cell>
          <cell r="IE759">
            <v>0</v>
          </cell>
          <cell r="IF759">
            <v>0</v>
          </cell>
          <cell r="IG759">
            <v>0</v>
          </cell>
          <cell r="IH759">
            <v>0</v>
          </cell>
          <cell r="II759">
            <v>0</v>
          </cell>
          <cell r="IJ759">
            <v>0</v>
          </cell>
          <cell r="IK759">
            <v>0</v>
          </cell>
          <cell r="IL759">
            <v>0</v>
          </cell>
          <cell r="IM759">
            <v>0</v>
          </cell>
          <cell r="IN759">
            <v>0</v>
          </cell>
          <cell r="IO759">
            <v>0</v>
          </cell>
          <cell r="IP759">
            <v>0</v>
          </cell>
          <cell r="IQ759">
            <v>0</v>
          </cell>
          <cell r="IR759">
            <v>0</v>
          </cell>
          <cell r="IS759">
            <v>0</v>
          </cell>
          <cell r="IT759">
            <v>0</v>
          </cell>
          <cell r="IU759">
            <v>0</v>
          </cell>
          <cell r="IV759">
            <v>0</v>
          </cell>
          <cell r="IW759">
            <v>0</v>
          </cell>
          <cell r="IX759">
            <v>0</v>
          </cell>
          <cell r="IY759">
            <v>0</v>
          </cell>
          <cell r="IZ759">
            <v>0</v>
          </cell>
          <cell r="JA759">
            <v>0</v>
          </cell>
          <cell r="JB759">
            <v>0</v>
          </cell>
          <cell r="JC759">
            <v>0</v>
          </cell>
          <cell r="JD759">
            <v>0</v>
          </cell>
          <cell r="JE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  <cell r="EZ760">
            <v>0</v>
          </cell>
          <cell r="FA760">
            <v>0</v>
          </cell>
          <cell r="FB760">
            <v>0</v>
          </cell>
          <cell r="FC760">
            <v>0</v>
          </cell>
          <cell r="FD760">
            <v>0</v>
          </cell>
          <cell r="FE760">
            <v>0</v>
          </cell>
          <cell r="FF760">
            <v>0</v>
          </cell>
          <cell r="FG760">
            <v>0</v>
          </cell>
          <cell r="FH760">
            <v>0</v>
          </cell>
          <cell r="FI760">
            <v>0</v>
          </cell>
          <cell r="FJ760">
            <v>0</v>
          </cell>
          <cell r="FK760">
            <v>0</v>
          </cell>
          <cell r="FL760">
            <v>0</v>
          </cell>
          <cell r="FM760">
            <v>0</v>
          </cell>
          <cell r="FN760">
            <v>0</v>
          </cell>
          <cell r="FO760">
            <v>0</v>
          </cell>
          <cell r="FP760">
            <v>0</v>
          </cell>
          <cell r="FQ760">
            <v>0</v>
          </cell>
          <cell r="FR760">
            <v>0</v>
          </cell>
          <cell r="FS760">
            <v>0</v>
          </cell>
          <cell r="FT760">
            <v>0</v>
          </cell>
          <cell r="FU760">
            <v>0</v>
          </cell>
          <cell r="FV760">
            <v>0</v>
          </cell>
          <cell r="FW760">
            <v>0</v>
          </cell>
          <cell r="FX760">
            <v>0</v>
          </cell>
          <cell r="FY760">
            <v>0</v>
          </cell>
          <cell r="FZ760">
            <v>0</v>
          </cell>
          <cell r="GA760">
            <v>0</v>
          </cell>
          <cell r="GB760">
            <v>0</v>
          </cell>
          <cell r="GC760">
            <v>0</v>
          </cell>
          <cell r="GD760">
            <v>0</v>
          </cell>
          <cell r="GE760">
            <v>0</v>
          </cell>
          <cell r="GF760">
            <v>0</v>
          </cell>
          <cell r="GG760">
            <v>0</v>
          </cell>
          <cell r="GH760">
            <v>0</v>
          </cell>
          <cell r="GI760">
            <v>0</v>
          </cell>
          <cell r="GJ760">
            <v>0</v>
          </cell>
          <cell r="GK760">
            <v>0</v>
          </cell>
          <cell r="GL760">
            <v>0</v>
          </cell>
          <cell r="GM760">
            <v>0</v>
          </cell>
          <cell r="GN760">
            <v>0</v>
          </cell>
          <cell r="GO760">
            <v>0</v>
          </cell>
          <cell r="GP760">
            <v>0</v>
          </cell>
          <cell r="GQ760">
            <v>0</v>
          </cell>
          <cell r="GR760">
            <v>0</v>
          </cell>
          <cell r="GS760">
            <v>0</v>
          </cell>
          <cell r="GT760">
            <v>0</v>
          </cell>
          <cell r="GU760">
            <v>0</v>
          </cell>
          <cell r="GV760">
            <v>0</v>
          </cell>
          <cell r="GW760">
            <v>0</v>
          </cell>
          <cell r="GX760">
            <v>0</v>
          </cell>
          <cell r="GY760">
            <v>0</v>
          </cell>
          <cell r="GZ760">
            <v>0</v>
          </cell>
          <cell r="HA760">
            <v>0</v>
          </cell>
          <cell r="HB760">
            <v>0</v>
          </cell>
          <cell r="HC760">
            <v>0</v>
          </cell>
          <cell r="HD760">
            <v>0</v>
          </cell>
          <cell r="HE760">
            <v>0</v>
          </cell>
          <cell r="HF760">
            <v>0</v>
          </cell>
          <cell r="HG760">
            <v>0</v>
          </cell>
          <cell r="HH760">
            <v>0</v>
          </cell>
          <cell r="HI760">
            <v>0</v>
          </cell>
          <cell r="HJ760">
            <v>0</v>
          </cell>
          <cell r="HK760">
            <v>0</v>
          </cell>
          <cell r="HL760">
            <v>0</v>
          </cell>
          <cell r="HM760">
            <v>0</v>
          </cell>
          <cell r="HN760">
            <v>0</v>
          </cell>
          <cell r="HO760">
            <v>0</v>
          </cell>
          <cell r="HP760">
            <v>0</v>
          </cell>
          <cell r="HQ760">
            <v>0</v>
          </cell>
          <cell r="HR760">
            <v>0</v>
          </cell>
          <cell r="HS760">
            <v>0</v>
          </cell>
          <cell r="HT760">
            <v>0</v>
          </cell>
          <cell r="HU760">
            <v>0</v>
          </cell>
          <cell r="HV760">
            <v>0</v>
          </cell>
          <cell r="HW760">
            <v>0</v>
          </cell>
          <cell r="HX760">
            <v>0</v>
          </cell>
          <cell r="HY760">
            <v>0</v>
          </cell>
          <cell r="HZ760">
            <v>0</v>
          </cell>
          <cell r="IA760">
            <v>0</v>
          </cell>
          <cell r="IB760">
            <v>0</v>
          </cell>
          <cell r="IC760">
            <v>0</v>
          </cell>
          <cell r="ID760">
            <v>0</v>
          </cell>
          <cell r="IE760">
            <v>0</v>
          </cell>
          <cell r="IF760">
            <v>0</v>
          </cell>
          <cell r="IG760">
            <v>0</v>
          </cell>
          <cell r="IH760">
            <v>0</v>
          </cell>
          <cell r="II760">
            <v>0</v>
          </cell>
          <cell r="IJ760">
            <v>0</v>
          </cell>
          <cell r="IK760">
            <v>0</v>
          </cell>
          <cell r="IL760">
            <v>0</v>
          </cell>
          <cell r="IM760">
            <v>0</v>
          </cell>
          <cell r="IN760">
            <v>0</v>
          </cell>
          <cell r="IO760">
            <v>0</v>
          </cell>
          <cell r="IP760">
            <v>0</v>
          </cell>
          <cell r="IQ760">
            <v>0</v>
          </cell>
          <cell r="IR760">
            <v>0</v>
          </cell>
          <cell r="IS760">
            <v>0</v>
          </cell>
          <cell r="IT760">
            <v>0</v>
          </cell>
          <cell r="IU760">
            <v>0</v>
          </cell>
          <cell r="IV760">
            <v>0</v>
          </cell>
          <cell r="IW760">
            <v>0</v>
          </cell>
          <cell r="IX760">
            <v>0</v>
          </cell>
          <cell r="IY760">
            <v>0</v>
          </cell>
          <cell r="IZ760">
            <v>0</v>
          </cell>
          <cell r="JA760">
            <v>0</v>
          </cell>
          <cell r="JB760">
            <v>0</v>
          </cell>
          <cell r="JC760">
            <v>0</v>
          </cell>
          <cell r="JD760">
            <v>0</v>
          </cell>
          <cell r="JE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  <cell r="EZ761">
            <v>0</v>
          </cell>
          <cell r="FA761">
            <v>0</v>
          </cell>
          <cell r="FB761">
            <v>0</v>
          </cell>
          <cell r="FC761">
            <v>0</v>
          </cell>
          <cell r="FD761">
            <v>0</v>
          </cell>
          <cell r="FE761">
            <v>0</v>
          </cell>
          <cell r="FF761">
            <v>0</v>
          </cell>
          <cell r="FG761">
            <v>0</v>
          </cell>
          <cell r="FH761">
            <v>0</v>
          </cell>
          <cell r="FI761">
            <v>0</v>
          </cell>
          <cell r="FJ761">
            <v>0</v>
          </cell>
          <cell r="FK761">
            <v>0</v>
          </cell>
          <cell r="FL761">
            <v>0</v>
          </cell>
          <cell r="FM761">
            <v>0</v>
          </cell>
          <cell r="FN761">
            <v>0</v>
          </cell>
          <cell r="FO761">
            <v>0</v>
          </cell>
          <cell r="FP761">
            <v>0</v>
          </cell>
          <cell r="FQ761">
            <v>0</v>
          </cell>
          <cell r="FR761">
            <v>0</v>
          </cell>
          <cell r="FS761">
            <v>0</v>
          </cell>
          <cell r="FT761">
            <v>0</v>
          </cell>
          <cell r="FU761">
            <v>0</v>
          </cell>
          <cell r="FV761">
            <v>0</v>
          </cell>
          <cell r="FW761">
            <v>0</v>
          </cell>
          <cell r="FX761">
            <v>0</v>
          </cell>
          <cell r="FY761">
            <v>0</v>
          </cell>
          <cell r="FZ761">
            <v>0</v>
          </cell>
          <cell r="GA761">
            <v>0</v>
          </cell>
          <cell r="GB761">
            <v>0</v>
          </cell>
          <cell r="GC761">
            <v>0</v>
          </cell>
          <cell r="GD761">
            <v>0</v>
          </cell>
          <cell r="GE761">
            <v>0</v>
          </cell>
          <cell r="GF761">
            <v>0</v>
          </cell>
          <cell r="GG761">
            <v>0</v>
          </cell>
          <cell r="GH761">
            <v>0</v>
          </cell>
          <cell r="GI761">
            <v>0</v>
          </cell>
          <cell r="GJ761">
            <v>0</v>
          </cell>
          <cell r="GK761">
            <v>0</v>
          </cell>
          <cell r="GL761">
            <v>0</v>
          </cell>
          <cell r="GM761">
            <v>0</v>
          </cell>
          <cell r="GN761">
            <v>0</v>
          </cell>
          <cell r="GO761">
            <v>0</v>
          </cell>
          <cell r="GP761">
            <v>0</v>
          </cell>
          <cell r="GQ761">
            <v>0</v>
          </cell>
          <cell r="GR761">
            <v>0</v>
          </cell>
          <cell r="GS761">
            <v>0</v>
          </cell>
          <cell r="GT761">
            <v>0</v>
          </cell>
          <cell r="GU761">
            <v>0</v>
          </cell>
          <cell r="GV761">
            <v>0</v>
          </cell>
          <cell r="GW761">
            <v>0</v>
          </cell>
          <cell r="GX761">
            <v>0</v>
          </cell>
          <cell r="GY761">
            <v>0</v>
          </cell>
          <cell r="GZ761">
            <v>0</v>
          </cell>
          <cell r="HA761">
            <v>0</v>
          </cell>
          <cell r="HB761">
            <v>0</v>
          </cell>
          <cell r="HC761">
            <v>0</v>
          </cell>
          <cell r="HD761">
            <v>0</v>
          </cell>
          <cell r="HE761">
            <v>0</v>
          </cell>
          <cell r="HF761">
            <v>0</v>
          </cell>
          <cell r="HG761">
            <v>0</v>
          </cell>
          <cell r="HH761">
            <v>0</v>
          </cell>
          <cell r="HI761">
            <v>0</v>
          </cell>
          <cell r="HJ761">
            <v>0</v>
          </cell>
          <cell r="HK761">
            <v>0</v>
          </cell>
          <cell r="HL761">
            <v>0</v>
          </cell>
          <cell r="HM761">
            <v>0</v>
          </cell>
          <cell r="HN761">
            <v>0</v>
          </cell>
          <cell r="HO761">
            <v>0</v>
          </cell>
          <cell r="HP761">
            <v>0</v>
          </cell>
          <cell r="HQ761">
            <v>0</v>
          </cell>
          <cell r="HR761">
            <v>0</v>
          </cell>
          <cell r="HS761">
            <v>0</v>
          </cell>
          <cell r="HT761">
            <v>0</v>
          </cell>
          <cell r="HU761">
            <v>0</v>
          </cell>
          <cell r="HV761">
            <v>0</v>
          </cell>
          <cell r="HW761">
            <v>0</v>
          </cell>
          <cell r="HX761">
            <v>0</v>
          </cell>
          <cell r="HY761">
            <v>0</v>
          </cell>
          <cell r="HZ761">
            <v>0</v>
          </cell>
          <cell r="IA761">
            <v>0</v>
          </cell>
          <cell r="IB761">
            <v>0</v>
          </cell>
          <cell r="IC761">
            <v>0</v>
          </cell>
          <cell r="ID761">
            <v>0</v>
          </cell>
          <cell r="IE761">
            <v>0</v>
          </cell>
          <cell r="IF761">
            <v>0</v>
          </cell>
          <cell r="IG761">
            <v>0</v>
          </cell>
          <cell r="IH761">
            <v>0</v>
          </cell>
          <cell r="II761">
            <v>0</v>
          </cell>
          <cell r="IJ761">
            <v>0</v>
          </cell>
          <cell r="IK761">
            <v>0</v>
          </cell>
          <cell r="IL761">
            <v>0</v>
          </cell>
          <cell r="IM761">
            <v>0</v>
          </cell>
          <cell r="IN761">
            <v>0</v>
          </cell>
          <cell r="IO761">
            <v>0</v>
          </cell>
          <cell r="IP761">
            <v>0</v>
          </cell>
          <cell r="IQ761">
            <v>0</v>
          </cell>
          <cell r="IR761">
            <v>0</v>
          </cell>
          <cell r="IS761">
            <v>0</v>
          </cell>
          <cell r="IT761">
            <v>0</v>
          </cell>
          <cell r="IU761">
            <v>0</v>
          </cell>
          <cell r="IV761">
            <v>0</v>
          </cell>
          <cell r="IW761">
            <v>0</v>
          </cell>
          <cell r="IX761">
            <v>0</v>
          </cell>
          <cell r="IY761">
            <v>0</v>
          </cell>
          <cell r="IZ761">
            <v>0</v>
          </cell>
          <cell r="JA761">
            <v>0</v>
          </cell>
          <cell r="JB761">
            <v>0</v>
          </cell>
          <cell r="JC761">
            <v>0</v>
          </cell>
          <cell r="JD761">
            <v>0</v>
          </cell>
          <cell r="JE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  <cell r="EZ762">
            <v>0</v>
          </cell>
          <cell r="FA762">
            <v>0</v>
          </cell>
          <cell r="FB762">
            <v>0</v>
          </cell>
          <cell r="FC762">
            <v>0</v>
          </cell>
          <cell r="FD762">
            <v>0</v>
          </cell>
          <cell r="FE762">
            <v>0</v>
          </cell>
          <cell r="FF762">
            <v>0</v>
          </cell>
          <cell r="FG762">
            <v>0</v>
          </cell>
          <cell r="FH762">
            <v>0</v>
          </cell>
          <cell r="FI762">
            <v>0</v>
          </cell>
          <cell r="FJ762">
            <v>0</v>
          </cell>
          <cell r="FK762">
            <v>0</v>
          </cell>
          <cell r="FL762">
            <v>0</v>
          </cell>
          <cell r="FM762">
            <v>0</v>
          </cell>
          <cell r="FN762">
            <v>0</v>
          </cell>
          <cell r="FO762">
            <v>0</v>
          </cell>
          <cell r="FP762">
            <v>0</v>
          </cell>
          <cell r="FQ762">
            <v>0</v>
          </cell>
          <cell r="FR762">
            <v>0</v>
          </cell>
          <cell r="FS762">
            <v>0</v>
          </cell>
          <cell r="FT762">
            <v>0</v>
          </cell>
          <cell r="FU762">
            <v>0</v>
          </cell>
          <cell r="FV762">
            <v>0</v>
          </cell>
          <cell r="FW762">
            <v>0</v>
          </cell>
          <cell r="FX762">
            <v>0</v>
          </cell>
          <cell r="FY762">
            <v>0</v>
          </cell>
          <cell r="FZ762">
            <v>0</v>
          </cell>
          <cell r="GA762">
            <v>0</v>
          </cell>
          <cell r="GB762">
            <v>0</v>
          </cell>
          <cell r="GC762">
            <v>0</v>
          </cell>
          <cell r="GD762">
            <v>0</v>
          </cell>
          <cell r="GE762">
            <v>0</v>
          </cell>
          <cell r="GF762">
            <v>0</v>
          </cell>
          <cell r="GG762">
            <v>0</v>
          </cell>
          <cell r="GH762">
            <v>0</v>
          </cell>
          <cell r="GI762">
            <v>0</v>
          </cell>
          <cell r="GJ762">
            <v>0</v>
          </cell>
          <cell r="GK762">
            <v>0</v>
          </cell>
          <cell r="GL762">
            <v>0</v>
          </cell>
          <cell r="GM762">
            <v>0</v>
          </cell>
          <cell r="GN762">
            <v>0</v>
          </cell>
          <cell r="GO762">
            <v>0</v>
          </cell>
          <cell r="GP762">
            <v>0</v>
          </cell>
          <cell r="GQ762">
            <v>0</v>
          </cell>
          <cell r="GR762">
            <v>0</v>
          </cell>
          <cell r="GS762">
            <v>0</v>
          </cell>
          <cell r="GT762">
            <v>0</v>
          </cell>
          <cell r="GU762">
            <v>0</v>
          </cell>
          <cell r="GV762">
            <v>0</v>
          </cell>
          <cell r="GW762">
            <v>0</v>
          </cell>
          <cell r="GX762">
            <v>0</v>
          </cell>
          <cell r="GY762">
            <v>0</v>
          </cell>
          <cell r="GZ762">
            <v>0</v>
          </cell>
          <cell r="HA762">
            <v>0</v>
          </cell>
          <cell r="HB762">
            <v>0</v>
          </cell>
          <cell r="HC762">
            <v>0</v>
          </cell>
          <cell r="HD762">
            <v>0</v>
          </cell>
          <cell r="HE762">
            <v>0</v>
          </cell>
          <cell r="HF762">
            <v>0</v>
          </cell>
          <cell r="HG762">
            <v>0</v>
          </cell>
          <cell r="HH762">
            <v>0</v>
          </cell>
          <cell r="HI762">
            <v>0</v>
          </cell>
          <cell r="HJ762">
            <v>0</v>
          </cell>
          <cell r="HK762">
            <v>0</v>
          </cell>
          <cell r="HL762">
            <v>0</v>
          </cell>
          <cell r="HM762">
            <v>0</v>
          </cell>
          <cell r="HN762">
            <v>0</v>
          </cell>
          <cell r="HO762">
            <v>0</v>
          </cell>
          <cell r="HP762">
            <v>0</v>
          </cell>
          <cell r="HQ762">
            <v>0</v>
          </cell>
          <cell r="HR762">
            <v>0</v>
          </cell>
          <cell r="HS762">
            <v>0</v>
          </cell>
          <cell r="HT762">
            <v>0</v>
          </cell>
          <cell r="HU762">
            <v>0</v>
          </cell>
          <cell r="HV762">
            <v>0</v>
          </cell>
          <cell r="HW762">
            <v>0</v>
          </cell>
          <cell r="HX762">
            <v>0</v>
          </cell>
          <cell r="HY762">
            <v>0</v>
          </cell>
          <cell r="HZ762">
            <v>0</v>
          </cell>
          <cell r="IA762">
            <v>0</v>
          </cell>
          <cell r="IB762">
            <v>0</v>
          </cell>
          <cell r="IC762">
            <v>0</v>
          </cell>
          <cell r="ID762">
            <v>0</v>
          </cell>
          <cell r="IE762">
            <v>0</v>
          </cell>
          <cell r="IF762">
            <v>0</v>
          </cell>
          <cell r="IG762">
            <v>0</v>
          </cell>
          <cell r="IH762">
            <v>0</v>
          </cell>
          <cell r="II762">
            <v>0</v>
          </cell>
          <cell r="IJ762">
            <v>0</v>
          </cell>
          <cell r="IK762">
            <v>0</v>
          </cell>
          <cell r="IL762">
            <v>0</v>
          </cell>
          <cell r="IM762">
            <v>0</v>
          </cell>
          <cell r="IN762">
            <v>0</v>
          </cell>
          <cell r="IO762">
            <v>0</v>
          </cell>
          <cell r="IP762">
            <v>0</v>
          </cell>
          <cell r="IQ762">
            <v>0</v>
          </cell>
          <cell r="IR762">
            <v>0</v>
          </cell>
          <cell r="IS762">
            <v>0</v>
          </cell>
          <cell r="IT762">
            <v>0</v>
          </cell>
          <cell r="IU762">
            <v>0</v>
          </cell>
          <cell r="IV762">
            <v>0</v>
          </cell>
          <cell r="IW762">
            <v>0</v>
          </cell>
          <cell r="IX762">
            <v>0</v>
          </cell>
          <cell r="IY762">
            <v>0</v>
          </cell>
          <cell r="IZ762">
            <v>0</v>
          </cell>
          <cell r="JA762">
            <v>0</v>
          </cell>
          <cell r="JB762">
            <v>0</v>
          </cell>
          <cell r="JC762">
            <v>0</v>
          </cell>
          <cell r="JD762">
            <v>0</v>
          </cell>
          <cell r="JE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  <cell r="EZ763">
            <v>0</v>
          </cell>
          <cell r="FA763">
            <v>0</v>
          </cell>
          <cell r="FB763">
            <v>0</v>
          </cell>
          <cell r="FC763">
            <v>0</v>
          </cell>
          <cell r="FD763">
            <v>0</v>
          </cell>
          <cell r="FE763">
            <v>0</v>
          </cell>
          <cell r="FF763">
            <v>0</v>
          </cell>
          <cell r="FG763">
            <v>0</v>
          </cell>
          <cell r="FH763">
            <v>0</v>
          </cell>
          <cell r="FI763">
            <v>0</v>
          </cell>
          <cell r="FJ763">
            <v>0</v>
          </cell>
          <cell r="FK763">
            <v>0</v>
          </cell>
          <cell r="FL763">
            <v>0</v>
          </cell>
          <cell r="FM763">
            <v>0</v>
          </cell>
          <cell r="FN763">
            <v>0</v>
          </cell>
          <cell r="FO763">
            <v>0</v>
          </cell>
          <cell r="FP763">
            <v>0</v>
          </cell>
          <cell r="FQ763">
            <v>0</v>
          </cell>
          <cell r="FR763">
            <v>0</v>
          </cell>
          <cell r="FS763">
            <v>0</v>
          </cell>
          <cell r="FT763">
            <v>0</v>
          </cell>
          <cell r="FU763">
            <v>0</v>
          </cell>
          <cell r="FV763">
            <v>0</v>
          </cell>
          <cell r="FW763">
            <v>0</v>
          </cell>
          <cell r="FX763">
            <v>0</v>
          </cell>
          <cell r="FY763">
            <v>0</v>
          </cell>
          <cell r="FZ763">
            <v>0</v>
          </cell>
          <cell r="GA763">
            <v>0</v>
          </cell>
          <cell r="GB763">
            <v>0</v>
          </cell>
          <cell r="GC763">
            <v>0</v>
          </cell>
          <cell r="GD763">
            <v>0</v>
          </cell>
          <cell r="GE763">
            <v>0</v>
          </cell>
          <cell r="GF763">
            <v>0</v>
          </cell>
          <cell r="GG763">
            <v>0</v>
          </cell>
          <cell r="GH763">
            <v>0</v>
          </cell>
          <cell r="GI763">
            <v>0</v>
          </cell>
          <cell r="GJ763">
            <v>0</v>
          </cell>
          <cell r="GK763">
            <v>0</v>
          </cell>
          <cell r="GL763">
            <v>0</v>
          </cell>
          <cell r="GM763">
            <v>0</v>
          </cell>
          <cell r="GN763">
            <v>0</v>
          </cell>
          <cell r="GO763">
            <v>0</v>
          </cell>
          <cell r="GP763">
            <v>0</v>
          </cell>
          <cell r="GQ763">
            <v>0</v>
          </cell>
          <cell r="GR763">
            <v>0</v>
          </cell>
          <cell r="GS763">
            <v>0</v>
          </cell>
          <cell r="GT763">
            <v>0</v>
          </cell>
          <cell r="GU763">
            <v>0</v>
          </cell>
          <cell r="GV763">
            <v>0</v>
          </cell>
          <cell r="GW763">
            <v>0</v>
          </cell>
          <cell r="GX763">
            <v>0</v>
          </cell>
          <cell r="GY763">
            <v>0</v>
          </cell>
          <cell r="GZ763">
            <v>0</v>
          </cell>
          <cell r="HA763">
            <v>0</v>
          </cell>
          <cell r="HB763">
            <v>0</v>
          </cell>
          <cell r="HC763">
            <v>0</v>
          </cell>
          <cell r="HD763">
            <v>0</v>
          </cell>
          <cell r="HE763">
            <v>0</v>
          </cell>
          <cell r="HF763">
            <v>0</v>
          </cell>
          <cell r="HG763">
            <v>0</v>
          </cell>
          <cell r="HH763">
            <v>0</v>
          </cell>
          <cell r="HI763">
            <v>0</v>
          </cell>
          <cell r="HJ763">
            <v>0</v>
          </cell>
          <cell r="HK763">
            <v>0</v>
          </cell>
          <cell r="HL763">
            <v>0</v>
          </cell>
          <cell r="HM763">
            <v>0</v>
          </cell>
          <cell r="HN763">
            <v>0</v>
          </cell>
          <cell r="HO763">
            <v>0</v>
          </cell>
          <cell r="HP763">
            <v>0</v>
          </cell>
          <cell r="HQ763">
            <v>0</v>
          </cell>
          <cell r="HR763">
            <v>0</v>
          </cell>
          <cell r="HS763">
            <v>0</v>
          </cell>
          <cell r="HT763">
            <v>0</v>
          </cell>
          <cell r="HU763">
            <v>0</v>
          </cell>
          <cell r="HV763">
            <v>0</v>
          </cell>
          <cell r="HW763">
            <v>0</v>
          </cell>
          <cell r="HX763">
            <v>0</v>
          </cell>
          <cell r="HY763">
            <v>0</v>
          </cell>
          <cell r="HZ763">
            <v>0</v>
          </cell>
          <cell r="IA763">
            <v>0</v>
          </cell>
          <cell r="IB763">
            <v>0</v>
          </cell>
          <cell r="IC763">
            <v>0</v>
          </cell>
          <cell r="ID763">
            <v>0</v>
          </cell>
          <cell r="IE763">
            <v>0</v>
          </cell>
          <cell r="IF763">
            <v>0</v>
          </cell>
          <cell r="IG763">
            <v>0</v>
          </cell>
          <cell r="IH763">
            <v>0</v>
          </cell>
          <cell r="II763">
            <v>0</v>
          </cell>
          <cell r="IJ763">
            <v>0</v>
          </cell>
          <cell r="IK763">
            <v>0</v>
          </cell>
          <cell r="IL763">
            <v>0</v>
          </cell>
          <cell r="IM763">
            <v>0</v>
          </cell>
          <cell r="IN763">
            <v>0</v>
          </cell>
          <cell r="IO763">
            <v>0</v>
          </cell>
          <cell r="IP763">
            <v>0</v>
          </cell>
          <cell r="IQ763">
            <v>0</v>
          </cell>
          <cell r="IR763">
            <v>0</v>
          </cell>
          <cell r="IS763">
            <v>0</v>
          </cell>
          <cell r="IT763">
            <v>0</v>
          </cell>
          <cell r="IU763">
            <v>0</v>
          </cell>
          <cell r="IV763">
            <v>0</v>
          </cell>
          <cell r="IW763">
            <v>0</v>
          </cell>
          <cell r="IX763">
            <v>0</v>
          </cell>
          <cell r="IY763">
            <v>0</v>
          </cell>
          <cell r="IZ763">
            <v>0</v>
          </cell>
          <cell r="JA763">
            <v>0</v>
          </cell>
          <cell r="JB763">
            <v>0</v>
          </cell>
          <cell r="JC763">
            <v>0</v>
          </cell>
          <cell r="JD763">
            <v>0</v>
          </cell>
          <cell r="JE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  <cell r="EZ764">
            <v>0</v>
          </cell>
          <cell r="FA764">
            <v>0</v>
          </cell>
          <cell r="FB764">
            <v>0</v>
          </cell>
          <cell r="FC764">
            <v>0</v>
          </cell>
          <cell r="FD764">
            <v>0</v>
          </cell>
          <cell r="FE764">
            <v>0</v>
          </cell>
          <cell r="FF764">
            <v>0</v>
          </cell>
          <cell r="FG764">
            <v>0</v>
          </cell>
          <cell r="FH764">
            <v>0</v>
          </cell>
          <cell r="FI764">
            <v>0</v>
          </cell>
          <cell r="FJ764">
            <v>0</v>
          </cell>
          <cell r="FK764">
            <v>0</v>
          </cell>
          <cell r="FL764">
            <v>0</v>
          </cell>
          <cell r="FM764">
            <v>0</v>
          </cell>
          <cell r="FN764">
            <v>0</v>
          </cell>
          <cell r="FO764">
            <v>0</v>
          </cell>
          <cell r="FP764">
            <v>0</v>
          </cell>
          <cell r="FQ764">
            <v>0</v>
          </cell>
          <cell r="FR764">
            <v>0</v>
          </cell>
          <cell r="FS764">
            <v>0</v>
          </cell>
          <cell r="FT764">
            <v>0</v>
          </cell>
          <cell r="FU764">
            <v>0</v>
          </cell>
          <cell r="FV764">
            <v>0</v>
          </cell>
          <cell r="FW764">
            <v>0</v>
          </cell>
          <cell r="FX764">
            <v>0</v>
          </cell>
          <cell r="FY764">
            <v>0</v>
          </cell>
          <cell r="FZ764">
            <v>0</v>
          </cell>
          <cell r="GA764">
            <v>0</v>
          </cell>
          <cell r="GB764">
            <v>0</v>
          </cell>
          <cell r="GC764">
            <v>0</v>
          </cell>
          <cell r="GD764">
            <v>0</v>
          </cell>
          <cell r="GE764">
            <v>0</v>
          </cell>
          <cell r="GF764">
            <v>0</v>
          </cell>
          <cell r="GG764">
            <v>0</v>
          </cell>
          <cell r="GH764">
            <v>0</v>
          </cell>
          <cell r="GI764">
            <v>0</v>
          </cell>
          <cell r="GJ764">
            <v>0</v>
          </cell>
          <cell r="GK764">
            <v>0</v>
          </cell>
          <cell r="GL764">
            <v>0</v>
          </cell>
          <cell r="GM764">
            <v>0</v>
          </cell>
          <cell r="GN764">
            <v>0</v>
          </cell>
          <cell r="GO764">
            <v>0</v>
          </cell>
          <cell r="GP764">
            <v>0</v>
          </cell>
          <cell r="GQ764">
            <v>0</v>
          </cell>
          <cell r="GR764">
            <v>0</v>
          </cell>
          <cell r="GS764">
            <v>0</v>
          </cell>
          <cell r="GT764">
            <v>0</v>
          </cell>
          <cell r="GU764">
            <v>0</v>
          </cell>
          <cell r="GV764">
            <v>0</v>
          </cell>
          <cell r="GW764">
            <v>0</v>
          </cell>
          <cell r="GX764">
            <v>0</v>
          </cell>
          <cell r="GY764">
            <v>0</v>
          </cell>
          <cell r="GZ764">
            <v>0</v>
          </cell>
          <cell r="HA764">
            <v>0</v>
          </cell>
          <cell r="HB764">
            <v>0</v>
          </cell>
          <cell r="HC764">
            <v>0</v>
          </cell>
          <cell r="HD764">
            <v>0</v>
          </cell>
          <cell r="HE764">
            <v>0</v>
          </cell>
          <cell r="HF764">
            <v>0</v>
          </cell>
          <cell r="HG764">
            <v>0</v>
          </cell>
          <cell r="HH764">
            <v>0</v>
          </cell>
          <cell r="HI764">
            <v>0</v>
          </cell>
          <cell r="HJ764">
            <v>0</v>
          </cell>
          <cell r="HK764">
            <v>0</v>
          </cell>
          <cell r="HL764">
            <v>0</v>
          </cell>
          <cell r="HM764">
            <v>0</v>
          </cell>
          <cell r="HN764">
            <v>0</v>
          </cell>
          <cell r="HO764">
            <v>0</v>
          </cell>
          <cell r="HP764">
            <v>0</v>
          </cell>
          <cell r="HQ764">
            <v>0</v>
          </cell>
          <cell r="HR764">
            <v>0</v>
          </cell>
          <cell r="HS764">
            <v>0</v>
          </cell>
          <cell r="HT764">
            <v>0</v>
          </cell>
          <cell r="HU764">
            <v>0</v>
          </cell>
          <cell r="HV764">
            <v>0</v>
          </cell>
          <cell r="HW764">
            <v>0</v>
          </cell>
          <cell r="HX764">
            <v>0</v>
          </cell>
          <cell r="HY764">
            <v>0</v>
          </cell>
          <cell r="HZ764">
            <v>0</v>
          </cell>
          <cell r="IA764">
            <v>0</v>
          </cell>
          <cell r="IB764">
            <v>0</v>
          </cell>
          <cell r="IC764">
            <v>0</v>
          </cell>
          <cell r="ID764">
            <v>0</v>
          </cell>
          <cell r="IE764">
            <v>0</v>
          </cell>
          <cell r="IF764">
            <v>0</v>
          </cell>
          <cell r="IG764">
            <v>0</v>
          </cell>
          <cell r="IH764">
            <v>0</v>
          </cell>
          <cell r="II764">
            <v>0</v>
          </cell>
          <cell r="IJ764">
            <v>0</v>
          </cell>
          <cell r="IK764">
            <v>0</v>
          </cell>
          <cell r="IL764">
            <v>0</v>
          </cell>
          <cell r="IM764">
            <v>0</v>
          </cell>
          <cell r="IN764">
            <v>0</v>
          </cell>
          <cell r="IO764">
            <v>0</v>
          </cell>
          <cell r="IP764">
            <v>0</v>
          </cell>
          <cell r="IQ764">
            <v>0</v>
          </cell>
          <cell r="IR764">
            <v>0</v>
          </cell>
          <cell r="IS764">
            <v>0</v>
          </cell>
          <cell r="IT764">
            <v>0</v>
          </cell>
          <cell r="IU764">
            <v>0</v>
          </cell>
          <cell r="IV764">
            <v>0</v>
          </cell>
          <cell r="IW764">
            <v>0</v>
          </cell>
          <cell r="IX764">
            <v>0</v>
          </cell>
          <cell r="IY764">
            <v>0</v>
          </cell>
          <cell r="IZ764">
            <v>0</v>
          </cell>
          <cell r="JA764">
            <v>0</v>
          </cell>
          <cell r="JB764">
            <v>0</v>
          </cell>
          <cell r="JC764">
            <v>0</v>
          </cell>
          <cell r="JD764">
            <v>0</v>
          </cell>
          <cell r="JE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  <cell r="EZ765">
            <v>0</v>
          </cell>
          <cell r="FA765">
            <v>0</v>
          </cell>
          <cell r="FB765">
            <v>0</v>
          </cell>
          <cell r="FC765">
            <v>0</v>
          </cell>
          <cell r="FD765">
            <v>0</v>
          </cell>
          <cell r="FE765">
            <v>0</v>
          </cell>
          <cell r="FF765">
            <v>0</v>
          </cell>
          <cell r="FG765">
            <v>0</v>
          </cell>
          <cell r="FH765">
            <v>0</v>
          </cell>
          <cell r="FI765">
            <v>0</v>
          </cell>
          <cell r="FJ765">
            <v>0</v>
          </cell>
          <cell r="FK765">
            <v>0</v>
          </cell>
          <cell r="FL765">
            <v>0</v>
          </cell>
          <cell r="FM765">
            <v>0</v>
          </cell>
          <cell r="FN765">
            <v>0</v>
          </cell>
          <cell r="FO765">
            <v>0</v>
          </cell>
          <cell r="FP765">
            <v>0</v>
          </cell>
          <cell r="FQ765">
            <v>0</v>
          </cell>
          <cell r="FR765">
            <v>0</v>
          </cell>
          <cell r="FS765">
            <v>0</v>
          </cell>
          <cell r="FT765">
            <v>0</v>
          </cell>
          <cell r="FU765">
            <v>0</v>
          </cell>
          <cell r="FV765">
            <v>0</v>
          </cell>
          <cell r="FW765">
            <v>0</v>
          </cell>
          <cell r="FX765">
            <v>0</v>
          </cell>
          <cell r="FY765">
            <v>0</v>
          </cell>
          <cell r="FZ765">
            <v>0</v>
          </cell>
          <cell r="GA765">
            <v>0</v>
          </cell>
          <cell r="GB765">
            <v>0</v>
          </cell>
          <cell r="GC765">
            <v>0</v>
          </cell>
          <cell r="GD765">
            <v>0</v>
          </cell>
          <cell r="GE765">
            <v>0</v>
          </cell>
          <cell r="GF765">
            <v>0</v>
          </cell>
          <cell r="GG765">
            <v>0</v>
          </cell>
          <cell r="GH765">
            <v>0</v>
          </cell>
          <cell r="GI765">
            <v>0</v>
          </cell>
          <cell r="GJ765">
            <v>0</v>
          </cell>
          <cell r="GK765">
            <v>0</v>
          </cell>
          <cell r="GL765">
            <v>0</v>
          </cell>
          <cell r="GM765">
            <v>0</v>
          </cell>
          <cell r="GN765">
            <v>0</v>
          </cell>
          <cell r="GO765">
            <v>0</v>
          </cell>
          <cell r="GP765">
            <v>0</v>
          </cell>
          <cell r="GQ765">
            <v>0</v>
          </cell>
          <cell r="GR765">
            <v>0</v>
          </cell>
          <cell r="GS765">
            <v>0</v>
          </cell>
          <cell r="GT765">
            <v>0</v>
          </cell>
          <cell r="GU765">
            <v>0</v>
          </cell>
          <cell r="GV765">
            <v>0</v>
          </cell>
          <cell r="GW765">
            <v>0</v>
          </cell>
          <cell r="GX765">
            <v>0</v>
          </cell>
          <cell r="GY765">
            <v>0</v>
          </cell>
          <cell r="GZ765">
            <v>0</v>
          </cell>
          <cell r="HA765">
            <v>0</v>
          </cell>
          <cell r="HB765">
            <v>0</v>
          </cell>
          <cell r="HC765">
            <v>0</v>
          </cell>
          <cell r="HD765">
            <v>0</v>
          </cell>
          <cell r="HE765">
            <v>0</v>
          </cell>
          <cell r="HF765">
            <v>0</v>
          </cell>
          <cell r="HG765">
            <v>0</v>
          </cell>
          <cell r="HH765">
            <v>0</v>
          </cell>
          <cell r="HI765">
            <v>0</v>
          </cell>
          <cell r="HJ765">
            <v>0</v>
          </cell>
          <cell r="HK765">
            <v>0</v>
          </cell>
          <cell r="HL765">
            <v>0</v>
          </cell>
          <cell r="HM765">
            <v>0</v>
          </cell>
          <cell r="HN765">
            <v>0</v>
          </cell>
          <cell r="HO765">
            <v>0</v>
          </cell>
          <cell r="HP765">
            <v>0</v>
          </cell>
          <cell r="HQ765">
            <v>0</v>
          </cell>
          <cell r="HR765">
            <v>0</v>
          </cell>
          <cell r="HS765">
            <v>0</v>
          </cell>
          <cell r="HT765">
            <v>0</v>
          </cell>
          <cell r="HU765">
            <v>0</v>
          </cell>
          <cell r="HV765">
            <v>0</v>
          </cell>
          <cell r="HW765">
            <v>0</v>
          </cell>
          <cell r="HX765">
            <v>0</v>
          </cell>
          <cell r="HY765">
            <v>0</v>
          </cell>
          <cell r="HZ765">
            <v>0</v>
          </cell>
          <cell r="IA765">
            <v>0</v>
          </cell>
          <cell r="IB765">
            <v>0</v>
          </cell>
          <cell r="IC765">
            <v>0</v>
          </cell>
          <cell r="ID765">
            <v>0</v>
          </cell>
          <cell r="IE765">
            <v>0</v>
          </cell>
          <cell r="IF765">
            <v>0</v>
          </cell>
          <cell r="IG765">
            <v>0</v>
          </cell>
          <cell r="IH765">
            <v>0</v>
          </cell>
          <cell r="II765">
            <v>0</v>
          </cell>
          <cell r="IJ765">
            <v>0</v>
          </cell>
          <cell r="IK765">
            <v>0</v>
          </cell>
          <cell r="IL765">
            <v>0</v>
          </cell>
          <cell r="IM765">
            <v>0</v>
          </cell>
          <cell r="IN765">
            <v>0</v>
          </cell>
          <cell r="IO765">
            <v>0</v>
          </cell>
          <cell r="IP765">
            <v>0</v>
          </cell>
          <cell r="IQ765">
            <v>0</v>
          </cell>
          <cell r="IR765">
            <v>0</v>
          </cell>
          <cell r="IS765">
            <v>0</v>
          </cell>
          <cell r="IT765">
            <v>0</v>
          </cell>
          <cell r="IU765">
            <v>0</v>
          </cell>
          <cell r="IV765">
            <v>0</v>
          </cell>
          <cell r="IW765">
            <v>0</v>
          </cell>
          <cell r="IX765">
            <v>0</v>
          </cell>
          <cell r="IY765">
            <v>0</v>
          </cell>
          <cell r="IZ765">
            <v>0</v>
          </cell>
          <cell r="JA765">
            <v>0</v>
          </cell>
          <cell r="JB765">
            <v>0</v>
          </cell>
          <cell r="JC765">
            <v>0</v>
          </cell>
          <cell r="JD765">
            <v>0</v>
          </cell>
          <cell r="JE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  <cell r="EZ766">
            <v>0</v>
          </cell>
          <cell r="FA766">
            <v>0</v>
          </cell>
          <cell r="FB766">
            <v>0</v>
          </cell>
          <cell r="FC766">
            <v>0</v>
          </cell>
          <cell r="FD766">
            <v>0</v>
          </cell>
          <cell r="FE766">
            <v>0</v>
          </cell>
          <cell r="FF766">
            <v>0</v>
          </cell>
          <cell r="FG766">
            <v>0</v>
          </cell>
          <cell r="FH766">
            <v>0</v>
          </cell>
          <cell r="FI766">
            <v>0</v>
          </cell>
          <cell r="FJ766">
            <v>0</v>
          </cell>
          <cell r="FK766">
            <v>0</v>
          </cell>
          <cell r="FL766">
            <v>0</v>
          </cell>
          <cell r="FM766">
            <v>0</v>
          </cell>
          <cell r="FN766">
            <v>0</v>
          </cell>
          <cell r="FO766">
            <v>0</v>
          </cell>
          <cell r="FP766">
            <v>0</v>
          </cell>
          <cell r="FQ766">
            <v>0</v>
          </cell>
          <cell r="FR766">
            <v>0</v>
          </cell>
          <cell r="FS766">
            <v>0</v>
          </cell>
          <cell r="FT766">
            <v>0</v>
          </cell>
          <cell r="FU766">
            <v>0</v>
          </cell>
          <cell r="FV766">
            <v>0</v>
          </cell>
          <cell r="FW766">
            <v>0</v>
          </cell>
          <cell r="FX766">
            <v>0</v>
          </cell>
          <cell r="FY766">
            <v>0</v>
          </cell>
          <cell r="FZ766">
            <v>0</v>
          </cell>
          <cell r="GA766">
            <v>0</v>
          </cell>
          <cell r="GB766">
            <v>0</v>
          </cell>
          <cell r="GC766">
            <v>0</v>
          </cell>
          <cell r="GD766">
            <v>0</v>
          </cell>
          <cell r="GE766">
            <v>0</v>
          </cell>
          <cell r="GF766">
            <v>0</v>
          </cell>
          <cell r="GG766">
            <v>0</v>
          </cell>
          <cell r="GH766">
            <v>0</v>
          </cell>
          <cell r="GI766">
            <v>0</v>
          </cell>
          <cell r="GJ766">
            <v>0</v>
          </cell>
          <cell r="GK766">
            <v>0</v>
          </cell>
          <cell r="GL766">
            <v>0</v>
          </cell>
          <cell r="GM766">
            <v>0</v>
          </cell>
          <cell r="GN766">
            <v>0</v>
          </cell>
          <cell r="GO766">
            <v>0</v>
          </cell>
          <cell r="GP766">
            <v>0</v>
          </cell>
          <cell r="GQ766">
            <v>0</v>
          </cell>
          <cell r="GR766">
            <v>0</v>
          </cell>
          <cell r="GS766">
            <v>0</v>
          </cell>
          <cell r="GT766">
            <v>0</v>
          </cell>
          <cell r="GU766">
            <v>0</v>
          </cell>
          <cell r="GV766">
            <v>0</v>
          </cell>
          <cell r="GW766">
            <v>0</v>
          </cell>
          <cell r="GX766">
            <v>0</v>
          </cell>
          <cell r="GY766">
            <v>0</v>
          </cell>
          <cell r="GZ766">
            <v>0</v>
          </cell>
          <cell r="HA766">
            <v>0</v>
          </cell>
          <cell r="HB766">
            <v>0</v>
          </cell>
          <cell r="HC766">
            <v>0</v>
          </cell>
          <cell r="HD766">
            <v>0</v>
          </cell>
          <cell r="HE766">
            <v>0</v>
          </cell>
          <cell r="HF766">
            <v>0</v>
          </cell>
          <cell r="HG766">
            <v>0</v>
          </cell>
          <cell r="HH766">
            <v>0</v>
          </cell>
          <cell r="HI766">
            <v>0</v>
          </cell>
          <cell r="HJ766">
            <v>0</v>
          </cell>
          <cell r="HK766">
            <v>0</v>
          </cell>
          <cell r="HL766">
            <v>0</v>
          </cell>
          <cell r="HM766">
            <v>0</v>
          </cell>
          <cell r="HN766">
            <v>0</v>
          </cell>
          <cell r="HO766">
            <v>0</v>
          </cell>
          <cell r="HP766">
            <v>0</v>
          </cell>
          <cell r="HQ766">
            <v>0</v>
          </cell>
          <cell r="HR766">
            <v>0</v>
          </cell>
          <cell r="HS766">
            <v>0</v>
          </cell>
          <cell r="HT766">
            <v>0</v>
          </cell>
          <cell r="HU766">
            <v>0</v>
          </cell>
          <cell r="HV766">
            <v>0</v>
          </cell>
          <cell r="HW766">
            <v>0</v>
          </cell>
          <cell r="HX766">
            <v>0</v>
          </cell>
          <cell r="HY766">
            <v>0</v>
          </cell>
          <cell r="HZ766">
            <v>0</v>
          </cell>
          <cell r="IA766">
            <v>0</v>
          </cell>
          <cell r="IB766">
            <v>0</v>
          </cell>
          <cell r="IC766">
            <v>0</v>
          </cell>
          <cell r="ID766">
            <v>0</v>
          </cell>
          <cell r="IE766">
            <v>0</v>
          </cell>
          <cell r="IF766">
            <v>0</v>
          </cell>
          <cell r="IG766">
            <v>0</v>
          </cell>
          <cell r="IH766">
            <v>0</v>
          </cell>
          <cell r="II766">
            <v>0</v>
          </cell>
          <cell r="IJ766">
            <v>0</v>
          </cell>
          <cell r="IK766">
            <v>0</v>
          </cell>
          <cell r="IL766">
            <v>0</v>
          </cell>
          <cell r="IM766">
            <v>0</v>
          </cell>
          <cell r="IN766">
            <v>0</v>
          </cell>
          <cell r="IO766">
            <v>0</v>
          </cell>
          <cell r="IP766">
            <v>0</v>
          </cell>
          <cell r="IQ766">
            <v>0</v>
          </cell>
          <cell r="IR766">
            <v>0</v>
          </cell>
          <cell r="IS766">
            <v>0</v>
          </cell>
          <cell r="IT766">
            <v>0</v>
          </cell>
          <cell r="IU766">
            <v>0</v>
          </cell>
          <cell r="IV766">
            <v>0</v>
          </cell>
          <cell r="IW766">
            <v>0</v>
          </cell>
          <cell r="IX766">
            <v>0</v>
          </cell>
          <cell r="IY766">
            <v>0</v>
          </cell>
          <cell r="IZ766">
            <v>0</v>
          </cell>
          <cell r="JA766">
            <v>0</v>
          </cell>
          <cell r="JB766">
            <v>0</v>
          </cell>
          <cell r="JC766">
            <v>0</v>
          </cell>
          <cell r="JD766">
            <v>0</v>
          </cell>
          <cell r="JE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  <cell r="EZ767">
            <v>0</v>
          </cell>
          <cell r="FA767">
            <v>0</v>
          </cell>
          <cell r="FB767">
            <v>0</v>
          </cell>
          <cell r="FC767">
            <v>0</v>
          </cell>
          <cell r="FD767">
            <v>0</v>
          </cell>
          <cell r="FE767">
            <v>0</v>
          </cell>
          <cell r="FF767">
            <v>0</v>
          </cell>
          <cell r="FG767">
            <v>0</v>
          </cell>
          <cell r="FH767">
            <v>0</v>
          </cell>
          <cell r="FI767">
            <v>0</v>
          </cell>
          <cell r="FJ767">
            <v>0</v>
          </cell>
          <cell r="FK767">
            <v>0</v>
          </cell>
          <cell r="FL767">
            <v>0</v>
          </cell>
          <cell r="FM767">
            <v>0</v>
          </cell>
          <cell r="FN767">
            <v>0</v>
          </cell>
          <cell r="FO767">
            <v>0</v>
          </cell>
          <cell r="FP767">
            <v>0</v>
          </cell>
          <cell r="FQ767">
            <v>0</v>
          </cell>
          <cell r="FR767">
            <v>0</v>
          </cell>
          <cell r="FS767">
            <v>0</v>
          </cell>
          <cell r="FT767">
            <v>0</v>
          </cell>
          <cell r="FU767">
            <v>0</v>
          </cell>
          <cell r="FV767">
            <v>0</v>
          </cell>
          <cell r="FW767">
            <v>0</v>
          </cell>
          <cell r="FX767">
            <v>0</v>
          </cell>
          <cell r="FY767">
            <v>0</v>
          </cell>
          <cell r="FZ767">
            <v>0</v>
          </cell>
          <cell r="GA767">
            <v>0</v>
          </cell>
          <cell r="GB767">
            <v>0</v>
          </cell>
          <cell r="GC767">
            <v>0</v>
          </cell>
          <cell r="GD767">
            <v>0</v>
          </cell>
          <cell r="GE767">
            <v>0</v>
          </cell>
          <cell r="GF767">
            <v>0</v>
          </cell>
          <cell r="GG767">
            <v>0</v>
          </cell>
          <cell r="GH767">
            <v>0</v>
          </cell>
          <cell r="GI767">
            <v>0</v>
          </cell>
          <cell r="GJ767">
            <v>0</v>
          </cell>
          <cell r="GK767">
            <v>0</v>
          </cell>
          <cell r="GL767">
            <v>0</v>
          </cell>
          <cell r="GM767">
            <v>0</v>
          </cell>
          <cell r="GN767">
            <v>0</v>
          </cell>
          <cell r="GO767">
            <v>0</v>
          </cell>
          <cell r="GP767">
            <v>0</v>
          </cell>
          <cell r="GQ767">
            <v>0</v>
          </cell>
          <cell r="GR767">
            <v>0</v>
          </cell>
          <cell r="GS767">
            <v>0</v>
          </cell>
          <cell r="GT767">
            <v>0</v>
          </cell>
          <cell r="GU767">
            <v>0</v>
          </cell>
          <cell r="GV767">
            <v>0</v>
          </cell>
          <cell r="GW767">
            <v>0</v>
          </cell>
          <cell r="GX767">
            <v>0</v>
          </cell>
          <cell r="GY767">
            <v>0</v>
          </cell>
          <cell r="GZ767">
            <v>0</v>
          </cell>
          <cell r="HA767">
            <v>0</v>
          </cell>
          <cell r="HB767">
            <v>0</v>
          </cell>
          <cell r="HC767">
            <v>0</v>
          </cell>
          <cell r="HD767">
            <v>0</v>
          </cell>
          <cell r="HE767">
            <v>0</v>
          </cell>
          <cell r="HF767">
            <v>0</v>
          </cell>
          <cell r="HG767">
            <v>0</v>
          </cell>
          <cell r="HH767">
            <v>0</v>
          </cell>
          <cell r="HI767">
            <v>0</v>
          </cell>
          <cell r="HJ767">
            <v>0</v>
          </cell>
          <cell r="HK767">
            <v>0</v>
          </cell>
          <cell r="HL767">
            <v>0</v>
          </cell>
          <cell r="HM767">
            <v>0</v>
          </cell>
          <cell r="HN767">
            <v>0</v>
          </cell>
          <cell r="HO767">
            <v>0</v>
          </cell>
          <cell r="HP767">
            <v>0</v>
          </cell>
          <cell r="HQ767">
            <v>0</v>
          </cell>
          <cell r="HR767">
            <v>0</v>
          </cell>
          <cell r="HS767">
            <v>0</v>
          </cell>
          <cell r="HT767">
            <v>0</v>
          </cell>
          <cell r="HU767">
            <v>0</v>
          </cell>
          <cell r="HV767">
            <v>0</v>
          </cell>
          <cell r="HW767">
            <v>0</v>
          </cell>
          <cell r="HX767">
            <v>0</v>
          </cell>
          <cell r="HY767">
            <v>0</v>
          </cell>
          <cell r="HZ767">
            <v>0</v>
          </cell>
          <cell r="IA767">
            <v>0</v>
          </cell>
          <cell r="IB767">
            <v>0</v>
          </cell>
          <cell r="IC767">
            <v>0</v>
          </cell>
          <cell r="ID767">
            <v>0</v>
          </cell>
          <cell r="IE767">
            <v>0</v>
          </cell>
          <cell r="IF767">
            <v>0</v>
          </cell>
          <cell r="IG767">
            <v>0</v>
          </cell>
          <cell r="IH767">
            <v>0</v>
          </cell>
          <cell r="II767">
            <v>0</v>
          </cell>
          <cell r="IJ767">
            <v>0</v>
          </cell>
          <cell r="IK767">
            <v>0</v>
          </cell>
          <cell r="IL767">
            <v>0</v>
          </cell>
          <cell r="IM767">
            <v>0</v>
          </cell>
          <cell r="IN767">
            <v>0</v>
          </cell>
          <cell r="IO767">
            <v>0</v>
          </cell>
          <cell r="IP767">
            <v>0</v>
          </cell>
          <cell r="IQ767">
            <v>0</v>
          </cell>
          <cell r="IR767">
            <v>0</v>
          </cell>
          <cell r="IS767">
            <v>0</v>
          </cell>
          <cell r="IT767">
            <v>0</v>
          </cell>
          <cell r="IU767">
            <v>0</v>
          </cell>
          <cell r="IV767">
            <v>0</v>
          </cell>
          <cell r="IW767">
            <v>0</v>
          </cell>
          <cell r="IX767">
            <v>0</v>
          </cell>
          <cell r="IY767">
            <v>0</v>
          </cell>
          <cell r="IZ767">
            <v>0</v>
          </cell>
          <cell r="JA767">
            <v>0</v>
          </cell>
          <cell r="JB767">
            <v>0</v>
          </cell>
          <cell r="JC767">
            <v>0</v>
          </cell>
          <cell r="JD767">
            <v>0</v>
          </cell>
          <cell r="JE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  <cell r="EZ768">
            <v>0</v>
          </cell>
          <cell r="FA768">
            <v>0</v>
          </cell>
          <cell r="FB768">
            <v>0</v>
          </cell>
          <cell r="FC768">
            <v>0</v>
          </cell>
          <cell r="FD768">
            <v>0</v>
          </cell>
          <cell r="FE768">
            <v>0</v>
          </cell>
          <cell r="FF768">
            <v>0</v>
          </cell>
          <cell r="FG768">
            <v>0</v>
          </cell>
          <cell r="FH768">
            <v>0</v>
          </cell>
          <cell r="FI768">
            <v>0</v>
          </cell>
          <cell r="FJ768">
            <v>0</v>
          </cell>
          <cell r="FK768">
            <v>0</v>
          </cell>
          <cell r="FL768">
            <v>0</v>
          </cell>
          <cell r="FM768">
            <v>0</v>
          </cell>
          <cell r="FN768">
            <v>0</v>
          </cell>
          <cell r="FO768">
            <v>0</v>
          </cell>
          <cell r="FP768">
            <v>0</v>
          </cell>
          <cell r="FQ768">
            <v>0</v>
          </cell>
          <cell r="FR768">
            <v>0</v>
          </cell>
          <cell r="FS768">
            <v>0</v>
          </cell>
          <cell r="FT768">
            <v>0</v>
          </cell>
          <cell r="FU768">
            <v>0</v>
          </cell>
          <cell r="FV768">
            <v>0</v>
          </cell>
          <cell r="FW768">
            <v>0</v>
          </cell>
          <cell r="FX768">
            <v>0</v>
          </cell>
          <cell r="FY768">
            <v>0</v>
          </cell>
          <cell r="FZ768">
            <v>0</v>
          </cell>
          <cell r="GA768">
            <v>0</v>
          </cell>
          <cell r="GB768">
            <v>0</v>
          </cell>
          <cell r="GC768">
            <v>0</v>
          </cell>
          <cell r="GD768">
            <v>0</v>
          </cell>
          <cell r="GE768">
            <v>0</v>
          </cell>
          <cell r="GF768">
            <v>0</v>
          </cell>
          <cell r="GG768">
            <v>0</v>
          </cell>
          <cell r="GH768">
            <v>0</v>
          </cell>
          <cell r="GI768">
            <v>0</v>
          </cell>
          <cell r="GJ768">
            <v>0</v>
          </cell>
          <cell r="GK768">
            <v>0</v>
          </cell>
          <cell r="GL768">
            <v>0</v>
          </cell>
          <cell r="GM768">
            <v>0</v>
          </cell>
          <cell r="GN768">
            <v>0</v>
          </cell>
          <cell r="GO768">
            <v>0</v>
          </cell>
          <cell r="GP768">
            <v>0</v>
          </cell>
          <cell r="GQ768">
            <v>0</v>
          </cell>
          <cell r="GR768">
            <v>0</v>
          </cell>
          <cell r="GS768">
            <v>0</v>
          </cell>
          <cell r="GT768">
            <v>0</v>
          </cell>
          <cell r="GU768">
            <v>0</v>
          </cell>
          <cell r="GV768">
            <v>0</v>
          </cell>
          <cell r="GW768">
            <v>0</v>
          </cell>
          <cell r="GX768">
            <v>0</v>
          </cell>
          <cell r="GY768">
            <v>0</v>
          </cell>
          <cell r="GZ768">
            <v>0</v>
          </cell>
          <cell r="HA768">
            <v>0</v>
          </cell>
          <cell r="HB768">
            <v>0</v>
          </cell>
          <cell r="HC768">
            <v>0</v>
          </cell>
          <cell r="HD768">
            <v>0</v>
          </cell>
          <cell r="HE768">
            <v>0</v>
          </cell>
          <cell r="HF768">
            <v>0</v>
          </cell>
          <cell r="HG768">
            <v>0</v>
          </cell>
          <cell r="HH768">
            <v>0</v>
          </cell>
          <cell r="HI768">
            <v>0</v>
          </cell>
          <cell r="HJ768">
            <v>0</v>
          </cell>
          <cell r="HK768">
            <v>0</v>
          </cell>
          <cell r="HL768">
            <v>0</v>
          </cell>
          <cell r="HM768">
            <v>0</v>
          </cell>
          <cell r="HN768">
            <v>0</v>
          </cell>
          <cell r="HO768">
            <v>0</v>
          </cell>
          <cell r="HP768">
            <v>0</v>
          </cell>
          <cell r="HQ768">
            <v>0</v>
          </cell>
          <cell r="HR768">
            <v>0</v>
          </cell>
          <cell r="HS768">
            <v>0</v>
          </cell>
          <cell r="HT768">
            <v>0</v>
          </cell>
          <cell r="HU768">
            <v>0</v>
          </cell>
          <cell r="HV768">
            <v>0</v>
          </cell>
          <cell r="HW768">
            <v>0</v>
          </cell>
          <cell r="HX768">
            <v>0</v>
          </cell>
          <cell r="HY768">
            <v>0</v>
          </cell>
          <cell r="HZ768">
            <v>0</v>
          </cell>
          <cell r="IA768">
            <v>0</v>
          </cell>
          <cell r="IB768">
            <v>0</v>
          </cell>
          <cell r="IC768">
            <v>0</v>
          </cell>
          <cell r="ID768">
            <v>0</v>
          </cell>
          <cell r="IE768">
            <v>0</v>
          </cell>
          <cell r="IF768">
            <v>0</v>
          </cell>
          <cell r="IG768">
            <v>0</v>
          </cell>
          <cell r="IH768">
            <v>0</v>
          </cell>
          <cell r="II768">
            <v>0</v>
          </cell>
          <cell r="IJ768">
            <v>0</v>
          </cell>
          <cell r="IK768">
            <v>0</v>
          </cell>
          <cell r="IL768">
            <v>0</v>
          </cell>
          <cell r="IM768">
            <v>0</v>
          </cell>
          <cell r="IN768">
            <v>0</v>
          </cell>
          <cell r="IO768">
            <v>0</v>
          </cell>
          <cell r="IP768">
            <v>0</v>
          </cell>
          <cell r="IQ768">
            <v>0</v>
          </cell>
          <cell r="IR768">
            <v>0</v>
          </cell>
          <cell r="IS768">
            <v>0</v>
          </cell>
          <cell r="IT768">
            <v>0</v>
          </cell>
          <cell r="IU768">
            <v>0</v>
          </cell>
          <cell r="IV768">
            <v>0</v>
          </cell>
          <cell r="IW768">
            <v>0</v>
          </cell>
          <cell r="IX768">
            <v>0</v>
          </cell>
          <cell r="IY768">
            <v>0</v>
          </cell>
          <cell r="IZ768">
            <v>0</v>
          </cell>
          <cell r="JA768">
            <v>0</v>
          </cell>
          <cell r="JB768">
            <v>0</v>
          </cell>
          <cell r="JC768">
            <v>0</v>
          </cell>
          <cell r="JD768">
            <v>0</v>
          </cell>
          <cell r="JE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  <cell r="EZ769">
            <v>0</v>
          </cell>
          <cell r="FA769">
            <v>0</v>
          </cell>
          <cell r="FB769">
            <v>0</v>
          </cell>
          <cell r="FC769">
            <v>0</v>
          </cell>
          <cell r="FD769">
            <v>0</v>
          </cell>
          <cell r="FE769">
            <v>0</v>
          </cell>
          <cell r="FF769">
            <v>0</v>
          </cell>
          <cell r="FG769">
            <v>0</v>
          </cell>
          <cell r="FH769">
            <v>0</v>
          </cell>
          <cell r="FI769">
            <v>0</v>
          </cell>
          <cell r="FJ769">
            <v>0</v>
          </cell>
          <cell r="FK769">
            <v>0</v>
          </cell>
          <cell r="FL769">
            <v>0</v>
          </cell>
          <cell r="FM769">
            <v>0</v>
          </cell>
          <cell r="FN769">
            <v>0</v>
          </cell>
          <cell r="FO769">
            <v>0</v>
          </cell>
          <cell r="FP769">
            <v>0</v>
          </cell>
          <cell r="FQ769">
            <v>0</v>
          </cell>
          <cell r="FR769">
            <v>0</v>
          </cell>
          <cell r="FS769">
            <v>0</v>
          </cell>
          <cell r="FT769">
            <v>0</v>
          </cell>
          <cell r="FU769">
            <v>0</v>
          </cell>
          <cell r="FV769">
            <v>0</v>
          </cell>
          <cell r="FW769">
            <v>0</v>
          </cell>
          <cell r="FX769">
            <v>0</v>
          </cell>
          <cell r="FY769">
            <v>0</v>
          </cell>
          <cell r="FZ769">
            <v>0</v>
          </cell>
          <cell r="GA769">
            <v>0</v>
          </cell>
          <cell r="GB769">
            <v>0</v>
          </cell>
          <cell r="GC769">
            <v>0</v>
          </cell>
          <cell r="GD769">
            <v>0</v>
          </cell>
          <cell r="GE769">
            <v>0</v>
          </cell>
          <cell r="GF769">
            <v>0</v>
          </cell>
          <cell r="GG769">
            <v>0</v>
          </cell>
          <cell r="GH769">
            <v>0</v>
          </cell>
          <cell r="GI769">
            <v>0</v>
          </cell>
          <cell r="GJ769">
            <v>0</v>
          </cell>
          <cell r="GK769">
            <v>0</v>
          </cell>
          <cell r="GL769">
            <v>0</v>
          </cell>
          <cell r="GM769">
            <v>0</v>
          </cell>
          <cell r="GN769">
            <v>0</v>
          </cell>
          <cell r="GO769">
            <v>0</v>
          </cell>
          <cell r="GP769">
            <v>0</v>
          </cell>
          <cell r="GQ769">
            <v>0</v>
          </cell>
          <cell r="GR769">
            <v>0</v>
          </cell>
          <cell r="GS769">
            <v>0</v>
          </cell>
          <cell r="GT769">
            <v>0</v>
          </cell>
          <cell r="GU769">
            <v>0</v>
          </cell>
          <cell r="GV769">
            <v>0</v>
          </cell>
          <cell r="GW769">
            <v>0</v>
          </cell>
          <cell r="GX769">
            <v>0</v>
          </cell>
          <cell r="GY769">
            <v>0</v>
          </cell>
          <cell r="GZ769">
            <v>0</v>
          </cell>
          <cell r="HA769">
            <v>0</v>
          </cell>
          <cell r="HB769">
            <v>0</v>
          </cell>
          <cell r="HC769">
            <v>0</v>
          </cell>
          <cell r="HD769">
            <v>0</v>
          </cell>
          <cell r="HE769">
            <v>0</v>
          </cell>
          <cell r="HF769">
            <v>0</v>
          </cell>
          <cell r="HG769">
            <v>0</v>
          </cell>
          <cell r="HH769">
            <v>0</v>
          </cell>
          <cell r="HI769">
            <v>0</v>
          </cell>
          <cell r="HJ769">
            <v>0</v>
          </cell>
          <cell r="HK769">
            <v>0</v>
          </cell>
          <cell r="HL769">
            <v>0</v>
          </cell>
          <cell r="HM769">
            <v>0</v>
          </cell>
          <cell r="HN769">
            <v>0</v>
          </cell>
          <cell r="HO769">
            <v>0</v>
          </cell>
          <cell r="HP769">
            <v>0</v>
          </cell>
          <cell r="HQ769">
            <v>0</v>
          </cell>
          <cell r="HR769">
            <v>0</v>
          </cell>
          <cell r="HS769">
            <v>0</v>
          </cell>
          <cell r="HT769">
            <v>0</v>
          </cell>
          <cell r="HU769">
            <v>0</v>
          </cell>
          <cell r="HV769">
            <v>0</v>
          </cell>
          <cell r="HW769">
            <v>0</v>
          </cell>
          <cell r="HX769">
            <v>0</v>
          </cell>
          <cell r="HY769">
            <v>0</v>
          </cell>
          <cell r="HZ769">
            <v>0</v>
          </cell>
          <cell r="IA769">
            <v>0</v>
          </cell>
          <cell r="IB769">
            <v>0</v>
          </cell>
          <cell r="IC769">
            <v>0</v>
          </cell>
          <cell r="ID769">
            <v>0</v>
          </cell>
          <cell r="IE769">
            <v>0</v>
          </cell>
          <cell r="IF769">
            <v>0</v>
          </cell>
          <cell r="IG769">
            <v>0</v>
          </cell>
          <cell r="IH769">
            <v>0</v>
          </cell>
          <cell r="II769">
            <v>0</v>
          </cell>
          <cell r="IJ769">
            <v>0</v>
          </cell>
          <cell r="IK769">
            <v>0</v>
          </cell>
          <cell r="IL769">
            <v>0</v>
          </cell>
          <cell r="IM769">
            <v>0</v>
          </cell>
          <cell r="IN769">
            <v>0</v>
          </cell>
          <cell r="IO769">
            <v>0</v>
          </cell>
          <cell r="IP769">
            <v>0</v>
          </cell>
          <cell r="IQ769">
            <v>0</v>
          </cell>
          <cell r="IR769">
            <v>0</v>
          </cell>
          <cell r="IS769">
            <v>0</v>
          </cell>
          <cell r="IT769">
            <v>0</v>
          </cell>
          <cell r="IU769">
            <v>0</v>
          </cell>
          <cell r="IV769">
            <v>0</v>
          </cell>
          <cell r="IW769">
            <v>0</v>
          </cell>
          <cell r="IX769">
            <v>0</v>
          </cell>
          <cell r="IY769">
            <v>0</v>
          </cell>
          <cell r="IZ769">
            <v>0</v>
          </cell>
          <cell r="JA769">
            <v>0</v>
          </cell>
          <cell r="JB769">
            <v>0</v>
          </cell>
          <cell r="JC769">
            <v>0</v>
          </cell>
          <cell r="JD769">
            <v>0</v>
          </cell>
          <cell r="JE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  <cell r="EZ770">
            <v>0</v>
          </cell>
          <cell r="FA770">
            <v>0</v>
          </cell>
          <cell r="FB770">
            <v>0</v>
          </cell>
          <cell r="FC770">
            <v>0</v>
          </cell>
          <cell r="FD770">
            <v>0</v>
          </cell>
          <cell r="FE770">
            <v>0</v>
          </cell>
          <cell r="FF770">
            <v>0</v>
          </cell>
          <cell r="FG770">
            <v>0</v>
          </cell>
          <cell r="FH770">
            <v>0</v>
          </cell>
          <cell r="FI770">
            <v>0</v>
          </cell>
          <cell r="FJ770">
            <v>0</v>
          </cell>
          <cell r="FK770">
            <v>0</v>
          </cell>
          <cell r="FL770">
            <v>0</v>
          </cell>
          <cell r="FM770">
            <v>0</v>
          </cell>
          <cell r="FN770">
            <v>0</v>
          </cell>
          <cell r="FO770">
            <v>0</v>
          </cell>
          <cell r="FP770">
            <v>0</v>
          </cell>
          <cell r="FQ770">
            <v>0</v>
          </cell>
          <cell r="FR770">
            <v>0</v>
          </cell>
          <cell r="FS770">
            <v>0</v>
          </cell>
          <cell r="FT770">
            <v>0</v>
          </cell>
          <cell r="FU770">
            <v>0</v>
          </cell>
          <cell r="FV770">
            <v>0</v>
          </cell>
          <cell r="FW770">
            <v>0</v>
          </cell>
          <cell r="FX770">
            <v>0</v>
          </cell>
          <cell r="FY770">
            <v>0</v>
          </cell>
          <cell r="FZ770">
            <v>0</v>
          </cell>
          <cell r="GA770">
            <v>0</v>
          </cell>
          <cell r="GB770">
            <v>0</v>
          </cell>
          <cell r="GC770">
            <v>0</v>
          </cell>
          <cell r="GD770">
            <v>0</v>
          </cell>
          <cell r="GE770">
            <v>0</v>
          </cell>
          <cell r="GF770">
            <v>0</v>
          </cell>
          <cell r="GG770">
            <v>0</v>
          </cell>
          <cell r="GH770">
            <v>0</v>
          </cell>
          <cell r="GI770">
            <v>0</v>
          </cell>
          <cell r="GJ770">
            <v>0</v>
          </cell>
          <cell r="GK770">
            <v>0</v>
          </cell>
          <cell r="GL770">
            <v>0</v>
          </cell>
          <cell r="GM770">
            <v>0</v>
          </cell>
          <cell r="GN770">
            <v>0</v>
          </cell>
          <cell r="GO770">
            <v>0</v>
          </cell>
          <cell r="GP770">
            <v>0</v>
          </cell>
          <cell r="GQ770">
            <v>0</v>
          </cell>
          <cell r="GR770">
            <v>0</v>
          </cell>
          <cell r="GS770">
            <v>0</v>
          </cell>
          <cell r="GT770">
            <v>0</v>
          </cell>
          <cell r="GU770">
            <v>0</v>
          </cell>
          <cell r="GV770">
            <v>0</v>
          </cell>
          <cell r="GW770">
            <v>0</v>
          </cell>
          <cell r="GX770">
            <v>0</v>
          </cell>
          <cell r="GY770">
            <v>0</v>
          </cell>
          <cell r="GZ770">
            <v>0</v>
          </cell>
          <cell r="HA770">
            <v>0</v>
          </cell>
          <cell r="HB770">
            <v>0</v>
          </cell>
          <cell r="HC770">
            <v>0</v>
          </cell>
          <cell r="HD770">
            <v>0</v>
          </cell>
          <cell r="HE770">
            <v>0</v>
          </cell>
          <cell r="HF770">
            <v>0</v>
          </cell>
          <cell r="HG770">
            <v>0</v>
          </cell>
          <cell r="HH770">
            <v>0</v>
          </cell>
          <cell r="HI770">
            <v>0</v>
          </cell>
          <cell r="HJ770">
            <v>0</v>
          </cell>
          <cell r="HK770">
            <v>0</v>
          </cell>
          <cell r="HL770">
            <v>0</v>
          </cell>
          <cell r="HM770">
            <v>0</v>
          </cell>
          <cell r="HN770">
            <v>0</v>
          </cell>
          <cell r="HO770">
            <v>0</v>
          </cell>
          <cell r="HP770">
            <v>0</v>
          </cell>
          <cell r="HQ770">
            <v>0</v>
          </cell>
          <cell r="HR770">
            <v>0</v>
          </cell>
          <cell r="HS770">
            <v>0</v>
          </cell>
          <cell r="HT770">
            <v>0</v>
          </cell>
          <cell r="HU770">
            <v>0</v>
          </cell>
          <cell r="HV770">
            <v>0</v>
          </cell>
          <cell r="HW770">
            <v>0</v>
          </cell>
          <cell r="HX770">
            <v>0</v>
          </cell>
          <cell r="HY770">
            <v>0</v>
          </cell>
          <cell r="HZ770">
            <v>0</v>
          </cell>
          <cell r="IA770">
            <v>0</v>
          </cell>
          <cell r="IB770">
            <v>0</v>
          </cell>
          <cell r="IC770">
            <v>0</v>
          </cell>
          <cell r="ID770">
            <v>0</v>
          </cell>
          <cell r="IE770">
            <v>0</v>
          </cell>
          <cell r="IF770">
            <v>0</v>
          </cell>
          <cell r="IG770">
            <v>0</v>
          </cell>
          <cell r="IH770">
            <v>0</v>
          </cell>
          <cell r="II770">
            <v>0</v>
          </cell>
          <cell r="IJ770">
            <v>0</v>
          </cell>
          <cell r="IK770">
            <v>0</v>
          </cell>
          <cell r="IL770">
            <v>0</v>
          </cell>
          <cell r="IM770">
            <v>0</v>
          </cell>
          <cell r="IN770">
            <v>0</v>
          </cell>
          <cell r="IO770">
            <v>0</v>
          </cell>
          <cell r="IP770">
            <v>0</v>
          </cell>
          <cell r="IQ770">
            <v>0</v>
          </cell>
          <cell r="IR770">
            <v>0</v>
          </cell>
          <cell r="IS770">
            <v>0</v>
          </cell>
          <cell r="IT770">
            <v>0</v>
          </cell>
          <cell r="IU770">
            <v>0</v>
          </cell>
          <cell r="IV770">
            <v>0</v>
          </cell>
          <cell r="IW770">
            <v>0</v>
          </cell>
          <cell r="IX770">
            <v>0</v>
          </cell>
          <cell r="IY770">
            <v>0</v>
          </cell>
          <cell r="IZ770">
            <v>0</v>
          </cell>
          <cell r="JA770">
            <v>0</v>
          </cell>
          <cell r="JB770">
            <v>0</v>
          </cell>
          <cell r="JC770">
            <v>0</v>
          </cell>
          <cell r="JD770">
            <v>0</v>
          </cell>
          <cell r="JE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  <cell r="FA771">
            <v>0</v>
          </cell>
          <cell r="FB771">
            <v>0</v>
          </cell>
          <cell r="FC771">
            <v>0</v>
          </cell>
          <cell r="FD771">
            <v>0</v>
          </cell>
          <cell r="FE771">
            <v>0</v>
          </cell>
          <cell r="FF771">
            <v>0</v>
          </cell>
          <cell r="FG771">
            <v>0</v>
          </cell>
          <cell r="FH771">
            <v>0</v>
          </cell>
          <cell r="FI771">
            <v>0</v>
          </cell>
          <cell r="FJ771">
            <v>0</v>
          </cell>
          <cell r="FK771">
            <v>0</v>
          </cell>
          <cell r="FL771">
            <v>0</v>
          </cell>
          <cell r="FM771">
            <v>0</v>
          </cell>
          <cell r="FN771">
            <v>0</v>
          </cell>
          <cell r="FO771">
            <v>0</v>
          </cell>
          <cell r="FP771">
            <v>0</v>
          </cell>
          <cell r="FQ771">
            <v>0</v>
          </cell>
          <cell r="FR771">
            <v>0</v>
          </cell>
          <cell r="FS771">
            <v>0</v>
          </cell>
          <cell r="FT771">
            <v>0</v>
          </cell>
          <cell r="FU771">
            <v>0</v>
          </cell>
          <cell r="FV771">
            <v>0</v>
          </cell>
          <cell r="FW771">
            <v>0</v>
          </cell>
          <cell r="FX771">
            <v>0</v>
          </cell>
          <cell r="FY771">
            <v>0</v>
          </cell>
          <cell r="FZ771">
            <v>0</v>
          </cell>
          <cell r="GA771">
            <v>0</v>
          </cell>
          <cell r="GB771">
            <v>0</v>
          </cell>
          <cell r="GC771">
            <v>0</v>
          </cell>
          <cell r="GD771">
            <v>0</v>
          </cell>
          <cell r="GE771">
            <v>0</v>
          </cell>
          <cell r="GF771">
            <v>0</v>
          </cell>
          <cell r="GG771">
            <v>0</v>
          </cell>
          <cell r="GH771">
            <v>0</v>
          </cell>
          <cell r="GI771">
            <v>0</v>
          </cell>
          <cell r="GJ771">
            <v>0</v>
          </cell>
          <cell r="GK771">
            <v>0</v>
          </cell>
          <cell r="GL771">
            <v>0</v>
          </cell>
          <cell r="GM771">
            <v>0</v>
          </cell>
          <cell r="GN771">
            <v>0</v>
          </cell>
          <cell r="GO771">
            <v>0</v>
          </cell>
          <cell r="GP771">
            <v>0</v>
          </cell>
          <cell r="GQ771">
            <v>0</v>
          </cell>
          <cell r="GR771">
            <v>0</v>
          </cell>
          <cell r="GS771">
            <v>0</v>
          </cell>
          <cell r="GT771">
            <v>0</v>
          </cell>
          <cell r="GU771">
            <v>0</v>
          </cell>
          <cell r="GV771">
            <v>0</v>
          </cell>
          <cell r="GW771">
            <v>0</v>
          </cell>
          <cell r="GX771">
            <v>0</v>
          </cell>
          <cell r="GY771">
            <v>0</v>
          </cell>
          <cell r="GZ771">
            <v>0</v>
          </cell>
          <cell r="HA771">
            <v>0</v>
          </cell>
          <cell r="HB771">
            <v>0</v>
          </cell>
          <cell r="HC771">
            <v>0</v>
          </cell>
          <cell r="HD771">
            <v>0</v>
          </cell>
          <cell r="HE771">
            <v>0</v>
          </cell>
          <cell r="HF771">
            <v>0</v>
          </cell>
          <cell r="HG771">
            <v>0</v>
          </cell>
          <cell r="HH771">
            <v>0</v>
          </cell>
          <cell r="HI771">
            <v>0</v>
          </cell>
          <cell r="HJ771">
            <v>0</v>
          </cell>
          <cell r="HK771">
            <v>0</v>
          </cell>
          <cell r="HL771">
            <v>0</v>
          </cell>
          <cell r="HM771">
            <v>0</v>
          </cell>
          <cell r="HN771">
            <v>0</v>
          </cell>
          <cell r="HO771">
            <v>0</v>
          </cell>
          <cell r="HP771">
            <v>0</v>
          </cell>
          <cell r="HQ771">
            <v>0</v>
          </cell>
          <cell r="HR771">
            <v>0</v>
          </cell>
          <cell r="HS771">
            <v>0</v>
          </cell>
          <cell r="HT771">
            <v>0</v>
          </cell>
          <cell r="HU771">
            <v>0</v>
          </cell>
          <cell r="HV771">
            <v>0</v>
          </cell>
          <cell r="HW771">
            <v>0</v>
          </cell>
          <cell r="HX771">
            <v>0</v>
          </cell>
          <cell r="HY771">
            <v>0</v>
          </cell>
          <cell r="HZ771">
            <v>0</v>
          </cell>
          <cell r="IA771">
            <v>0</v>
          </cell>
          <cell r="IB771">
            <v>0</v>
          </cell>
          <cell r="IC771">
            <v>0</v>
          </cell>
          <cell r="ID771">
            <v>0</v>
          </cell>
          <cell r="IE771">
            <v>0</v>
          </cell>
          <cell r="IF771">
            <v>0</v>
          </cell>
          <cell r="IG771">
            <v>0</v>
          </cell>
          <cell r="IH771">
            <v>0</v>
          </cell>
          <cell r="II771">
            <v>0</v>
          </cell>
          <cell r="IJ771">
            <v>0</v>
          </cell>
          <cell r="IK771">
            <v>0</v>
          </cell>
          <cell r="IL771">
            <v>0</v>
          </cell>
          <cell r="IM771">
            <v>0</v>
          </cell>
          <cell r="IN771">
            <v>0</v>
          </cell>
          <cell r="IO771">
            <v>0</v>
          </cell>
          <cell r="IP771">
            <v>0</v>
          </cell>
          <cell r="IQ771">
            <v>0</v>
          </cell>
          <cell r="IR771">
            <v>0</v>
          </cell>
          <cell r="IS771">
            <v>0</v>
          </cell>
          <cell r="IT771">
            <v>0</v>
          </cell>
          <cell r="IU771">
            <v>0</v>
          </cell>
          <cell r="IV771">
            <v>0</v>
          </cell>
          <cell r="IW771">
            <v>0</v>
          </cell>
          <cell r="IX771">
            <v>0</v>
          </cell>
          <cell r="IY771">
            <v>0</v>
          </cell>
          <cell r="IZ771">
            <v>0</v>
          </cell>
          <cell r="JA771">
            <v>0</v>
          </cell>
          <cell r="JB771">
            <v>0</v>
          </cell>
          <cell r="JC771">
            <v>0</v>
          </cell>
          <cell r="JD771">
            <v>0</v>
          </cell>
          <cell r="JE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  <cell r="EZ772">
            <v>0</v>
          </cell>
          <cell r="FA772">
            <v>0</v>
          </cell>
          <cell r="FB772">
            <v>0</v>
          </cell>
          <cell r="FC772">
            <v>0</v>
          </cell>
          <cell r="FD772">
            <v>0</v>
          </cell>
          <cell r="FE772">
            <v>0</v>
          </cell>
          <cell r="FF772">
            <v>0</v>
          </cell>
          <cell r="FG772">
            <v>0</v>
          </cell>
          <cell r="FH772">
            <v>0</v>
          </cell>
          <cell r="FI772">
            <v>0</v>
          </cell>
          <cell r="FJ772">
            <v>0</v>
          </cell>
          <cell r="FK772">
            <v>0</v>
          </cell>
          <cell r="FL772">
            <v>0</v>
          </cell>
          <cell r="FM772">
            <v>0</v>
          </cell>
          <cell r="FN772">
            <v>0</v>
          </cell>
          <cell r="FO772">
            <v>0</v>
          </cell>
          <cell r="FP772">
            <v>0</v>
          </cell>
          <cell r="FQ772">
            <v>0</v>
          </cell>
          <cell r="FR772">
            <v>0</v>
          </cell>
          <cell r="FS772">
            <v>0</v>
          </cell>
          <cell r="FT772">
            <v>0</v>
          </cell>
          <cell r="FU772">
            <v>0</v>
          </cell>
          <cell r="FV772">
            <v>0</v>
          </cell>
          <cell r="FW772">
            <v>0</v>
          </cell>
          <cell r="FX772">
            <v>0</v>
          </cell>
          <cell r="FY772">
            <v>0</v>
          </cell>
          <cell r="FZ772">
            <v>0</v>
          </cell>
          <cell r="GA772">
            <v>0</v>
          </cell>
          <cell r="GB772">
            <v>0</v>
          </cell>
          <cell r="GC772">
            <v>0</v>
          </cell>
          <cell r="GD772">
            <v>0</v>
          </cell>
          <cell r="GE772">
            <v>0</v>
          </cell>
          <cell r="GF772">
            <v>0</v>
          </cell>
          <cell r="GG772">
            <v>0</v>
          </cell>
          <cell r="GH772">
            <v>0</v>
          </cell>
          <cell r="GI772">
            <v>0</v>
          </cell>
          <cell r="GJ772">
            <v>0</v>
          </cell>
          <cell r="GK772">
            <v>0</v>
          </cell>
          <cell r="GL772">
            <v>0</v>
          </cell>
          <cell r="GM772">
            <v>0</v>
          </cell>
          <cell r="GN772">
            <v>0</v>
          </cell>
          <cell r="GO772">
            <v>0</v>
          </cell>
          <cell r="GP772">
            <v>0</v>
          </cell>
          <cell r="GQ772">
            <v>0</v>
          </cell>
          <cell r="GR772">
            <v>0</v>
          </cell>
          <cell r="GS772">
            <v>0</v>
          </cell>
          <cell r="GT772">
            <v>0</v>
          </cell>
          <cell r="GU772">
            <v>0</v>
          </cell>
          <cell r="GV772">
            <v>0</v>
          </cell>
          <cell r="GW772">
            <v>0</v>
          </cell>
          <cell r="GX772">
            <v>0</v>
          </cell>
          <cell r="GY772">
            <v>0</v>
          </cell>
          <cell r="GZ772">
            <v>0</v>
          </cell>
          <cell r="HA772">
            <v>0</v>
          </cell>
          <cell r="HB772">
            <v>0</v>
          </cell>
          <cell r="HC772">
            <v>0</v>
          </cell>
          <cell r="HD772">
            <v>0</v>
          </cell>
          <cell r="HE772">
            <v>0</v>
          </cell>
          <cell r="HF772">
            <v>0</v>
          </cell>
          <cell r="HG772">
            <v>0</v>
          </cell>
          <cell r="HH772">
            <v>0</v>
          </cell>
          <cell r="HI772">
            <v>0</v>
          </cell>
          <cell r="HJ772">
            <v>0</v>
          </cell>
          <cell r="HK772">
            <v>0</v>
          </cell>
          <cell r="HL772">
            <v>0</v>
          </cell>
          <cell r="HM772">
            <v>0</v>
          </cell>
          <cell r="HN772">
            <v>0</v>
          </cell>
          <cell r="HO772">
            <v>0</v>
          </cell>
          <cell r="HP772">
            <v>0</v>
          </cell>
          <cell r="HQ772">
            <v>0</v>
          </cell>
          <cell r="HR772">
            <v>0</v>
          </cell>
          <cell r="HS772">
            <v>0</v>
          </cell>
          <cell r="HT772">
            <v>0</v>
          </cell>
          <cell r="HU772">
            <v>0</v>
          </cell>
          <cell r="HV772">
            <v>0</v>
          </cell>
          <cell r="HW772">
            <v>0</v>
          </cell>
          <cell r="HX772">
            <v>0</v>
          </cell>
          <cell r="HY772">
            <v>0</v>
          </cell>
          <cell r="HZ772">
            <v>0</v>
          </cell>
          <cell r="IA772">
            <v>0</v>
          </cell>
          <cell r="IB772">
            <v>0</v>
          </cell>
          <cell r="IC772">
            <v>0</v>
          </cell>
          <cell r="ID772">
            <v>0</v>
          </cell>
          <cell r="IE772">
            <v>0</v>
          </cell>
          <cell r="IF772">
            <v>0</v>
          </cell>
          <cell r="IG772">
            <v>0</v>
          </cell>
          <cell r="IH772">
            <v>0</v>
          </cell>
          <cell r="II772">
            <v>0</v>
          </cell>
          <cell r="IJ772">
            <v>0</v>
          </cell>
          <cell r="IK772">
            <v>0</v>
          </cell>
          <cell r="IL772">
            <v>0</v>
          </cell>
          <cell r="IM772">
            <v>0</v>
          </cell>
          <cell r="IN772">
            <v>0</v>
          </cell>
          <cell r="IO772">
            <v>0</v>
          </cell>
          <cell r="IP772">
            <v>0</v>
          </cell>
          <cell r="IQ772">
            <v>0</v>
          </cell>
          <cell r="IR772">
            <v>0</v>
          </cell>
          <cell r="IS772">
            <v>0</v>
          </cell>
          <cell r="IT772">
            <v>0</v>
          </cell>
          <cell r="IU772">
            <v>0</v>
          </cell>
          <cell r="IV772">
            <v>0</v>
          </cell>
          <cell r="IW772">
            <v>0</v>
          </cell>
          <cell r="IX772">
            <v>0</v>
          </cell>
          <cell r="IY772">
            <v>0</v>
          </cell>
          <cell r="IZ772">
            <v>0</v>
          </cell>
          <cell r="JA772">
            <v>0</v>
          </cell>
          <cell r="JB772">
            <v>0</v>
          </cell>
          <cell r="JC772">
            <v>0</v>
          </cell>
          <cell r="JD772">
            <v>0</v>
          </cell>
          <cell r="JE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  <cell r="EZ773">
            <v>0</v>
          </cell>
          <cell r="FA773">
            <v>0</v>
          </cell>
          <cell r="FB773">
            <v>0</v>
          </cell>
          <cell r="FC773">
            <v>0</v>
          </cell>
          <cell r="FD773">
            <v>0</v>
          </cell>
          <cell r="FE773">
            <v>0</v>
          </cell>
          <cell r="FF773">
            <v>0</v>
          </cell>
          <cell r="FG773">
            <v>0</v>
          </cell>
          <cell r="FH773">
            <v>0</v>
          </cell>
          <cell r="FI773">
            <v>0</v>
          </cell>
          <cell r="FJ773">
            <v>0</v>
          </cell>
          <cell r="FK773">
            <v>0</v>
          </cell>
          <cell r="FL773">
            <v>0</v>
          </cell>
          <cell r="FM773">
            <v>0</v>
          </cell>
          <cell r="FN773">
            <v>0</v>
          </cell>
          <cell r="FO773">
            <v>0</v>
          </cell>
          <cell r="FP773">
            <v>0</v>
          </cell>
          <cell r="FQ773">
            <v>0</v>
          </cell>
          <cell r="FR773">
            <v>0</v>
          </cell>
          <cell r="FS773">
            <v>0</v>
          </cell>
          <cell r="FT773">
            <v>0</v>
          </cell>
          <cell r="FU773">
            <v>0</v>
          </cell>
          <cell r="FV773">
            <v>0</v>
          </cell>
          <cell r="FW773">
            <v>0</v>
          </cell>
          <cell r="FX773">
            <v>0</v>
          </cell>
          <cell r="FY773">
            <v>0</v>
          </cell>
          <cell r="FZ773">
            <v>0</v>
          </cell>
          <cell r="GA773">
            <v>0</v>
          </cell>
          <cell r="GB773">
            <v>0</v>
          </cell>
          <cell r="GC773">
            <v>0</v>
          </cell>
          <cell r="GD773">
            <v>0</v>
          </cell>
          <cell r="GE773">
            <v>0</v>
          </cell>
          <cell r="GF773">
            <v>0</v>
          </cell>
          <cell r="GG773">
            <v>0</v>
          </cell>
          <cell r="GH773">
            <v>0</v>
          </cell>
          <cell r="GI773">
            <v>0</v>
          </cell>
          <cell r="GJ773">
            <v>0</v>
          </cell>
          <cell r="GK773">
            <v>0</v>
          </cell>
          <cell r="GL773">
            <v>0</v>
          </cell>
          <cell r="GM773">
            <v>0</v>
          </cell>
          <cell r="GN773">
            <v>0</v>
          </cell>
          <cell r="GO773">
            <v>0</v>
          </cell>
          <cell r="GP773">
            <v>0</v>
          </cell>
          <cell r="GQ773">
            <v>0</v>
          </cell>
          <cell r="GR773">
            <v>0</v>
          </cell>
          <cell r="GS773">
            <v>0</v>
          </cell>
          <cell r="GT773">
            <v>0</v>
          </cell>
          <cell r="GU773">
            <v>0</v>
          </cell>
          <cell r="GV773">
            <v>0</v>
          </cell>
          <cell r="GW773">
            <v>0</v>
          </cell>
          <cell r="GX773">
            <v>0</v>
          </cell>
          <cell r="GY773">
            <v>0</v>
          </cell>
          <cell r="GZ773">
            <v>0</v>
          </cell>
          <cell r="HA773">
            <v>0</v>
          </cell>
          <cell r="HB773">
            <v>0</v>
          </cell>
          <cell r="HC773">
            <v>0</v>
          </cell>
          <cell r="HD773">
            <v>0</v>
          </cell>
          <cell r="HE773">
            <v>0</v>
          </cell>
          <cell r="HF773">
            <v>0</v>
          </cell>
          <cell r="HG773">
            <v>0</v>
          </cell>
          <cell r="HH773">
            <v>0</v>
          </cell>
          <cell r="HI773">
            <v>0</v>
          </cell>
          <cell r="HJ773">
            <v>0</v>
          </cell>
          <cell r="HK773">
            <v>0</v>
          </cell>
          <cell r="HL773">
            <v>0</v>
          </cell>
          <cell r="HM773">
            <v>0</v>
          </cell>
          <cell r="HN773">
            <v>0</v>
          </cell>
          <cell r="HO773">
            <v>0</v>
          </cell>
          <cell r="HP773">
            <v>0</v>
          </cell>
          <cell r="HQ773">
            <v>0</v>
          </cell>
          <cell r="HR773">
            <v>0</v>
          </cell>
          <cell r="HS773">
            <v>0</v>
          </cell>
          <cell r="HT773">
            <v>0</v>
          </cell>
          <cell r="HU773">
            <v>0</v>
          </cell>
          <cell r="HV773">
            <v>0</v>
          </cell>
          <cell r="HW773">
            <v>0</v>
          </cell>
          <cell r="HX773">
            <v>0</v>
          </cell>
          <cell r="HY773">
            <v>0</v>
          </cell>
          <cell r="HZ773">
            <v>0</v>
          </cell>
          <cell r="IA773">
            <v>0</v>
          </cell>
          <cell r="IB773">
            <v>0</v>
          </cell>
          <cell r="IC773">
            <v>0</v>
          </cell>
          <cell r="ID773">
            <v>0</v>
          </cell>
          <cell r="IE773">
            <v>0</v>
          </cell>
          <cell r="IF773">
            <v>0</v>
          </cell>
          <cell r="IG773">
            <v>0</v>
          </cell>
          <cell r="IH773">
            <v>0</v>
          </cell>
          <cell r="II773">
            <v>0</v>
          </cell>
          <cell r="IJ773">
            <v>0</v>
          </cell>
          <cell r="IK773">
            <v>0</v>
          </cell>
          <cell r="IL773">
            <v>0</v>
          </cell>
          <cell r="IM773">
            <v>0</v>
          </cell>
          <cell r="IN773">
            <v>0</v>
          </cell>
          <cell r="IO773">
            <v>0</v>
          </cell>
          <cell r="IP773">
            <v>0</v>
          </cell>
          <cell r="IQ773">
            <v>0</v>
          </cell>
          <cell r="IR773">
            <v>0</v>
          </cell>
          <cell r="IS773">
            <v>0</v>
          </cell>
          <cell r="IT773">
            <v>0</v>
          </cell>
          <cell r="IU773">
            <v>0</v>
          </cell>
          <cell r="IV773">
            <v>0</v>
          </cell>
          <cell r="IW773">
            <v>0</v>
          </cell>
          <cell r="IX773">
            <v>0</v>
          </cell>
          <cell r="IY773">
            <v>0</v>
          </cell>
          <cell r="IZ773">
            <v>0</v>
          </cell>
          <cell r="JA773">
            <v>0</v>
          </cell>
          <cell r="JB773">
            <v>0</v>
          </cell>
          <cell r="JC773">
            <v>0</v>
          </cell>
          <cell r="JD773">
            <v>0</v>
          </cell>
          <cell r="JE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  <cell r="EZ774">
            <v>0</v>
          </cell>
          <cell r="FA774">
            <v>0</v>
          </cell>
          <cell r="FB774">
            <v>0</v>
          </cell>
          <cell r="FC774">
            <v>0</v>
          </cell>
          <cell r="FD774">
            <v>0</v>
          </cell>
          <cell r="FE774">
            <v>0</v>
          </cell>
          <cell r="FF774">
            <v>0</v>
          </cell>
          <cell r="FG774">
            <v>0</v>
          </cell>
          <cell r="FH774">
            <v>0</v>
          </cell>
          <cell r="FI774">
            <v>0</v>
          </cell>
          <cell r="FJ774">
            <v>0</v>
          </cell>
          <cell r="FK774">
            <v>0</v>
          </cell>
          <cell r="FL774">
            <v>0</v>
          </cell>
          <cell r="FM774">
            <v>0</v>
          </cell>
          <cell r="FN774">
            <v>0</v>
          </cell>
          <cell r="FO774">
            <v>0</v>
          </cell>
          <cell r="FP774">
            <v>0</v>
          </cell>
          <cell r="FQ774">
            <v>0</v>
          </cell>
          <cell r="FR774">
            <v>0</v>
          </cell>
          <cell r="FS774">
            <v>0</v>
          </cell>
          <cell r="FT774">
            <v>0</v>
          </cell>
          <cell r="FU774">
            <v>0</v>
          </cell>
          <cell r="FV774">
            <v>0</v>
          </cell>
          <cell r="FW774">
            <v>0</v>
          </cell>
          <cell r="FX774">
            <v>0</v>
          </cell>
          <cell r="FY774">
            <v>0</v>
          </cell>
          <cell r="FZ774">
            <v>0</v>
          </cell>
          <cell r="GA774">
            <v>0</v>
          </cell>
          <cell r="GB774">
            <v>0</v>
          </cell>
          <cell r="GC774">
            <v>0</v>
          </cell>
          <cell r="GD774">
            <v>0</v>
          </cell>
          <cell r="GE774">
            <v>0</v>
          </cell>
          <cell r="GF774">
            <v>0</v>
          </cell>
          <cell r="GG774">
            <v>0</v>
          </cell>
          <cell r="GH774">
            <v>0</v>
          </cell>
          <cell r="GI774">
            <v>0</v>
          </cell>
          <cell r="GJ774">
            <v>0</v>
          </cell>
          <cell r="GK774">
            <v>0</v>
          </cell>
          <cell r="GL774">
            <v>0</v>
          </cell>
          <cell r="GM774">
            <v>0</v>
          </cell>
          <cell r="GN774">
            <v>0</v>
          </cell>
          <cell r="GO774">
            <v>0</v>
          </cell>
          <cell r="GP774">
            <v>0</v>
          </cell>
          <cell r="GQ774">
            <v>0</v>
          </cell>
          <cell r="GR774">
            <v>0</v>
          </cell>
          <cell r="GS774">
            <v>0</v>
          </cell>
          <cell r="GT774">
            <v>0</v>
          </cell>
          <cell r="GU774">
            <v>0</v>
          </cell>
          <cell r="GV774">
            <v>0</v>
          </cell>
          <cell r="GW774">
            <v>0</v>
          </cell>
          <cell r="GX774">
            <v>0</v>
          </cell>
          <cell r="GY774">
            <v>0</v>
          </cell>
          <cell r="GZ774">
            <v>0</v>
          </cell>
          <cell r="HA774">
            <v>0</v>
          </cell>
          <cell r="HB774">
            <v>0</v>
          </cell>
          <cell r="HC774">
            <v>0</v>
          </cell>
          <cell r="HD774">
            <v>0</v>
          </cell>
          <cell r="HE774">
            <v>0</v>
          </cell>
          <cell r="HF774">
            <v>0</v>
          </cell>
          <cell r="HG774">
            <v>0</v>
          </cell>
          <cell r="HH774">
            <v>0</v>
          </cell>
          <cell r="HI774">
            <v>0</v>
          </cell>
          <cell r="HJ774">
            <v>0</v>
          </cell>
          <cell r="HK774">
            <v>0</v>
          </cell>
          <cell r="HL774">
            <v>0</v>
          </cell>
          <cell r="HM774">
            <v>0</v>
          </cell>
          <cell r="HN774">
            <v>0</v>
          </cell>
          <cell r="HO774">
            <v>0</v>
          </cell>
          <cell r="HP774">
            <v>0</v>
          </cell>
          <cell r="HQ774">
            <v>0</v>
          </cell>
          <cell r="HR774">
            <v>0</v>
          </cell>
          <cell r="HS774">
            <v>0</v>
          </cell>
          <cell r="HT774">
            <v>0</v>
          </cell>
          <cell r="HU774">
            <v>0</v>
          </cell>
          <cell r="HV774">
            <v>0</v>
          </cell>
          <cell r="HW774">
            <v>0</v>
          </cell>
          <cell r="HX774">
            <v>0</v>
          </cell>
          <cell r="HY774">
            <v>0</v>
          </cell>
          <cell r="HZ774">
            <v>0</v>
          </cell>
          <cell r="IA774">
            <v>0</v>
          </cell>
          <cell r="IB774">
            <v>0</v>
          </cell>
          <cell r="IC774">
            <v>0</v>
          </cell>
          <cell r="ID774">
            <v>0</v>
          </cell>
          <cell r="IE774">
            <v>0</v>
          </cell>
          <cell r="IF774">
            <v>0</v>
          </cell>
          <cell r="IG774">
            <v>0</v>
          </cell>
          <cell r="IH774">
            <v>0</v>
          </cell>
          <cell r="II774">
            <v>0</v>
          </cell>
          <cell r="IJ774">
            <v>0</v>
          </cell>
          <cell r="IK774">
            <v>0</v>
          </cell>
          <cell r="IL774">
            <v>0</v>
          </cell>
          <cell r="IM774">
            <v>0</v>
          </cell>
          <cell r="IN774">
            <v>0</v>
          </cell>
          <cell r="IO774">
            <v>0</v>
          </cell>
          <cell r="IP774">
            <v>0</v>
          </cell>
          <cell r="IQ774">
            <v>0</v>
          </cell>
          <cell r="IR774">
            <v>0</v>
          </cell>
          <cell r="IS774">
            <v>0</v>
          </cell>
          <cell r="IT774">
            <v>0</v>
          </cell>
          <cell r="IU774">
            <v>0</v>
          </cell>
          <cell r="IV774">
            <v>0</v>
          </cell>
          <cell r="IW774">
            <v>0</v>
          </cell>
          <cell r="IX774">
            <v>0</v>
          </cell>
          <cell r="IY774">
            <v>0</v>
          </cell>
          <cell r="IZ774">
            <v>0</v>
          </cell>
          <cell r="JA774">
            <v>0</v>
          </cell>
          <cell r="JB774">
            <v>0</v>
          </cell>
          <cell r="JC774">
            <v>0</v>
          </cell>
          <cell r="JD774">
            <v>0</v>
          </cell>
          <cell r="JE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  <cell r="EZ775">
            <v>0</v>
          </cell>
          <cell r="FA775">
            <v>0</v>
          </cell>
          <cell r="FB775">
            <v>0</v>
          </cell>
          <cell r="FC775">
            <v>0</v>
          </cell>
          <cell r="FD775">
            <v>0</v>
          </cell>
          <cell r="FE775">
            <v>0</v>
          </cell>
          <cell r="FF775">
            <v>0</v>
          </cell>
          <cell r="FG775">
            <v>0</v>
          </cell>
          <cell r="FH775">
            <v>0</v>
          </cell>
          <cell r="FI775">
            <v>0</v>
          </cell>
          <cell r="FJ775">
            <v>0</v>
          </cell>
          <cell r="FK775">
            <v>0</v>
          </cell>
          <cell r="FL775">
            <v>0</v>
          </cell>
          <cell r="FM775">
            <v>0</v>
          </cell>
          <cell r="FN775">
            <v>0</v>
          </cell>
          <cell r="FO775">
            <v>0</v>
          </cell>
          <cell r="FP775">
            <v>0</v>
          </cell>
          <cell r="FQ775">
            <v>0</v>
          </cell>
          <cell r="FR775">
            <v>0</v>
          </cell>
          <cell r="FS775">
            <v>0</v>
          </cell>
          <cell r="FT775">
            <v>0</v>
          </cell>
          <cell r="FU775">
            <v>0</v>
          </cell>
          <cell r="FV775">
            <v>0</v>
          </cell>
          <cell r="FW775">
            <v>0</v>
          </cell>
          <cell r="FX775">
            <v>0</v>
          </cell>
          <cell r="FY775">
            <v>0</v>
          </cell>
          <cell r="FZ775">
            <v>0</v>
          </cell>
          <cell r="GA775">
            <v>0</v>
          </cell>
          <cell r="GB775">
            <v>0</v>
          </cell>
          <cell r="GC775">
            <v>0</v>
          </cell>
          <cell r="GD775">
            <v>0</v>
          </cell>
          <cell r="GE775">
            <v>0</v>
          </cell>
          <cell r="GF775">
            <v>0</v>
          </cell>
          <cell r="GG775">
            <v>0</v>
          </cell>
          <cell r="GH775">
            <v>0</v>
          </cell>
          <cell r="GI775">
            <v>0</v>
          </cell>
          <cell r="GJ775">
            <v>0</v>
          </cell>
          <cell r="GK775">
            <v>0</v>
          </cell>
          <cell r="GL775">
            <v>0</v>
          </cell>
          <cell r="GM775">
            <v>0</v>
          </cell>
          <cell r="GN775">
            <v>0</v>
          </cell>
          <cell r="GO775">
            <v>0</v>
          </cell>
          <cell r="GP775">
            <v>0</v>
          </cell>
          <cell r="GQ775">
            <v>0</v>
          </cell>
          <cell r="GR775">
            <v>0</v>
          </cell>
          <cell r="GS775">
            <v>0</v>
          </cell>
          <cell r="GT775">
            <v>0</v>
          </cell>
          <cell r="GU775">
            <v>0</v>
          </cell>
          <cell r="GV775">
            <v>0</v>
          </cell>
          <cell r="GW775">
            <v>0</v>
          </cell>
          <cell r="GX775">
            <v>0</v>
          </cell>
          <cell r="GY775">
            <v>0</v>
          </cell>
          <cell r="GZ775">
            <v>0</v>
          </cell>
          <cell r="HA775">
            <v>0</v>
          </cell>
          <cell r="HB775">
            <v>0</v>
          </cell>
          <cell r="HC775">
            <v>0</v>
          </cell>
          <cell r="HD775">
            <v>0</v>
          </cell>
          <cell r="HE775">
            <v>0</v>
          </cell>
          <cell r="HF775">
            <v>0</v>
          </cell>
          <cell r="HG775">
            <v>0</v>
          </cell>
          <cell r="HH775">
            <v>0</v>
          </cell>
          <cell r="HI775">
            <v>0</v>
          </cell>
          <cell r="HJ775">
            <v>0</v>
          </cell>
          <cell r="HK775">
            <v>0</v>
          </cell>
          <cell r="HL775">
            <v>0</v>
          </cell>
          <cell r="HM775">
            <v>0</v>
          </cell>
          <cell r="HN775">
            <v>0</v>
          </cell>
          <cell r="HO775">
            <v>0</v>
          </cell>
          <cell r="HP775">
            <v>0</v>
          </cell>
          <cell r="HQ775">
            <v>0</v>
          </cell>
          <cell r="HR775">
            <v>0</v>
          </cell>
          <cell r="HS775">
            <v>0</v>
          </cell>
          <cell r="HT775">
            <v>0</v>
          </cell>
          <cell r="HU775">
            <v>0</v>
          </cell>
          <cell r="HV775">
            <v>0</v>
          </cell>
          <cell r="HW775">
            <v>0</v>
          </cell>
          <cell r="HX775">
            <v>0</v>
          </cell>
          <cell r="HY775">
            <v>0</v>
          </cell>
          <cell r="HZ775">
            <v>0</v>
          </cell>
          <cell r="IA775">
            <v>0</v>
          </cell>
          <cell r="IB775">
            <v>0</v>
          </cell>
          <cell r="IC775">
            <v>0</v>
          </cell>
          <cell r="ID775">
            <v>0</v>
          </cell>
          <cell r="IE775">
            <v>0</v>
          </cell>
          <cell r="IF775">
            <v>0</v>
          </cell>
          <cell r="IG775">
            <v>0</v>
          </cell>
          <cell r="IH775">
            <v>0</v>
          </cell>
          <cell r="II775">
            <v>0</v>
          </cell>
          <cell r="IJ775">
            <v>0</v>
          </cell>
          <cell r="IK775">
            <v>0</v>
          </cell>
          <cell r="IL775">
            <v>0</v>
          </cell>
          <cell r="IM775">
            <v>0</v>
          </cell>
          <cell r="IN775">
            <v>0</v>
          </cell>
          <cell r="IO775">
            <v>0</v>
          </cell>
          <cell r="IP775">
            <v>0</v>
          </cell>
          <cell r="IQ775">
            <v>0</v>
          </cell>
          <cell r="IR775">
            <v>0</v>
          </cell>
          <cell r="IS775">
            <v>0</v>
          </cell>
          <cell r="IT775">
            <v>0</v>
          </cell>
          <cell r="IU775">
            <v>0</v>
          </cell>
          <cell r="IV775">
            <v>0</v>
          </cell>
          <cell r="IW775">
            <v>0</v>
          </cell>
          <cell r="IX775">
            <v>0</v>
          </cell>
          <cell r="IY775">
            <v>0</v>
          </cell>
          <cell r="IZ775">
            <v>0</v>
          </cell>
          <cell r="JA775">
            <v>0</v>
          </cell>
          <cell r="JB775">
            <v>0</v>
          </cell>
          <cell r="JC775">
            <v>0</v>
          </cell>
          <cell r="JD775">
            <v>0</v>
          </cell>
          <cell r="JE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  <cell r="EZ776">
            <v>0</v>
          </cell>
          <cell r="FA776">
            <v>0</v>
          </cell>
          <cell r="FB776">
            <v>0</v>
          </cell>
          <cell r="FC776">
            <v>0</v>
          </cell>
          <cell r="FD776">
            <v>0</v>
          </cell>
          <cell r="FE776">
            <v>0</v>
          </cell>
          <cell r="FF776">
            <v>0</v>
          </cell>
          <cell r="FG776">
            <v>0</v>
          </cell>
          <cell r="FH776">
            <v>0</v>
          </cell>
          <cell r="FI776">
            <v>0</v>
          </cell>
          <cell r="FJ776">
            <v>0</v>
          </cell>
          <cell r="FK776">
            <v>0</v>
          </cell>
          <cell r="FL776">
            <v>0</v>
          </cell>
          <cell r="FM776">
            <v>0</v>
          </cell>
          <cell r="FN776">
            <v>0</v>
          </cell>
          <cell r="FO776">
            <v>0</v>
          </cell>
          <cell r="FP776">
            <v>0</v>
          </cell>
          <cell r="FQ776">
            <v>0</v>
          </cell>
          <cell r="FR776">
            <v>0</v>
          </cell>
          <cell r="FS776">
            <v>0</v>
          </cell>
          <cell r="FT776">
            <v>0</v>
          </cell>
          <cell r="FU776">
            <v>0</v>
          </cell>
          <cell r="FV776">
            <v>0</v>
          </cell>
          <cell r="FW776">
            <v>0</v>
          </cell>
          <cell r="FX776">
            <v>0</v>
          </cell>
          <cell r="FY776">
            <v>0</v>
          </cell>
          <cell r="FZ776">
            <v>0</v>
          </cell>
          <cell r="GA776">
            <v>0</v>
          </cell>
          <cell r="GB776">
            <v>0</v>
          </cell>
          <cell r="GC776">
            <v>0</v>
          </cell>
          <cell r="GD776">
            <v>0</v>
          </cell>
          <cell r="GE776">
            <v>0</v>
          </cell>
          <cell r="GF776">
            <v>0</v>
          </cell>
          <cell r="GG776">
            <v>0</v>
          </cell>
          <cell r="GH776">
            <v>0</v>
          </cell>
          <cell r="GI776">
            <v>0</v>
          </cell>
          <cell r="GJ776">
            <v>0</v>
          </cell>
          <cell r="GK776">
            <v>0</v>
          </cell>
          <cell r="GL776">
            <v>0</v>
          </cell>
          <cell r="GM776">
            <v>0</v>
          </cell>
          <cell r="GN776">
            <v>0</v>
          </cell>
          <cell r="GO776">
            <v>0</v>
          </cell>
          <cell r="GP776">
            <v>0</v>
          </cell>
          <cell r="GQ776">
            <v>0</v>
          </cell>
          <cell r="GR776">
            <v>0</v>
          </cell>
          <cell r="GS776">
            <v>0</v>
          </cell>
          <cell r="GT776">
            <v>0</v>
          </cell>
          <cell r="GU776">
            <v>0</v>
          </cell>
          <cell r="GV776">
            <v>0</v>
          </cell>
          <cell r="GW776">
            <v>0</v>
          </cell>
          <cell r="GX776">
            <v>0</v>
          </cell>
          <cell r="GY776">
            <v>0</v>
          </cell>
          <cell r="GZ776">
            <v>0</v>
          </cell>
          <cell r="HA776">
            <v>0</v>
          </cell>
          <cell r="HB776">
            <v>0</v>
          </cell>
          <cell r="HC776">
            <v>0</v>
          </cell>
          <cell r="HD776">
            <v>0</v>
          </cell>
          <cell r="HE776">
            <v>0</v>
          </cell>
          <cell r="HF776">
            <v>0</v>
          </cell>
          <cell r="HG776">
            <v>0</v>
          </cell>
          <cell r="HH776">
            <v>0</v>
          </cell>
          <cell r="HI776">
            <v>0</v>
          </cell>
          <cell r="HJ776">
            <v>0</v>
          </cell>
          <cell r="HK776">
            <v>0</v>
          </cell>
          <cell r="HL776">
            <v>0</v>
          </cell>
          <cell r="HM776">
            <v>0</v>
          </cell>
          <cell r="HN776">
            <v>0</v>
          </cell>
          <cell r="HO776">
            <v>0</v>
          </cell>
          <cell r="HP776">
            <v>0</v>
          </cell>
          <cell r="HQ776">
            <v>0</v>
          </cell>
          <cell r="HR776">
            <v>0</v>
          </cell>
          <cell r="HS776">
            <v>0</v>
          </cell>
          <cell r="HT776">
            <v>0</v>
          </cell>
          <cell r="HU776">
            <v>0</v>
          </cell>
          <cell r="HV776">
            <v>0</v>
          </cell>
          <cell r="HW776">
            <v>0</v>
          </cell>
          <cell r="HX776">
            <v>0</v>
          </cell>
          <cell r="HY776">
            <v>0</v>
          </cell>
          <cell r="HZ776">
            <v>0</v>
          </cell>
          <cell r="IA776">
            <v>0</v>
          </cell>
          <cell r="IB776">
            <v>0</v>
          </cell>
          <cell r="IC776">
            <v>0</v>
          </cell>
          <cell r="ID776">
            <v>0</v>
          </cell>
          <cell r="IE776">
            <v>0</v>
          </cell>
          <cell r="IF776">
            <v>0</v>
          </cell>
          <cell r="IG776">
            <v>0</v>
          </cell>
          <cell r="IH776">
            <v>0</v>
          </cell>
          <cell r="II776">
            <v>0</v>
          </cell>
          <cell r="IJ776">
            <v>0</v>
          </cell>
          <cell r="IK776">
            <v>0</v>
          </cell>
          <cell r="IL776">
            <v>0</v>
          </cell>
          <cell r="IM776">
            <v>0</v>
          </cell>
          <cell r="IN776">
            <v>0</v>
          </cell>
          <cell r="IO776">
            <v>0</v>
          </cell>
          <cell r="IP776">
            <v>0</v>
          </cell>
          <cell r="IQ776">
            <v>0</v>
          </cell>
          <cell r="IR776">
            <v>0</v>
          </cell>
          <cell r="IS776">
            <v>0</v>
          </cell>
          <cell r="IT776">
            <v>0</v>
          </cell>
          <cell r="IU776">
            <v>0</v>
          </cell>
          <cell r="IV776">
            <v>0</v>
          </cell>
          <cell r="IW776">
            <v>0</v>
          </cell>
          <cell r="IX776">
            <v>0</v>
          </cell>
          <cell r="IY776">
            <v>0</v>
          </cell>
          <cell r="IZ776">
            <v>0</v>
          </cell>
          <cell r="JA776">
            <v>0</v>
          </cell>
          <cell r="JB776">
            <v>0</v>
          </cell>
          <cell r="JC776">
            <v>0</v>
          </cell>
          <cell r="JD776">
            <v>0</v>
          </cell>
          <cell r="JE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  <cell r="EZ777">
            <v>0</v>
          </cell>
          <cell r="FA777">
            <v>0</v>
          </cell>
          <cell r="FB777">
            <v>0</v>
          </cell>
          <cell r="FC777">
            <v>0</v>
          </cell>
          <cell r="FD777">
            <v>0</v>
          </cell>
          <cell r="FE777">
            <v>0</v>
          </cell>
          <cell r="FF777">
            <v>0</v>
          </cell>
          <cell r="FG777">
            <v>0</v>
          </cell>
          <cell r="FH777">
            <v>0</v>
          </cell>
          <cell r="FI777">
            <v>0</v>
          </cell>
          <cell r="FJ777">
            <v>0</v>
          </cell>
          <cell r="FK777">
            <v>0</v>
          </cell>
          <cell r="FL777">
            <v>0</v>
          </cell>
          <cell r="FM777">
            <v>0</v>
          </cell>
          <cell r="FN777">
            <v>0</v>
          </cell>
          <cell r="FO777">
            <v>0</v>
          </cell>
          <cell r="FP777">
            <v>0</v>
          </cell>
          <cell r="FQ777">
            <v>0</v>
          </cell>
          <cell r="FR777">
            <v>0</v>
          </cell>
          <cell r="FS777">
            <v>0</v>
          </cell>
          <cell r="FT777">
            <v>0</v>
          </cell>
          <cell r="FU777">
            <v>0</v>
          </cell>
          <cell r="FV777">
            <v>0</v>
          </cell>
          <cell r="FW777">
            <v>0</v>
          </cell>
          <cell r="FX777">
            <v>0</v>
          </cell>
          <cell r="FY777">
            <v>0</v>
          </cell>
          <cell r="FZ777">
            <v>0</v>
          </cell>
          <cell r="GA777">
            <v>0</v>
          </cell>
          <cell r="GB777">
            <v>0</v>
          </cell>
          <cell r="GC777">
            <v>0</v>
          </cell>
          <cell r="GD777">
            <v>0</v>
          </cell>
          <cell r="GE777">
            <v>0</v>
          </cell>
          <cell r="GF777">
            <v>0</v>
          </cell>
          <cell r="GG777">
            <v>0</v>
          </cell>
          <cell r="GH777">
            <v>0</v>
          </cell>
          <cell r="GI777">
            <v>0</v>
          </cell>
          <cell r="GJ777">
            <v>0</v>
          </cell>
          <cell r="GK777">
            <v>0</v>
          </cell>
          <cell r="GL777">
            <v>0</v>
          </cell>
          <cell r="GM777">
            <v>0</v>
          </cell>
          <cell r="GN777">
            <v>0</v>
          </cell>
          <cell r="GO777">
            <v>0</v>
          </cell>
          <cell r="GP777">
            <v>0</v>
          </cell>
          <cell r="GQ777">
            <v>0</v>
          </cell>
          <cell r="GR777">
            <v>0</v>
          </cell>
          <cell r="GS777">
            <v>0</v>
          </cell>
          <cell r="GT777">
            <v>0</v>
          </cell>
          <cell r="GU777">
            <v>0</v>
          </cell>
          <cell r="GV777">
            <v>0</v>
          </cell>
          <cell r="GW777">
            <v>0</v>
          </cell>
          <cell r="GX777">
            <v>0</v>
          </cell>
          <cell r="GY777">
            <v>0</v>
          </cell>
          <cell r="GZ777">
            <v>0</v>
          </cell>
          <cell r="HA777">
            <v>0</v>
          </cell>
          <cell r="HB777">
            <v>0</v>
          </cell>
          <cell r="HC777">
            <v>0</v>
          </cell>
          <cell r="HD777">
            <v>0</v>
          </cell>
          <cell r="HE777">
            <v>0</v>
          </cell>
          <cell r="HF777">
            <v>0</v>
          </cell>
          <cell r="HG777">
            <v>0</v>
          </cell>
          <cell r="HH777">
            <v>0</v>
          </cell>
          <cell r="HI777">
            <v>0</v>
          </cell>
          <cell r="HJ777">
            <v>0</v>
          </cell>
          <cell r="HK777">
            <v>0</v>
          </cell>
          <cell r="HL777">
            <v>0</v>
          </cell>
          <cell r="HM777">
            <v>0</v>
          </cell>
          <cell r="HN777">
            <v>0</v>
          </cell>
          <cell r="HO777">
            <v>0</v>
          </cell>
          <cell r="HP777">
            <v>0</v>
          </cell>
          <cell r="HQ777">
            <v>0</v>
          </cell>
          <cell r="HR777">
            <v>0</v>
          </cell>
          <cell r="HS777">
            <v>0</v>
          </cell>
          <cell r="HT777">
            <v>0</v>
          </cell>
          <cell r="HU777">
            <v>0</v>
          </cell>
          <cell r="HV777">
            <v>0</v>
          </cell>
          <cell r="HW777">
            <v>0</v>
          </cell>
          <cell r="HX777">
            <v>0</v>
          </cell>
          <cell r="HY777">
            <v>0</v>
          </cell>
          <cell r="HZ777">
            <v>0</v>
          </cell>
          <cell r="IA777">
            <v>0</v>
          </cell>
          <cell r="IB777">
            <v>0</v>
          </cell>
          <cell r="IC777">
            <v>0</v>
          </cell>
          <cell r="ID777">
            <v>0</v>
          </cell>
          <cell r="IE777">
            <v>0</v>
          </cell>
          <cell r="IF777">
            <v>0</v>
          </cell>
          <cell r="IG777">
            <v>0</v>
          </cell>
          <cell r="IH777">
            <v>0</v>
          </cell>
          <cell r="II777">
            <v>0</v>
          </cell>
          <cell r="IJ777">
            <v>0</v>
          </cell>
          <cell r="IK777">
            <v>0</v>
          </cell>
          <cell r="IL777">
            <v>0</v>
          </cell>
          <cell r="IM777">
            <v>0</v>
          </cell>
          <cell r="IN777">
            <v>0</v>
          </cell>
          <cell r="IO777">
            <v>0</v>
          </cell>
          <cell r="IP777">
            <v>0</v>
          </cell>
          <cell r="IQ777">
            <v>0</v>
          </cell>
          <cell r="IR777">
            <v>0</v>
          </cell>
          <cell r="IS777">
            <v>0</v>
          </cell>
          <cell r="IT777">
            <v>0</v>
          </cell>
          <cell r="IU777">
            <v>0</v>
          </cell>
          <cell r="IV777">
            <v>0</v>
          </cell>
          <cell r="IW777">
            <v>0</v>
          </cell>
          <cell r="IX777">
            <v>0</v>
          </cell>
          <cell r="IY777">
            <v>0</v>
          </cell>
          <cell r="IZ777">
            <v>0</v>
          </cell>
          <cell r="JA777">
            <v>0</v>
          </cell>
          <cell r="JB777">
            <v>0</v>
          </cell>
          <cell r="JC777">
            <v>0</v>
          </cell>
          <cell r="JD777">
            <v>0</v>
          </cell>
          <cell r="JE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0</v>
          </cell>
          <cell r="EY778">
            <v>0</v>
          </cell>
          <cell r="EZ778">
            <v>0</v>
          </cell>
          <cell r="FA778">
            <v>0</v>
          </cell>
          <cell r="FB778">
            <v>0</v>
          </cell>
          <cell r="FC778">
            <v>0</v>
          </cell>
          <cell r="FD778">
            <v>0</v>
          </cell>
          <cell r="FE778">
            <v>0</v>
          </cell>
          <cell r="FF778">
            <v>0</v>
          </cell>
          <cell r="FG778">
            <v>0</v>
          </cell>
          <cell r="FH778">
            <v>0</v>
          </cell>
          <cell r="FI778">
            <v>0</v>
          </cell>
          <cell r="FJ778">
            <v>0</v>
          </cell>
          <cell r="FK778">
            <v>0</v>
          </cell>
          <cell r="FL778">
            <v>0</v>
          </cell>
          <cell r="FM778">
            <v>0</v>
          </cell>
          <cell r="FN778">
            <v>0</v>
          </cell>
          <cell r="FO778">
            <v>0</v>
          </cell>
          <cell r="FP778">
            <v>0</v>
          </cell>
          <cell r="FQ778">
            <v>0</v>
          </cell>
          <cell r="FR778">
            <v>0</v>
          </cell>
          <cell r="FS778">
            <v>0</v>
          </cell>
          <cell r="FT778">
            <v>0</v>
          </cell>
          <cell r="FU778">
            <v>0</v>
          </cell>
          <cell r="FV778">
            <v>0</v>
          </cell>
          <cell r="FW778">
            <v>0</v>
          </cell>
          <cell r="FX778">
            <v>0</v>
          </cell>
          <cell r="FY778">
            <v>0</v>
          </cell>
          <cell r="FZ778">
            <v>0</v>
          </cell>
          <cell r="GA778">
            <v>0</v>
          </cell>
          <cell r="GB778">
            <v>0</v>
          </cell>
          <cell r="GC778">
            <v>0</v>
          </cell>
          <cell r="GD778">
            <v>0</v>
          </cell>
          <cell r="GE778">
            <v>0</v>
          </cell>
          <cell r="GF778">
            <v>0</v>
          </cell>
          <cell r="GG778">
            <v>0</v>
          </cell>
          <cell r="GH778">
            <v>0</v>
          </cell>
          <cell r="GI778">
            <v>0</v>
          </cell>
          <cell r="GJ778">
            <v>0</v>
          </cell>
          <cell r="GK778">
            <v>0</v>
          </cell>
          <cell r="GL778">
            <v>0</v>
          </cell>
          <cell r="GM778">
            <v>0</v>
          </cell>
          <cell r="GN778">
            <v>0</v>
          </cell>
          <cell r="GO778">
            <v>0</v>
          </cell>
          <cell r="GP778">
            <v>0</v>
          </cell>
          <cell r="GQ778">
            <v>0</v>
          </cell>
          <cell r="GR778">
            <v>0</v>
          </cell>
          <cell r="GS778">
            <v>0</v>
          </cell>
          <cell r="GT778">
            <v>0</v>
          </cell>
          <cell r="GU778">
            <v>0</v>
          </cell>
          <cell r="GV778">
            <v>0</v>
          </cell>
          <cell r="GW778">
            <v>0</v>
          </cell>
          <cell r="GX778">
            <v>0</v>
          </cell>
          <cell r="GY778">
            <v>0</v>
          </cell>
          <cell r="GZ778">
            <v>0</v>
          </cell>
          <cell r="HA778">
            <v>0</v>
          </cell>
          <cell r="HB778">
            <v>0</v>
          </cell>
          <cell r="HC778">
            <v>0</v>
          </cell>
          <cell r="HD778">
            <v>0</v>
          </cell>
          <cell r="HE778">
            <v>0</v>
          </cell>
          <cell r="HF778">
            <v>0</v>
          </cell>
          <cell r="HG778">
            <v>0</v>
          </cell>
          <cell r="HH778">
            <v>0</v>
          </cell>
          <cell r="HI778">
            <v>0</v>
          </cell>
          <cell r="HJ778">
            <v>0</v>
          </cell>
          <cell r="HK778">
            <v>0</v>
          </cell>
          <cell r="HL778">
            <v>0</v>
          </cell>
          <cell r="HM778">
            <v>0</v>
          </cell>
          <cell r="HN778">
            <v>0</v>
          </cell>
          <cell r="HO778">
            <v>0</v>
          </cell>
          <cell r="HP778">
            <v>0</v>
          </cell>
          <cell r="HQ778">
            <v>0</v>
          </cell>
          <cell r="HR778">
            <v>0</v>
          </cell>
          <cell r="HS778">
            <v>0</v>
          </cell>
          <cell r="HT778">
            <v>0</v>
          </cell>
          <cell r="HU778">
            <v>0</v>
          </cell>
          <cell r="HV778">
            <v>0</v>
          </cell>
          <cell r="HW778">
            <v>0</v>
          </cell>
          <cell r="HX778">
            <v>0</v>
          </cell>
          <cell r="HY778">
            <v>0</v>
          </cell>
          <cell r="HZ778">
            <v>0</v>
          </cell>
          <cell r="IA778">
            <v>0</v>
          </cell>
          <cell r="IB778">
            <v>0</v>
          </cell>
          <cell r="IC778">
            <v>0</v>
          </cell>
          <cell r="ID778">
            <v>0</v>
          </cell>
          <cell r="IE778">
            <v>0</v>
          </cell>
          <cell r="IF778">
            <v>0</v>
          </cell>
          <cell r="IG778">
            <v>0</v>
          </cell>
          <cell r="IH778">
            <v>0</v>
          </cell>
          <cell r="II778">
            <v>0</v>
          </cell>
          <cell r="IJ778">
            <v>0</v>
          </cell>
          <cell r="IK778">
            <v>0</v>
          </cell>
          <cell r="IL778">
            <v>0</v>
          </cell>
          <cell r="IM778">
            <v>0</v>
          </cell>
          <cell r="IN778">
            <v>0</v>
          </cell>
          <cell r="IO778">
            <v>0</v>
          </cell>
          <cell r="IP778">
            <v>0</v>
          </cell>
          <cell r="IQ778">
            <v>0</v>
          </cell>
          <cell r="IR778">
            <v>0</v>
          </cell>
          <cell r="IS778">
            <v>0</v>
          </cell>
          <cell r="IT778">
            <v>0</v>
          </cell>
          <cell r="IU778">
            <v>0</v>
          </cell>
          <cell r="IV778">
            <v>0</v>
          </cell>
          <cell r="IW778">
            <v>0</v>
          </cell>
          <cell r="IX778">
            <v>0</v>
          </cell>
          <cell r="IY778">
            <v>0</v>
          </cell>
          <cell r="IZ778">
            <v>0</v>
          </cell>
          <cell r="JA778">
            <v>0</v>
          </cell>
          <cell r="JB778">
            <v>0</v>
          </cell>
          <cell r="JC778">
            <v>0</v>
          </cell>
          <cell r="JD778">
            <v>0</v>
          </cell>
          <cell r="JE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0</v>
          </cell>
          <cell r="EX779">
            <v>0</v>
          </cell>
          <cell r="EY779">
            <v>0</v>
          </cell>
          <cell r="EZ779">
            <v>0</v>
          </cell>
          <cell r="FA779">
            <v>0</v>
          </cell>
          <cell r="FB779">
            <v>0</v>
          </cell>
          <cell r="FC779">
            <v>0</v>
          </cell>
          <cell r="FD779">
            <v>0</v>
          </cell>
          <cell r="FE779">
            <v>0</v>
          </cell>
          <cell r="FF779">
            <v>0</v>
          </cell>
          <cell r="FG779">
            <v>0</v>
          </cell>
          <cell r="FH779">
            <v>0</v>
          </cell>
          <cell r="FI779">
            <v>0</v>
          </cell>
          <cell r="FJ779">
            <v>0</v>
          </cell>
          <cell r="FK779">
            <v>0</v>
          </cell>
          <cell r="FL779">
            <v>0</v>
          </cell>
          <cell r="FM779">
            <v>0</v>
          </cell>
          <cell r="FN779">
            <v>0</v>
          </cell>
          <cell r="FO779">
            <v>0</v>
          </cell>
          <cell r="FP779">
            <v>0</v>
          </cell>
          <cell r="FQ779">
            <v>0</v>
          </cell>
          <cell r="FR779">
            <v>0</v>
          </cell>
          <cell r="FS779">
            <v>0</v>
          </cell>
          <cell r="FT779">
            <v>0</v>
          </cell>
          <cell r="FU779">
            <v>0</v>
          </cell>
          <cell r="FV779">
            <v>0</v>
          </cell>
          <cell r="FW779">
            <v>0</v>
          </cell>
          <cell r="FX779">
            <v>0</v>
          </cell>
          <cell r="FY779">
            <v>0</v>
          </cell>
          <cell r="FZ779">
            <v>0</v>
          </cell>
          <cell r="GA779">
            <v>0</v>
          </cell>
          <cell r="GB779">
            <v>0</v>
          </cell>
          <cell r="GC779">
            <v>0</v>
          </cell>
          <cell r="GD779">
            <v>0</v>
          </cell>
          <cell r="GE779">
            <v>0</v>
          </cell>
          <cell r="GF779">
            <v>0</v>
          </cell>
          <cell r="GG779">
            <v>0</v>
          </cell>
          <cell r="GH779">
            <v>0</v>
          </cell>
          <cell r="GI779">
            <v>0</v>
          </cell>
          <cell r="GJ779">
            <v>0</v>
          </cell>
          <cell r="GK779">
            <v>0</v>
          </cell>
          <cell r="GL779">
            <v>0</v>
          </cell>
          <cell r="GM779">
            <v>0</v>
          </cell>
          <cell r="GN779">
            <v>0</v>
          </cell>
          <cell r="GO779">
            <v>0</v>
          </cell>
          <cell r="GP779">
            <v>0</v>
          </cell>
          <cell r="GQ779">
            <v>0</v>
          </cell>
          <cell r="GR779">
            <v>0</v>
          </cell>
          <cell r="GS779">
            <v>0</v>
          </cell>
          <cell r="GT779">
            <v>0</v>
          </cell>
          <cell r="GU779">
            <v>0</v>
          </cell>
          <cell r="GV779">
            <v>0</v>
          </cell>
          <cell r="GW779">
            <v>0</v>
          </cell>
          <cell r="GX779">
            <v>0</v>
          </cell>
          <cell r="GY779">
            <v>0</v>
          </cell>
          <cell r="GZ779">
            <v>0</v>
          </cell>
          <cell r="HA779">
            <v>0</v>
          </cell>
          <cell r="HB779">
            <v>0</v>
          </cell>
          <cell r="HC779">
            <v>0</v>
          </cell>
          <cell r="HD779">
            <v>0</v>
          </cell>
          <cell r="HE779">
            <v>0</v>
          </cell>
          <cell r="HF779">
            <v>0</v>
          </cell>
          <cell r="HG779">
            <v>0</v>
          </cell>
          <cell r="HH779">
            <v>0</v>
          </cell>
          <cell r="HI779">
            <v>0</v>
          </cell>
          <cell r="HJ779">
            <v>0</v>
          </cell>
          <cell r="HK779">
            <v>0</v>
          </cell>
          <cell r="HL779">
            <v>0</v>
          </cell>
          <cell r="HM779">
            <v>0</v>
          </cell>
          <cell r="HN779">
            <v>0</v>
          </cell>
          <cell r="HO779">
            <v>0</v>
          </cell>
          <cell r="HP779">
            <v>0</v>
          </cell>
          <cell r="HQ779">
            <v>0</v>
          </cell>
          <cell r="HR779">
            <v>0</v>
          </cell>
          <cell r="HS779">
            <v>0</v>
          </cell>
          <cell r="HT779">
            <v>0</v>
          </cell>
          <cell r="HU779">
            <v>0</v>
          </cell>
          <cell r="HV779">
            <v>0</v>
          </cell>
          <cell r="HW779">
            <v>0</v>
          </cell>
          <cell r="HX779">
            <v>0</v>
          </cell>
          <cell r="HY779">
            <v>0</v>
          </cell>
          <cell r="HZ779">
            <v>0</v>
          </cell>
          <cell r="IA779">
            <v>0</v>
          </cell>
          <cell r="IB779">
            <v>0</v>
          </cell>
          <cell r="IC779">
            <v>0</v>
          </cell>
          <cell r="ID779">
            <v>0</v>
          </cell>
          <cell r="IE779">
            <v>0</v>
          </cell>
          <cell r="IF779">
            <v>0</v>
          </cell>
          <cell r="IG779">
            <v>0</v>
          </cell>
          <cell r="IH779">
            <v>0</v>
          </cell>
          <cell r="II779">
            <v>0</v>
          </cell>
          <cell r="IJ779">
            <v>0</v>
          </cell>
          <cell r="IK779">
            <v>0</v>
          </cell>
          <cell r="IL779">
            <v>0</v>
          </cell>
          <cell r="IM779">
            <v>0</v>
          </cell>
          <cell r="IN779">
            <v>0</v>
          </cell>
          <cell r="IO779">
            <v>0</v>
          </cell>
          <cell r="IP779">
            <v>0</v>
          </cell>
          <cell r="IQ779">
            <v>0</v>
          </cell>
          <cell r="IR779">
            <v>0</v>
          </cell>
          <cell r="IS779">
            <v>0</v>
          </cell>
          <cell r="IT779">
            <v>0</v>
          </cell>
          <cell r="IU779">
            <v>0</v>
          </cell>
          <cell r="IV779">
            <v>0</v>
          </cell>
          <cell r="IW779">
            <v>0</v>
          </cell>
          <cell r="IX779">
            <v>0</v>
          </cell>
          <cell r="IY779">
            <v>0</v>
          </cell>
          <cell r="IZ779">
            <v>0</v>
          </cell>
          <cell r="JA779">
            <v>0</v>
          </cell>
          <cell r="JB779">
            <v>0</v>
          </cell>
          <cell r="JC779">
            <v>0</v>
          </cell>
          <cell r="JD779">
            <v>0</v>
          </cell>
          <cell r="JE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  <cell r="EZ780">
            <v>0</v>
          </cell>
          <cell r="FA780">
            <v>0</v>
          </cell>
          <cell r="FB780">
            <v>0</v>
          </cell>
          <cell r="FC780">
            <v>0</v>
          </cell>
          <cell r="FD780">
            <v>0</v>
          </cell>
          <cell r="FE780">
            <v>0</v>
          </cell>
          <cell r="FF780">
            <v>0</v>
          </cell>
          <cell r="FG780">
            <v>0</v>
          </cell>
          <cell r="FH780">
            <v>0</v>
          </cell>
          <cell r="FI780">
            <v>0</v>
          </cell>
          <cell r="FJ780">
            <v>0</v>
          </cell>
          <cell r="FK780">
            <v>0</v>
          </cell>
          <cell r="FL780">
            <v>0</v>
          </cell>
          <cell r="FM780">
            <v>0</v>
          </cell>
          <cell r="FN780">
            <v>0</v>
          </cell>
          <cell r="FO780">
            <v>0</v>
          </cell>
          <cell r="FP780">
            <v>0</v>
          </cell>
          <cell r="FQ780">
            <v>0</v>
          </cell>
          <cell r="FR780">
            <v>0</v>
          </cell>
          <cell r="FS780">
            <v>0</v>
          </cell>
          <cell r="FT780">
            <v>0</v>
          </cell>
          <cell r="FU780">
            <v>0</v>
          </cell>
          <cell r="FV780">
            <v>0</v>
          </cell>
          <cell r="FW780">
            <v>0</v>
          </cell>
          <cell r="FX780">
            <v>0</v>
          </cell>
          <cell r="FY780">
            <v>0</v>
          </cell>
          <cell r="FZ780">
            <v>0</v>
          </cell>
          <cell r="GA780">
            <v>0</v>
          </cell>
          <cell r="GB780">
            <v>0</v>
          </cell>
          <cell r="GC780">
            <v>0</v>
          </cell>
          <cell r="GD780">
            <v>0</v>
          </cell>
          <cell r="GE780">
            <v>0</v>
          </cell>
          <cell r="GF780">
            <v>0</v>
          </cell>
          <cell r="GG780">
            <v>0</v>
          </cell>
          <cell r="GH780">
            <v>0</v>
          </cell>
          <cell r="GI780">
            <v>0</v>
          </cell>
          <cell r="GJ780">
            <v>0</v>
          </cell>
          <cell r="GK780">
            <v>0</v>
          </cell>
          <cell r="GL780">
            <v>0</v>
          </cell>
          <cell r="GM780">
            <v>0</v>
          </cell>
          <cell r="GN780">
            <v>0</v>
          </cell>
          <cell r="GO780">
            <v>0</v>
          </cell>
          <cell r="GP780">
            <v>0</v>
          </cell>
          <cell r="GQ780">
            <v>0</v>
          </cell>
          <cell r="GR780">
            <v>0</v>
          </cell>
          <cell r="GS780">
            <v>0</v>
          </cell>
          <cell r="GT780">
            <v>0</v>
          </cell>
          <cell r="GU780">
            <v>0</v>
          </cell>
          <cell r="GV780">
            <v>0</v>
          </cell>
          <cell r="GW780">
            <v>0</v>
          </cell>
          <cell r="GX780">
            <v>0</v>
          </cell>
          <cell r="GY780">
            <v>0</v>
          </cell>
          <cell r="GZ780">
            <v>0</v>
          </cell>
          <cell r="HA780">
            <v>0</v>
          </cell>
          <cell r="HB780">
            <v>0</v>
          </cell>
          <cell r="HC780">
            <v>0</v>
          </cell>
          <cell r="HD780">
            <v>0</v>
          </cell>
          <cell r="HE780">
            <v>0</v>
          </cell>
          <cell r="HF780">
            <v>0</v>
          </cell>
          <cell r="HG780">
            <v>0</v>
          </cell>
          <cell r="HH780">
            <v>0</v>
          </cell>
          <cell r="HI780">
            <v>0</v>
          </cell>
          <cell r="HJ780">
            <v>0</v>
          </cell>
          <cell r="HK780">
            <v>0</v>
          </cell>
          <cell r="HL780">
            <v>0</v>
          </cell>
          <cell r="HM780">
            <v>0</v>
          </cell>
          <cell r="HN780">
            <v>0</v>
          </cell>
          <cell r="HO780">
            <v>0</v>
          </cell>
          <cell r="HP780">
            <v>0</v>
          </cell>
          <cell r="HQ780">
            <v>0</v>
          </cell>
          <cell r="HR780">
            <v>0</v>
          </cell>
          <cell r="HS780">
            <v>0</v>
          </cell>
          <cell r="HT780">
            <v>0</v>
          </cell>
          <cell r="HU780">
            <v>0</v>
          </cell>
          <cell r="HV780">
            <v>0</v>
          </cell>
          <cell r="HW780">
            <v>0</v>
          </cell>
          <cell r="HX780">
            <v>0</v>
          </cell>
          <cell r="HY780">
            <v>0</v>
          </cell>
          <cell r="HZ780">
            <v>0</v>
          </cell>
          <cell r="IA780">
            <v>0</v>
          </cell>
          <cell r="IB780">
            <v>0</v>
          </cell>
          <cell r="IC780">
            <v>0</v>
          </cell>
          <cell r="ID780">
            <v>0</v>
          </cell>
          <cell r="IE780">
            <v>0</v>
          </cell>
          <cell r="IF780">
            <v>0</v>
          </cell>
          <cell r="IG780">
            <v>0</v>
          </cell>
          <cell r="IH780">
            <v>0</v>
          </cell>
          <cell r="II780">
            <v>0</v>
          </cell>
          <cell r="IJ780">
            <v>0</v>
          </cell>
          <cell r="IK780">
            <v>0</v>
          </cell>
          <cell r="IL780">
            <v>0</v>
          </cell>
          <cell r="IM780">
            <v>0</v>
          </cell>
          <cell r="IN780">
            <v>0</v>
          </cell>
          <cell r="IO780">
            <v>0</v>
          </cell>
          <cell r="IP780">
            <v>0</v>
          </cell>
          <cell r="IQ780">
            <v>0</v>
          </cell>
          <cell r="IR780">
            <v>0</v>
          </cell>
          <cell r="IS780">
            <v>0</v>
          </cell>
          <cell r="IT780">
            <v>0</v>
          </cell>
          <cell r="IU780">
            <v>0</v>
          </cell>
          <cell r="IV780">
            <v>0</v>
          </cell>
          <cell r="IW780">
            <v>0</v>
          </cell>
          <cell r="IX780">
            <v>0</v>
          </cell>
          <cell r="IY780">
            <v>0</v>
          </cell>
          <cell r="IZ780">
            <v>0</v>
          </cell>
          <cell r="JA780">
            <v>0</v>
          </cell>
          <cell r="JB780">
            <v>0</v>
          </cell>
          <cell r="JC780">
            <v>0</v>
          </cell>
          <cell r="JD780">
            <v>0</v>
          </cell>
          <cell r="JE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0</v>
          </cell>
          <cell r="ES781">
            <v>0</v>
          </cell>
          <cell r="ET781">
            <v>0</v>
          </cell>
          <cell r="EU781">
            <v>0</v>
          </cell>
          <cell r="EV781">
            <v>0</v>
          </cell>
          <cell r="EW781">
            <v>0</v>
          </cell>
          <cell r="EX781">
            <v>0</v>
          </cell>
          <cell r="EY781">
            <v>0</v>
          </cell>
          <cell r="EZ781">
            <v>0</v>
          </cell>
          <cell r="FA781">
            <v>0</v>
          </cell>
          <cell r="FB781">
            <v>0</v>
          </cell>
          <cell r="FC781">
            <v>0</v>
          </cell>
          <cell r="FD781">
            <v>0</v>
          </cell>
          <cell r="FE781">
            <v>0</v>
          </cell>
          <cell r="FF781">
            <v>0</v>
          </cell>
          <cell r="FG781">
            <v>0</v>
          </cell>
          <cell r="FH781">
            <v>0</v>
          </cell>
          <cell r="FI781">
            <v>0</v>
          </cell>
          <cell r="FJ781">
            <v>0</v>
          </cell>
          <cell r="FK781">
            <v>0</v>
          </cell>
          <cell r="FL781">
            <v>0</v>
          </cell>
          <cell r="FM781">
            <v>0</v>
          </cell>
          <cell r="FN781">
            <v>0</v>
          </cell>
          <cell r="FO781">
            <v>0</v>
          </cell>
          <cell r="FP781">
            <v>0</v>
          </cell>
          <cell r="FQ781">
            <v>0</v>
          </cell>
          <cell r="FR781">
            <v>0</v>
          </cell>
          <cell r="FS781">
            <v>0</v>
          </cell>
          <cell r="FT781">
            <v>0</v>
          </cell>
          <cell r="FU781">
            <v>0</v>
          </cell>
          <cell r="FV781">
            <v>0</v>
          </cell>
          <cell r="FW781">
            <v>0</v>
          </cell>
          <cell r="FX781">
            <v>0</v>
          </cell>
          <cell r="FY781">
            <v>0</v>
          </cell>
          <cell r="FZ781">
            <v>0</v>
          </cell>
          <cell r="GA781">
            <v>0</v>
          </cell>
          <cell r="GB781">
            <v>0</v>
          </cell>
          <cell r="GC781">
            <v>0</v>
          </cell>
          <cell r="GD781">
            <v>0</v>
          </cell>
          <cell r="GE781">
            <v>0</v>
          </cell>
          <cell r="GF781">
            <v>0</v>
          </cell>
          <cell r="GG781">
            <v>0</v>
          </cell>
          <cell r="GH781">
            <v>0</v>
          </cell>
          <cell r="GI781">
            <v>0</v>
          </cell>
          <cell r="GJ781">
            <v>0</v>
          </cell>
          <cell r="GK781">
            <v>0</v>
          </cell>
          <cell r="GL781">
            <v>0</v>
          </cell>
          <cell r="GM781">
            <v>0</v>
          </cell>
          <cell r="GN781">
            <v>0</v>
          </cell>
          <cell r="GO781">
            <v>0</v>
          </cell>
          <cell r="GP781">
            <v>0</v>
          </cell>
          <cell r="GQ781">
            <v>0</v>
          </cell>
          <cell r="GR781">
            <v>0</v>
          </cell>
          <cell r="GS781">
            <v>0</v>
          </cell>
          <cell r="GT781">
            <v>0</v>
          </cell>
          <cell r="GU781">
            <v>0</v>
          </cell>
          <cell r="GV781">
            <v>0</v>
          </cell>
          <cell r="GW781">
            <v>0</v>
          </cell>
          <cell r="GX781">
            <v>0</v>
          </cell>
          <cell r="GY781">
            <v>0</v>
          </cell>
          <cell r="GZ781">
            <v>0</v>
          </cell>
          <cell r="HA781">
            <v>0</v>
          </cell>
          <cell r="HB781">
            <v>0</v>
          </cell>
          <cell r="HC781">
            <v>0</v>
          </cell>
          <cell r="HD781">
            <v>0</v>
          </cell>
          <cell r="HE781">
            <v>0</v>
          </cell>
          <cell r="HF781">
            <v>0</v>
          </cell>
          <cell r="HG781">
            <v>0</v>
          </cell>
          <cell r="HH781">
            <v>0</v>
          </cell>
          <cell r="HI781">
            <v>0</v>
          </cell>
          <cell r="HJ781">
            <v>0</v>
          </cell>
          <cell r="HK781">
            <v>0</v>
          </cell>
          <cell r="HL781">
            <v>0</v>
          </cell>
          <cell r="HM781">
            <v>0</v>
          </cell>
          <cell r="HN781">
            <v>0</v>
          </cell>
          <cell r="HO781">
            <v>0</v>
          </cell>
          <cell r="HP781">
            <v>0</v>
          </cell>
          <cell r="HQ781">
            <v>0</v>
          </cell>
          <cell r="HR781">
            <v>0</v>
          </cell>
          <cell r="HS781">
            <v>0</v>
          </cell>
          <cell r="HT781">
            <v>0</v>
          </cell>
          <cell r="HU781">
            <v>0</v>
          </cell>
          <cell r="HV781">
            <v>0</v>
          </cell>
          <cell r="HW781">
            <v>0</v>
          </cell>
          <cell r="HX781">
            <v>0</v>
          </cell>
          <cell r="HY781">
            <v>0</v>
          </cell>
          <cell r="HZ781">
            <v>0</v>
          </cell>
          <cell r="IA781">
            <v>0</v>
          </cell>
          <cell r="IB781">
            <v>0</v>
          </cell>
          <cell r="IC781">
            <v>0</v>
          </cell>
          <cell r="ID781">
            <v>0</v>
          </cell>
          <cell r="IE781">
            <v>0</v>
          </cell>
          <cell r="IF781">
            <v>0</v>
          </cell>
          <cell r="IG781">
            <v>0</v>
          </cell>
          <cell r="IH781">
            <v>0</v>
          </cell>
          <cell r="II781">
            <v>0</v>
          </cell>
          <cell r="IJ781">
            <v>0</v>
          </cell>
          <cell r="IK781">
            <v>0</v>
          </cell>
          <cell r="IL781">
            <v>0</v>
          </cell>
          <cell r="IM781">
            <v>0</v>
          </cell>
          <cell r="IN781">
            <v>0</v>
          </cell>
          <cell r="IO781">
            <v>0</v>
          </cell>
          <cell r="IP781">
            <v>0</v>
          </cell>
          <cell r="IQ781">
            <v>0</v>
          </cell>
          <cell r="IR781">
            <v>0</v>
          </cell>
          <cell r="IS781">
            <v>0</v>
          </cell>
          <cell r="IT781">
            <v>0</v>
          </cell>
          <cell r="IU781">
            <v>0</v>
          </cell>
          <cell r="IV781">
            <v>0</v>
          </cell>
          <cell r="IW781">
            <v>0</v>
          </cell>
          <cell r="IX781">
            <v>0</v>
          </cell>
          <cell r="IY781">
            <v>0</v>
          </cell>
          <cell r="IZ781">
            <v>0</v>
          </cell>
          <cell r="JA781">
            <v>0</v>
          </cell>
          <cell r="JB781">
            <v>0</v>
          </cell>
          <cell r="JC781">
            <v>0</v>
          </cell>
          <cell r="JD781">
            <v>0</v>
          </cell>
          <cell r="JE781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  <cell r="EZ783">
            <v>0</v>
          </cell>
          <cell r="FA783">
            <v>0</v>
          </cell>
          <cell r="FB783">
            <v>0</v>
          </cell>
          <cell r="FC783">
            <v>0</v>
          </cell>
          <cell r="FD783">
            <v>0</v>
          </cell>
          <cell r="FE783">
            <v>0</v>
          </cell>
          <cell r="FF783">
            <v>0</v>
          </cell>
          <cell r="FG783">
            <v>0</v>
          </cell>
          <cell r="FH783">
            <v>0</v>
          </cell>
          <cell r="FI783">
            <v>0</v>
          </cell>
          <cell r="FJ783">
            <v>0</v>
          </cell>
          <cell r="FK783">
            <v>0</v>
          </cell>
          <cell r="FL783">
            <v>0</v>
          </cell>
          <cell r="FM783">
            <v>0</v>
          </cell>
          <cell r="FN783">
            <v>0</v>
          </cell>
          <cell r="FO783">
            <v>0</v>
          </cell>
          <cell r="FP783">
            <v>0</v>
          </cell>
          <cell r="FQ783">
            <v>0</v>
          </cell>
          <cell r="FR783">
            <v>0</v>
          </cell>
          <cell r="FS783">
            <v>0</v>
          </cell>
          <cell r="FT783">
            <v>0</v>
          </cell>
          <cell r="FU783">
            <v>0</v>
          </cell>
          <cell r="FV783">
            <v>0</v>
          </cell>
          <cell r="FW783">
            <v>0</v>
          </cell>
          <cell r="FX783">
            <v>0</v>
          </cell>
          <cell r="FY783">
            <v>0</v>
          </cell>
          <cell r="FZ783">
            <v>0</v>
          </cell>
          <cell r="GA783">
            <v>0</v>
          </cell>
          <cell r="GB783">
            <v>0</v>
          </cell>
          <cell r="GC783">
            <v>0</v>
          </cell>
          <cell r="GD783">
            <v>0</v>
          </cell>
          <cell r="GE783">
            <v>0</v>
          </cell>
          <cell r="GF783">
            <v>0</v>
          </cell>
          <cell r="GG783">
            <v>0</v>
          </cell>
          <cell r="GH783">
            <v>0</v>
          </cell>
          <cell r="GI783">
            <v>0</v>
          </cell>
          <cell r="GJ783">
            <v>0</v>
          </cell>
          <cell r="GK783">
            <v>0</v>
          </cell>
          <cell r="GL783">
            <v>0</v>
          </cell>
          <cell r="GM783">
            <v>0</v>
          </cell>
          <cell r="GN783">
            <v>0</v>
          </cell>
          <cell r="GO783">
            <v>0</v>
          </cell>
          <cell r="GP783">
            <v>0</v>
          </cell>
          <cell r="GQ783">
            <v>0</v>
          </cell>
          <cell r="GR783">
            <v>0</v>
          </cell>
          <cell r="GS783">
            <v>0</v>
          </cell>
          <cell r="GT783">
            <v>0</v>
          </cell>
          <cell r="GU783">
            <v>0</v>
          </cell>
          <cell r="GV783">
            <v>0</v>
          </cell>
          <cell r="GW783">
            <v>0</v>
          </cell>
          <cell r="GX783">
            <v>0</v>
          </cell>
          <cell r="GY783">
            <v>0</v>
          </cell>
          <cell r="GZ783">
            <v>0</v>
          </cell>
          <cell r="HA783">
            <v>0</v>
          </cell>
          <cell r="HB783">
            <v>0</v>
          </cell>
          <cell r="HC783">
            <v>0</v>
          </cell>
          <cell r="HD783">
            <v>0</v>
          </cell>
          <cell r="HE783">
            <v>0</v>
          </cell>
          <cell r="HF783">
            <v>0</v>
          </cell>
          <cell r="HG783">
            <v>0</v>
          </cell>
          <cell r="HH783">
            <v>0</v>
          </cell>
          <cell r="HI783">
            <v>0</v>
          </cell>
          <cell r="HJ783">
            <v>0</v>
          </cell>
          <cell r="HK783">
            <v>0</v>
          </cell>
          <cell r="HL783">
            <v>0</v>
          </cell>
          <cell r="HM783">
            <v>0</v>
          </cell>
          <cell r="HN783">
            <v>0</v>
          </cell>
          <cell r="HO783">
            <v>0</v>
          </cell>
          <cell r="HP783">
            <v>0</v>
          </cell>
          <cell r="HQ783">
            <v>0</v>
          </cell>
          <cell r="HR783">
            <v>0</v>
          </cell>
          <cell r="HS783">
            <v>0</v>
          </cell>
          <cell r="HT783">
            <v>0</v>
          </cell>
          <cell r="HU783">
            <v>0</v>
          </cell>
          <cell r="HV783">
            <v>0</v>
          </cell>
          <cell r="HW783">
            <v>0</v>
          </cell>
          <cell r="HX783">
            <v>0</v>
          </cell>
          <cell r="HY783">
            <v>0</v>
          </cell>
          <cell r="HZ783">
            <v>0</v>
          </cell>
          <cell r="IA783">
            <v>0</v>
          </cell>
          <cell r="IB783">
            <v>0</v>
          </cell>
          <cell r="IC783">
            <v>0</v>
          </cell>
          <cell r="ID783">
            <v>0</v>
          </cell>
          <cell r="IE783">
            <v>0</v>
          </cell>
          <cell r="IF783">
            <v>0</v>
          </cell>
          <cell r="IG783">
            <v>0</v>
          </cell>
          <cell r="IH783">
            <v>0</v>
          </cell>
          <cell r="II783">
            <v>0</v>
          </cell>
          <cell r="IJ783">
            <v>0</v>
          </cell>
          <cell r="IK783">
            <v>0</v>
          </cell>
          <cell r="IL783">
            <v>0</v>
          </cell>
          <cell r="IM783">
            <v>0</v>
          </cell>
          <cell r="IN783">
            <v>0</v>
          </cell>
          <cell r="IO783">
            <v>0</v>
          </cell>
          <cell r="IP783">
            <v>0</v>
          </cell>
          <cell r="IQ783">
            <v>0</v>
          </cell>
          <cell r="IR783">
            <v>0</v>
          </cell>
          <cell r="IS783">
            <v>0</v>
          </cell>
          <cell r="IT783">
            <v>0</v>
          </cell>
          <cell r="IU783">
            <v>0</v>
          </cell>
          <cell r="IV783">
            <v>0</v>
          </cell>
          <cell r="IW783">
            <v>0</v>
          </cell>
          <cell r="IX783">
            <v>0</v>
          </cell>
          <cell r="IY783">
            <v>0</v>
          </cell>
          <cell r="IZ783">
            <v>0</v>
          </cell>
          <cell r="JA783">
            <v>0</v>
          </cell>
          <cell r="JB783">
            <v>0</v>
          </cell>
          <cell r="JC783">
            <v>0</v>
          </cell>
          <cell r="JD783">
            <v>0</v>
          </cell>
          <cell r="JE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  <cell r="EZ784">
            <v>0</v>
          </cell>
          <cell r="FA784">
            <v>0</v>
          </cell>
          <cell r="FB784">
            <v>0</v>
          </cell>
          <cell r="FC784">
            <v>0</v>
          </cell>
          <cell r="FD784">
            <v>0</v>
          </cell>
          <cell r="FE784">
            <v>0</v>
          </cell>
          <cell r="FF784">
            <v>0</v>
          </cell>
          <cell r="FG784">
            <v>0</v>
          </cell>
          <cell r="FH784">
            <v>0</v>
          </cell>
          <cell r="FI784">
            <v>0</v>
          </cell>
          <cell r="FJ784">
            <v>0</v>
          </cell>
          <cell r="FK784">
            <v>0</v>
          </cell>
          <cell r="FL784">
            <v>0</v>
          </cell>
          <cell r="FM784">
            <v>0</v>
          </cell>
          <cell r="FN784">
            <v>0</v>
          </cell>
          <cell r="FO784">
            <v>0</v>
          </cell>
          <cell r="FP784">
            <v>0</v>
          </cell>
          <cell r="FQ784">
            <v>0</v>
          </cell>
          <cell r="FR784">
            <v>0</v>
          </cell>
          <cell r="FS784">
            <v>0</v>
          </cell>
          <cell r="FT784">
            <v>0</v>
          </cell>
          <cell r="FU784">
            <v>0</v>
          </cell>
          <cell r="FV784">
            <v>0</v>
          </cell>
          <cell r="FW784">
            <v>0</v>
          </cell>
          <cell r="FX784">
            <v>0</v>
          </cell>
          <cell r="FY784">
            <v>0</v>
          </cell>
          <cell r="FZ784">
            <v>0</v>
          </cell>
          <cell r="GA784">
            <v>0</v>
          </cell>
          <cell r="GB784">
            <v>0</v>
          </cell>
          <cell r="GC784">
            <v>0</v>
          </cell>
          <cell r="GD784">
            <v>0</v>
          </cell>
          <cell r="GE784">
            <v>0</v>
          </cell>
          <cell r="GF784">
            <v>0</v>
          </cell>
          <cell r="GG784">
            <v>0</v>
          </cell>
          <cell r="GH784">
            <v>0</v>
          </cell>
          <cell r="GI784">
            <v>0</v>
          </cell>
          <cell r="GJ784">
            <v>0</v>
          </cell>
          <cell r="GK784">
            <v>0</v>
          </cell>
          <cell r="GL784">
            <v>0</v>
          </cell>
          <cell r="GM784">
            <v>0</v>
          </cell>
          <cell r="GN784">
            <v>0</v>
          </cell>
          <cell r="GO784">
            <v>0</v>
          </cell>
          <cell r="GP784">
            <v>0</v>
          </cell>
          <cell r="GQ784">
            <v>0</v>
          </cell>
          <cell r="GR784">
            <v>0</v>
          </cell>
          <cell r="GS784">
            <v>0</v>
          </cell>
          <cell r="GT784">
            <v>0</v>
          </cell>
          <cell r="GU784">
            <v>0</v>
          </cell>
          <cell r="GV784">
            <v>0</v>
          </cell>
          <cell r="GW784">
            <v>0</v>
          </cell>
          <cell r="GX784">
            <v>0</v>
          </cell>
          <cell r="GY784">
            <v>0</v>
          </cell>
          <cell r="GZ784">
            <v>0</v>
          </cell>
          <cell r="HA784">
            <v>0</v>
          </cell>
          <cell r="HB784">
            <v>0</v>
          </cell>
          <cell r="HC784">
            <v>0</v>
          </cell>
          <cell r="HD784">
            <v>0</v>
          </cell>
          <cell r="HE784">
            <v>0</v>
          </cell>
          <cell r="HF784">
            <v>0</v>
          </cell>
          <cell r="HG784">
            <v>0</v>
          </cell>
          <cell r="HH784">
            <v>0</v>
          </cell>
          <cell r="HI784">
            <v>0</v>
          </cell>
          <cell r="HJ784">
            <v>0</v>
          </cell>
          <cell r="HK784">
            <v>0</v>
          </cell>
          <cell r="HL784">
            <v>0</v>
          </cell>
          <cell r="HM784">
            <v>0</v>
          </cell>
          <cell r="HN784">
            <v>0</v>
          </cell>
          <cell r="HO784">
            <v>0</v>
          </cell>
          <cell r="HP784">
            <v>0</v>
          </cell>
          <cell r="HQ784">
            <v>0</v>
          </cell>
          <cell r="HR784">
            <v>0</v>
          </cell>
          <cell r="HS784">
            <v>0</v>
          </cell>
          <cell r="HT784">
            <v>0</v>
          </cell>
          <cell r="HU784">
            <v>0</v>
          </cell>
          <cell r="HV784">
            <v>0</v>
          </cell>
          <cell r="HW784">
            <v>0</v>
          </cell>
          <cell r="HX784">
            <v>0</v>
          </cell>
          <cell r="HY784">
            <v>0</v>
          </cell>
          <cell r="HZ784">
            <v>0</v>
          </cell>
          <cell r="IA784">
            <v>0</v>
          </cell>
          <cell r="IB784">
            <v>0</v>
          </cell>
          <cell r="IC784">
            <v>0</v>
          </cell>
          <cell r="ID784">
            <v>0</v>
          </cell>
          <cell r="IE784">
            <v>0</v>
          </cell>
          <cell r="IF784">
            <v>0</v>
          </cell>
          <cell r="IG784">
            <v>0</v>
          </cell>
          <cell r="IH784">
            <v>0</v>
          </cell>
          <cell r="II784">
            <v>0</v>
          </cell>
          <cell r="IJ784">
            <v>0</v>
          </cell>
          <cell r="IK784">
            <v>0</v>
          </cell>
          <cell r="IL784">
            <v>0</v>
          </cell>
          <cell r="IM784">
            <v>0</v>
          </cell>
          <cell r="IN784">
            <v>0</v>
          </cell>
          <cell r="IO784">
            <v>0</v>
          </cell>
          <cell r="IP784">
            <v>0</v>
          </cell>
          <cell r="IQ784">
            <v>0</v>
          </cell>
          <cell r="IR784">
            <v>0</v>
          </cell>
          <cell r="IS784">
            <v>0</v>
          </cell>
          <cell r="IT784">
            <v>0</v>
          </cell>
          <cell r="IU784">
            <v>0</v>
          </cell>
          <cell r="IV784">
            <v>0</v>
          </cell>
          <cell r="IW784">
            <v>0</v>
          </cell>
          <cell r="IX784">
            <v>0</v>
          </cell>
          <cell r="IY784">
            <v>0</v>
          </cell>
          <cell r="IZ784">
            <v>0</v>
          </cell>
          <cell r="JA784">
            <v>0</v>
          </cell>
          <cell r="JB784">
            <v>0</v>
          </cell>
          <cell r="JC784">
            <v>0</v>
          </cell>
          <cell r="JD784">
            <v>0</v>
          </cell>
          <cell r="JE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0</v>
          </cell>
          <cell r="EW785">
            <v>0</v>
          </cell>
          <cell r="EX785">
            <v>0</v>
          </cell>
          <cell r="EY785">
            <v>0</v>
          </cell>
          <cell r="EZ785">
            <v>0</v>
          </cell>
          <cell r="FA785">
            <v>0</v>
          </cell>
          <cell r="FB785">
            <v>0</v>
          </cell>
          <cell r="FC785">
            <v>0</v>
          </cell>
          <cell r="FD785">
            <v>0</v>
          </cell>
          <cell r="FE785">
            <v>0</v>
          </cell>
          <cell r="FF785">
            <v>0</v>
          </cell>
          <cell r="FG785">
            <v>0</v>
          </cell>
          <cell r="FH785">
            <v>0</v>
          </cell>
          <cell r="FI785">
            <v>0</v>
          </cell>
          <cell r="FJ785">
            <v>0</v>
          </cell>
          <cell r="FK785">
            <v>0</v>
          </cell>
          <cell r="FL785">
            <v>0</v>
          </cell>
          <cell r="FM785">
            <v>0</v>
          </cell>
          <cell r="FN785">
            <v>0</v>
          </cell>
          <cell r="FO785">
            <v>0</v>
          </cell>
          <cell r="FP785">
            <v>0</v>
          </cell>
          <cell r="FQ785">
            <v>0</v>
          </cell>
          <cell r="FR785">
            <v>0</v>
          </cell>
          <cell r="FS785">
            <v>0</v>
          </cell>
          <cell r="FT785">
            <v>0</v>
          </cell>
          <cell r="FU785">
            <v>0</v>
          </cell>
          <cell r="FV785">
            <v>0</v>
          </cell>
          <cell r="FW785">
            <v>0</v>
          </cell>
          <cell r="FX785">
            <v>0</v>
          </cell>
          <cell r="FY785">
            <v>0</v>
          </cell>
          <cell r="FZ785">
            <v>0</v>
          </cell>
          <cell r="GA785">
            <v>0</v>
          </cell>
          <cell r="GB785">
            <v>0</v>
          </cell>
          <cell r="GC785">
            <v>0</v>
          </cell>
          <cell r="GD785">
            <v>0</v>
          </cell>
          <cell r="GE785">
            <v>0</v>
          </cell>
          <cell r="GF785">
            <v>0</v>
          </cell>
          <cell r="GG785">
            <v>0</v>
          </cell>
          <cell r="GH785">
            <v>0</v>
          </cell>
          <cell r="GI785">
            <v>0</v>
          </cell>
          <cell r="GJ785">
            <v>0</v>
          </cell>
          <cell r="GK785">
            <v>0</v>
          </cell>
          <cell r="GL785">
            <v>0</v>
          </cell>
          <cell r="GM785">
            <v>0</v>
          </cell>
          <cell r="GN785">
            <v>0</v>
          </cell>
          <cell r="GO785">
            <v>0</v>
          </cell>
          <cell r="GP785">
            <v>0</v>
          </cell>
          <cell r="GQ785">
            <v>0</v>
          </cell>
          <cell r="GR785">
            <v>0</v>
          </cell>
          <cell r="GS785">
            <v>0</v>
          </cell>
          <cell r="GT785">
            <v>0</v>
          </cell>
          <cell r="GU785">
            <v>0</v>
          </cell>
          <cell r="GV785">
            <v>0</v>
          </cell>
          <cell r="GW785">
            <v>0</v>
          </cell>
          <cell r="GX785">
            <v>0</v>
          </cell>
          <cell r="GY785">
            <v>0</v>
          </cell>
          <cell r="GZ785">
            <v>0</v>
          </cell>
          <cell r="HA785">
            <v>0</v>
          </cell>
          <cell r="HB785">
            <v>0</v>
          </cell>
          <cell r="HC785">
            <v>0</v>
          </cell>
          <cell r="HD785">
            <v>0</v>
          </cell>
          <cell r="HE785">
            <v>0</v>
          </cell>
          <cell r="HF785">
            <v>0</v>
          </cell>
          <cell r="HG785">
            <v>0</v>
          </cell>
          <cell r="HH785">
            <v>0</v>
          </cell>
          <cell r="HI785">
            <v>0</v>
          </cell>
          <cell r="HJ785">
            <v>0</v>
          </cell>
          <cell r="HK785">
            <v>0</v>
          </cell>
          <cell r="HL785">
            <v>0</v>
          </cell>
          <cell r="HM785">
            <v>0</v>
          </cell>
          <cell r="HN785">
            <v>0</v>
          </cell>
          <cell r="HO785">
            <v>0</v>
          </cell>
          <cell r="HP785">
            <v>0</v>
          </cell>
          <cell r="HQ785">
            <v>0</v>
          </cell>
          <cell r="HR785">
            <v>0</v>
          </cell>
          <cell r="HS785">
            <v>0</v>
          </cell>
          <cell r="HT785">
            <v>0</v>
          </cell>
          <cell r="HU785">
            <v>0</v>
          </cell>
          <cell r="HV785">
            <v>0</v>
          </cell>
          <cell r="HW785">
            <v>0</v>
          </cell>
          <cell r="HX785">
            <v>0</v>
          </cell>
          <cell r="HY785">
            <v>0</v>
          </cell>
          <cell r="HZ785">
            <v>0</v>
          </cell>
          <cell r="IA785">
            <v>0</v>
          </cell>
          <cell r="IB785">
            <v>0</v>
          </cell>
          <cell r="IC785">
            <v>0</v>
          </cell>
          <cell r="ID785">
            <v>0</v>
          </cell>
          <cell r="IE785">
            <v>0</v>
          </cell>
          <cell r="IF785">
            <v>0</v>
          </cell>
          <cell r="IG785">
            <v>0</v>
          </cell>
          <cell r="IH785">
            <v>0</v>
          </cell>
          <cell r="II785">
            <v>0</v>
          </cell>
          <cell r="IJ785">
            <v>0</v>
          </cell>
          <cell r="IK785">
            <v>0</v>
          </cell>
          <cell r="IL785">
            <v>0</v>
          </cell>
          <cell r="IM785">
            <v>0</v>
          </cell>
          <cell r="IN785">
            <v>0</v>
          </cell>
          <cell r="IO785">
            <v>0</v>
          </cell>
          <cell r="IP785">
            <v>0</v>
          </cell>
          <cell r="IQ785">
            <v>0</v>
          </cell>
          <cell r="IR785">
            <v>0</v>
          </cell>
          <cell r="IS785">
            <v>0</v>
          </cell>
          <cell r="IT785">
            <v>0</v>
          </cell>
          <cell r="IU785">
            <v>0</v>
          </cell>
          <cell r="IV785">
            <v>0</v>
          </cell>
          <cell r="IW785">
            <v>0</v>
          </cell>
          <cell r="IX785">
            <v>0</v>
          </cell>
          <cell r="IY785">
            <v>0</v>
          </cell>
          <cell r="IZ785">
            <v>0</v>
          </cell>
          <cell r="JA785">
            <v>0</v>
          </cell>
          <cell r="JB785">
            <v>0</v>
          </cell>
          <cell r="JC785">
            <v>0</v>
          </cell>
          <cell r="JD785">
            <v>0</v>
          </cell>
          <cell r="JE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  <cell r="EZ786">
            <v>0</v>
          </cell>
          <cell r="FA786">
            <v>0</v>
          </cell>
          <cell r="FB786">
            <v>0</v>
          </cell>
          <cell r="FC786">
            <v>0</v>
          </cell>
          <cell r="FD786">
            <v>0</v>
          </cell>
          <cell r="FE786">
            <v>0</v>
          </cell>
          <cell r="FF786">
            <v>0</v>
          </cell>
          <cell r="FG786">
            <v>0</v>
          </cell>
          <cell r="FH786">
            <v>0</v>
          </cell>
          <cell r="FI786">
            <v>0</v>
          </cell>
          <cell r="FJ786">
            <v>0</v>
          </cell>
          <cell r="FK786">
            <v>0</v>
          </cell>
          <cell r="FL786">
            <v>0</v>
          </cell>
          <cell r="FM786">
            <v>0</v>
          </cell>
          <cell r="FN786">
            <v>0</v>
          </cell>
          <cell r="FO786">
            <v>0</v>
          </cell>
          <cell r="FP786">
            <v>0</v>
          </cell>
          <cell r="FQ786">
            <v>0</v>
          </cell>
          <cell r="FR786">
            <v>0</v>
          </cell>
          <cell r="FS786">
            <v>0</v>
          </cell>
          <cell r="FT786">
            <v>0</v>
          </cell>
          <cell r="FU786">
            <v>0</v>
          </cell>
          <cell r="FV786">
            <v>0</v>
          </cell>
          <cell r="FW786">
            <v>0</v>
          </cell>
          <cell r="FX786">
            <v>0</v>
          </cell>
          <cell r="FY786">
            <v>0</v>
          </cell>
          <cell r="FZ786">
            <v>0</v>
          </cell>
          <cell r="GA786">
            <v>0</v>
          </cell>
          <cell r="GB786">
            <v>0</v>
          </cell>
          <cell r="GC786">
            <v>0</v>
          </cell>
          <cell r="GD786">
            <v>0</v>
          </cell>
          <cell r="GE786">
            <v>0</v>
          </cell>
          <cell r="GF786">
            <v>0</v>
          </cell>
          <cell r="GG786">
            <v>0</v>
          </cell>
          <cell r="GH786">
            <v>0</v>
          </cell>
          <cell r="GI786">
            <v>0</v>
          </cell>
          <cell r="GJ786">
            <v>0</v>
          </cell>
          <cell r="GK786">
            <v>0</v>
          </cell>
          <cell r="GL786">
            <v>0</v>
          </cell>
          <cell r="GM786">
            <v>0</v>
          </cell>
          <cell r="GN786">
            <v>0</v>
          </cell>
          <cell r="GO786">
            <v>0</v>
          </cell>
          <cell r="GP786">
            <v>0</v>
          </cell>
          <cell r="GQ786">
            <v>0</v>
          </cell>
          <cell r="GR786">
            <v>0</v>
          </cell>
          <cell r="GS786">
            <v>0</v>
          </cell>
          <cell r="GT786">
            <v>0</v>
          </cell>
          <cell r="GU786">
            <v>0</v>
          </cell>
          <cell r="GV786">
            <v>0</v>
          </cell>
          <cell r="GW786">
            <v>0</v>
          </cell>
          <cell r="GX786">
            <v>0</v>
          </cell>
          <cell r="GY786">
            <v>0</v>
          </cell>
          <cell r="GZ786">
            <v>0</v>
          </cell>
          <cell r="HA786">
            <v>0</v>
          </cell>
          <cell r="HB786">
            <v>0</v>
          </cell>
          <cell r="HC786">
            <v>0</v>
          </cell>
          <cell r="HD786">
            <v>0</v>
          </cell>
          <cell r="HE786">
            <v>0</v>
          </cell>
          <cell r="HF786">
            <v>0</v>
          </cell>
          <cell r="HG786">
            <v>0</v>
          </cell>
          <cell r="HH786">
            <v>0</v>
          </cell>
          <cell r="HI786">
            <v>0</v>
          </cell>
          <cell r="HJ786">
            <v>0</v>
          </cell>
          <cell r="HK786">
            <v>0</v>
          </cell>
          <cell r="HL786">
            <v>0</v>
          </cell>
          <cell r="HM786">
            <v>0</v>
          </cell>
          <cell r="HN786">
            <v>0</v>
          </cell>
          <cell r="HO786">
            <v>0</v>
          </cell>
          <cell r="HP786">
            <v>0</v>
          </cell>
          <cell r="HQ786">
            <v>0</v>
          </cell>
          <cell r="HR786">
            <v>0</v>
          </cell>
          <cell r="HS786">
            <v>0</v>
          </cell>
          <cell r="HT786">
            <v>0</v>
          </cell>
          <cell r="HU786">
            <v>0</v>
          </cell>
          <cell r="HV786">
            <v>0</v>
          </cell>
          <cell r="HW786">
            <v>0</v>
          </cell>
          <cell r="HX786">
            <v>0</v>
          </cell>
          <cell r="HY786">
            <v>0</v>
          </cell>
          <cell r="HZ786">
            <v>0</v>
          </cell>
          <cell r="IA786">
            <v>0</v>
          </cell>
          <cell r="IB786">
            <v>0</v>
          </cell>
          <cell r="IC786">
            <v>0</v>
          </cell>
          <cell r="ID786">
            <v>0</v>
          </cell>
          <cell r="IE786">
            <v>0</v>
          </cell>
          <cell r="IF786">
            <v>0</v>
          </cell>
          <cell r="IG786">
            <v>0</v>
          </cell>
          <cell r="IH786">
            <v>0</v>
          </cell>
          <cell r="II786">
            <v>0</v>
          </cell>
          <cell r="IJ786">
            <v>0</v>
          </cell>
          <cell r="IK786">
            <v>0</v>
          </cell>
          <cell r="IL786">
            <v>0</v>
          </cell>
          <cell r="IM786">
            <v>0</v>
          </cell>
          <cell r="IN786">
            <v>0</v>
          </cell>
          <cell r="IO786">
            <v>0</v>
          </cell>
          <cell r="IP786">
            <v>0</v>
          </cell>
          <cell r="IQ786">
            <v>0</v>
          </cell>
          <cell r="IR786">
            <v>0</v>
          </cell>
          <cell r="IS786">
            <v>0</v>
          </cell>
          <cell r="IT786">
            <v>0</v>
          </cell>
          <cell r="IU786">
            <v>0</v>
          </cell>
          <cell r="IV786">
            <v>0</v>
          </cell>
          <cell r="IW786">
            <v>0</v>
          </cell>
          <cell r="IX786">
            <v>0</v>
          </cell>
          <cell r="IY786">
            <v>0</v>
          </cell>
          <cell r="IZ786">
            <v>0</v>
          </cell>
          <cell r="JA786">
            <v>0</v>
          </cell>
          <cell r="JB786">
            <v>0</v>
          </cell>
          <cell r="JC786">
            <v>0</v>
          </cell>
          <cell r="JD786">
            <v>0</v>
          </cell>
          <cell r="JE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0</v>
          </cell>
          <cell r="EW787">
            <v>0</v>
          </cell>
          <cell r="EX787">
            <v>0</v>
          </cell>
          <cell r="EY787">
            <v>0</v>
          </cell>
          <cell r="EZ787">
            <v>0</v>
          </cell>
          <cell r="FA787">
            <v>0</v>
          </cell>
          <cell r="FB787">
            <v>0</v>
          </cell>
          <cell r="FC787">
            <v>0</v>
          </cell>
          <cell r="FD787">
            <v>0</v>
          </cell>
          <cell r="FE787">
            <v>0</v>
          </cell>
          <cell r="FF787">
            <v>0</v>
          </cell>
          <cell r="FG787">
            <v>0</v>
          </cell>
          <cell r="FH787">
            <v>0</v>
          </cell>
          <cell r="FI787">
            <v>0</v>
          </cell>
          <cell r="FJ787">
            <v>0</v>
          </cell>
          <cell r="FK787">
            <v>0</v>
          </cell>
          <cell r="FL787">
            <v>0</v>
          </cell>
          <cell r="FM787">
            <v>0</v>
          </cell>
          <cell r="FN787">
            <v>0</v>
          </cell>
          <cell r="FO787">
            <v>0</v>
          </cell>
          <cell r="FP787">
            <v>0</v>
          </cell>
          <cell r="FQ787">
            <v>0</v>
          </cell>
          <cell r="FR787">
            <v>0</v>
          </cell>
          <cell r="FS787">
            <v>0</v>
          </cell>
          <cell r="FT787">
            <v>0</v>
          </cell>
          <cell r="FU787">
            <v>0</v>
          </cell>
          <cell r="FV787">
            <v>0</v>
          </cell>
          <cell r="FW787">
            <v>0</v>
          </cell>
          <cell r="FX787">
            <v>0</v>
          </cell>
          <cell r="FY787">
            <v>0</v>
          </cell>
          <cell r="FZ787">
            <v>0</v>
          </cell>
          <cell r="GA787">
            <v>0</v>
          </cell>
          <cell r="GB787">
            <v>0</v>
          </cell>
          <cell r="GC787">
            <v>0</v>
          </cell>
          <cell r="GD787">
            <v>0</v>
          </cell>
          <cell r="GE787">
            <v>0</v>
          </cell>
          <cell r="GF787">
            <v>0</v>
          </cell>
          <cell r="GG787">
            <v>0</v>
          </cell>
          <cell r="GH787">
            <v>0</v>
          </cell>
          <cell r="GI787">
            <v>0</v>
          </cell>
          <cell r="GJ787">
            <v>0</v>
          </cell>
          <cell r="GK787">
            <v>0</v>
          </cell>
          <cell r="GL787">
            <v>0</v>
          </cell>
          <cell r="GM787">
            <v>0</v>
          </cell>
          <cell r="GN787">
            <v>0</v>
          </cell>
          <cell r="GO787">
            <v>0</v>
          </cell>
          <cell r="GP787">
            <v>0</v>
          </cell>
          <cell r="GQ787">
            <v>0</v>
          </cell>
          <cell r="GR787">
            <v>0</v>
          </cell>
          <cell r="GS787">
            <v>0</v>
          </cell>
          <cell r="GT787">
            <v>0</v>
          </cell>
          <cell r="GU787">
            <v>0</v>
          </cell>
          <cell r="GV787">
            <v>0</v>
          </cell>
          <cell r="GW787">
            <v>0</v>
          </cell>
          <cell r="GX787">
            <v>0</v>
          </cell>
          <cell r="GY787">
            <v>0</v>
          </cell>
          <cell r="GZ787">
            <v>0</v>
          </cell>
          <cell r="HA787">
            <v>0</v>
          </cell>
          <cell r="HB787">
            <v>0</v>
          </cell>
          <cell r="HC787">
            <v>0</v>
          </cell>
          <cell r="HD787">
            <v>0</v>
          </cell>
          <cell r="HE787">
            <v>0</v>
          </cell>
          <cell r="HF787">
            <v>0</v>
          </cell>
          <cell r="HG787">
            <v>0</v>
          </cell>
          <cell r="HH787">
            <v>0</v>
          </cell>
          <cell r="HI787">
            <v>0</v>
          </cell>
          <cell r="HJ787">
            <v>0</v>
          </cell>
          <cell r="HK787">
            <v>0</v>
          </cell>
          <cell r="HL787">
            <v>0</v>
          </cell>
          <cell r="HM787">
            <v>0</v>
          </cell>
          <cell r="HN787">
            <v>0</v>
          </cell>
          <cell r="HO787">
            <v>0</v>
          </cell>
          <cell r="HP787">
            <v>0</v>
          </cell>
          <cell r="HQ787">
            <v>0</v>
          </cell>
          <cell r="HR787">
            <v>0</v>
          </cell>
          <cell r="HS787">
            <v>0</v>
          </cell>
          <cell r="HT787">
            <v>0</v>
          </cell>
          <cell r="HU787">
            <v>0</v>
          </cell>
          <cell r="HV787">
            <v>0</v>
          </cell>
          <cell r="HW787">
            <v>0</v>
          </cell>
          <cell r="HX787">
            <v>0</v>
          </cell>
          <cell r="HY787">
            <v>0</v>
          </cell>
          <cell r="HZ787">
            <v>0</v>
          </cell>
          <cell r="IA787">
            <v>0</v>
          </cell>
          <cell r="IB787">
            <v>0</v>
          </cell>
          <cell r="IC787">
            <v>0</v>
          </cell>
          <cell r="ID787">
            <v>0</v>
          </cell>
          <cell r="IE787">
            <v>0</v>
          </cell>
          <cell r="IF787">
            <v>0</v>
          </cell>
          <cell r="IG787">
            <v>0</v>
          </cell>
          <cell r="IH787">
            <v>0</v>
          </cell>
          <cell r="II787">
            <v>0</v>
          </cell>
          <cell r="IJ787">
            <v>0</v>
          </cell>
          <cell r="IK787">
            <v>0</v>
          </cell>
          <cell r="IL787">
            <v>0</v>
          </cell>
          <cell r="IM787">
            <v>0</v>
          </cell>
          <cell r="IN787">
            <v>0</v>
          </cell>
          <cell r="IO787">
            <v>0</v>
          </cell>
          <cell r="IP787">
            <v>0</v>
          </cell>
          <cell r="IQ787">
            <v>0</v>
          </cell>
          <cell r="IR787">
            <v>0</v>
          </cell>
          <cell r="IS787">
            <v>0</v>
          </cell>
          <cell r="IT787">
            <v>0</v>
          </cell>
          <cell r="IU787">
            <v>0</v>
          </cell>
          <cell r="IV787">
            <v>0</v>
          </cell>
          <cell r="IW787">
            <v>0</v>
          </cell>
          <cell r="IX787">
            <v>0</v>
          </cell>
          <cell r="IY787">
            <v>0</v>
          </cell>
          <cell r="IZ787">
            <v>0</v>
          </cell>
          <cell r="JA787">
            <v>0</v>
          </cell>
          <cell r="JB787">
            <v>0</v>
          </cell>
          <cell r="JC787">
            <v>0</v>
          </cell>
          <cell r="JD787">
            <v>0</v>
          </cell>
          <cell r="JE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  <cell r="FA788">
            <v>0</v>
          </cell>
          <cell r="FB788">
            <v>0</v>
          </cell>
          <cell r="FC788">
            <v>0</v>
          </cell>
          <cell r="FD788">
            <v>0</v>
          </cell>
          <cell r="FE788">
            <v>0</v>
          </cell>
          <cell r="FF788">
            <v>0</v>
          </cell>
          <cell r="FG788">
            <v>0</v>
          </cell>
          <cell r="FH788">
            <v>0</v>
          </cell>
          <cell r="FI788">
            <v>0</v>
          </cell>
          <cell r="FJ788">
            <v>0</v>
          </cell>
          <cell r="FK788">
            <v>0</v>
          </cell>
          <cell r="FL788">
            <v>0</v>
          </cell>
          <cell r="FM788">
            <v>0</v>
          </cell>
          <cell r="FN788">
            <v>0</v>
          </cell>
          <cell r="FO788">
            <v>0</v>
          </cell>
          <cell r="FP788">
            <v>0</v>
          </cell>
          <cell r="FQ788">
            <v>0</v>
          </cell>
          <cell r="FR788">
            <v>0</v>
          </cell>
          <cell r="FS788">
            <v>0</v>
          </cell>
          <cell r="FT788">
            <v>0</v>
          </cell>
          <cell r="FU788">
            <v>0</v>
          </cell>
          <cell r="FV788">
            <v>0</v>
          </cell>
          <cell r="FW788">
            <v>0</v>
          </cell>
          <cell r="FX788">
            <v>0</v>
          </cell>
          <cell r="FY788">
            <v>0</v>
          </cell>
          <cell r="FZ788">
            <v>0</v>
          </cell>
          <cell r="GA788">
            <v>0</v>
          </cell>
          <cell r="GB788">
            <v>0</v>
          </cell>
          <cell r="GC788">
            <v>0</v>
          </cell>
          <cell r="GD788">
            <v>0</v>
          </cell>
          <cell r="GE788">
            <v>0</v>
          </cell>
          <cell r="GF788">
            <v>0</v>
          </cell>
          <cell r="GG788">
            <v>0</v>
          </cell>
          <cell r="GH788">
            <v>0</v>
          </cell>
          <cell r="GI788">
            <v>0</v>
          </cell>
          <cell r="GJ788">
            <v>0</v>
          </cell>
          <cell r="GK788">
            <v>0</v>
          </cell>
          <cell r="GL788">
            <v>0</v>
          </cell>
          <cell r="GM788">
            <v>0</v>
          </cell>
          <cell r="GN788">
            <v>0</v>
          </cell>
          <cell r="GO788">
            <v>0</v>
          </cell>
          <cell r="GP788">
            <v>0</v>
          </cell>
          <cell r="GQ788">
            <v>0</v>
          </cell>
          <cell r="GR788">
            <v>0</v>
          </cell>
          <cell r="GS788">
            <v>0</v>
          </cell>
          <cell r="GT788">
            <v>0</v>
          </cell>
          <cell r="GU788">
            <v>0</v>
          </cell>
          <cell r="GV788">
            <v>0</v>
          </cell>
          <cell r="GW788">
            <v>0</v>
          </cell>
          <cell r="GX788">
            <v>0</v>
          </cell>
          <cell r="GY788">
            <v>0</v>
          </cell>
          <cell r="GZ788">
            <v>0</v>
          </cell>
          <cell r="HA788">
            <v>0</v>
          </cell>
          <cell r="HB788">
            <v>0</v>
          </cell>
          <cell r="HC788">
            <v>0</v>
          </cell>
          <cell r="HD788">
            <v>0</v>
          </cell>
          <cell r="HE788">
            <v>0</v>
          </cell>
          <cell r="HF788">
            <v>0</v>
          </cell>
          <cell r="HG788">
            <v>0</v>
          </cell>
          <cell r="HH788">
            <v>0</v>
          </cell>
          <cell r="HI788">
            <v>0</v>
          </cell>
          <cell r="HJ788">
            <v>0</v>
          </cell>
          <cell r="HK788">
            <v>0</v>
          </cell>
          <cell r="HL788">
            <v>0</v>
          </cell>
          <cell r="HM788">
            <v>0</v>
          </cell>
          <cell r="HN788">
            <v>0</v>
          </cell>
          <cell r="HO788">
            <v>0</v>
          </cell>
          <cell r="HP788">
            <v>0</v>
          </cell>
          <cell r="HQ788">
            <v>0</v>
          </cell>
          <cell r="HR788">
            <v>0</v>
          </cell>
          <cell r="HS788">
            <v>0</v>
          </cell>
          <cell r="HT788">
            <v>0</v>
          </cell>
          <cell r="HU788">
            <v>0</v>
          </cell>
          <cell r="HV788">
            <v>0</v>
          </cell>
          <cell r="HW788">
            <v>0</v>
          </cell>
          <cell r="HX788">
            <v>0</v>
          </cell>
          <cell r="HY788">
            <v>0</v>
          </cell>
          <cell r="HZ788">
            <v>0</v>
          </cell>
          <cell r="IA788">
            <v>0</v>
          </cell>
          <cell r="IB788">
            <v>0</v>
          </cell>
          <cell r="IC788">
            <v>0</v>
          </cell>
          <cell r="ID788">
            <v>0</v>
          </cell>
          <cell r="IE788">
            <v>0</v>
          </cell>
          <cell r="IF788">
            <v>0</v>
          </cell>
          <cell r="IG788">
            <v>0</v>
          </cell>
          <cell r="IH788">
            <v>0</v>
          </cell>
          <cell r="II788">
            <v>0</v>
          </cell>
          <cell r="IJ788">
            <v>0</v>
          </cell>
          <cell r="IK788">
            <v>0</v>
          </cell>
          <cell r="IL788">
            <v>0</v>
          </cell>
          <cell r="IM788">
            <v>0</v>
          </cell>
          <cell r="IN788">
            <v>0</v>
          </cell>
          <cell r="IO788">
            <v>0</v>
          </cell>
          <cell r="IP788">
            <v>0</v>
          </cell>
          <cell r="IQ788">
            <v>0</v>
          </cell>
          <cell r="IR788">
            <v>0</v>
          </cell>
          <cell r="IS788">
            <v>0</v>
          </cell>
          <cell r="IT788">
            <v>0</v>
          </cell>
          <cell r="IU788">
            <v>0</v>
          </cell>
          <cell r="IV788">
            <v>0</v>
          </cell>
          <cell r="IW788">
            <v>0</v>
          </cell>
          <cell r="IX788">
            <v>0</v>
          </cell>
          <cell r="IY788">
            <v>0</v>
          </cell>
          <cell r="IZ788">
            <v>0</v>
          </cell>
          <cell r="JA788">
            <v>0</v>
          </cell>
          <cell r="JB788">
            <v>0</v>
          </cell>
          <cell r="JC788">
            <v>0</v>
          </cell>
          <cell r="JD788">
            <v>0</v>
          </cell>
          <cell r="JE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0</v>
          </cell>
          <cell r="EY789">
            <v>0</v>
          </cell>
          <cell r="EZ789">
            <v>0</v>
          </cell>
          <cell r="FA789">
            <v>0</v>
          </cell>
          <cell r="FB789">
            <v>0</v>
          </cell>
          <cell r="FC789">
            <v>0</v>
          </cell>
          <cell r="FD789">
            <v>0</v>
          </cell>
          <cell r="FE789">
            <v>0</v>
          </cell>
          <cell r="FF789">
            <v>0</v>
          </cell>
          <cell r="FG789">
            <v>0</v>
          </cell>
          <cell r="FH789">
            <v>0</v>
          </cell>
          <cell r="FI789">
            <v>0</v>
          </cell>
          <cell r="FJ789">
            <v>0</v>
          </cell>
          <cell r="FK789">
            <v>0</v>
          </cell>
          <cell r="FL789">
            <v>0</v>
          </cell>
          <cell r="FM789">
            <v>0</v>
          </cell>
          <cell r="FN789">
            <v>0</v>
          </cell>
          <cell r="FO789">
            <v>0</v>
          </cell>
          <cell r="FP789">
            <v>0</v>
          </cell>
          <cell r="FQ789">
            <v>0</v>
          </cell>
          <cell r="FR789">
            <v>0</v>
          </cell>
          <cell r="FS789">
            <v>0</v>
          </cell>
          <cell r="FT789">
            <v>0</v>
          </cell>
          <cell r="FU789">
            <v>0</v>
          </cell>
          <cell r="FV789">
            <v>0</v>
          </cell>
          <cell r="FW789">
            <v>0</v>
          </cell>
          <cell r="FX789">
            <v>0</v>
          </cell>
          <cell r="FY789">
            <v>0</v>
          </cell>
          <cell r="FZ789">
            <v>0</v>
          </cell>
          <cell r="GA789">
            <v>0</v>
          </cell>
          <cell r="GB789">
            <v>0</v>
          </cell>
          <cell r="GC789">
            <v>0</v>
          </cell>
          <cell r="GD789">
            <v>0</v>
          </cell>
          <cell r="GE789">
            <v>0</v>
          </cell>
          <cell r="GF789">
            <v>0</v>
          </cell>
          <cell r="GG789">
            <v>0</v>
          </cell>
          <cell r="GH789">
            <v>0</v>
          </cell>
          <cell r="GI789">
            <v>0</v>
          </cell>
          <cell r="GJ789">
            <v>0</v>
          </cell>
          <cell r="GK789">
            <v>0</v>
          </cell>
          <cell r="GL789">
            <v>0</v>
          </cell>
          <cell r="GM789">
            <v>0</v>
          </cell>
          <cell r="GN789">
            <v>0</v>
          </cell>
          <cell r="GO789">
            <v>0</v>
          </cell>
          <cell r="GP789">
            <v>0</v>
          </cell>
          <cell r="GQ789">
            <v>0</v>
          </cell>
          <cell r="GR789">
            <v>0</v>
          </cell>
          <cell r="GS789">
            <v>0</v>
          </cell>
          <cell r="GT789">
            <v>0</v>
          </cell>
          <cell r="GU789">
            <v>0</v>
          </cell>
          <cell r="GV789">
            <v>0</v>
          </cell>
          <cell r="GW789">
            <v>0</v>
          </cell>
          <cell r="GX789">
            <v>0</v>
          </cell>
          <cell r="GY789">
            <v>0</v>
          </cell>
          <cell r="GZ789">
            <v>0</v>
          </cell>
          <cell r="HA789">
            <v>0</v>
          </cell>
          <cell r="HB789">
            <v>0</v>
          </cell>
          <cell r="HC789">
            <v>0</v>
          </cell>
          <cell r="HD789">
            <v>0</v>
          </cell>
          <cell r="HE789">
            <v>0</v>
          </cell>
          <cell r="HF789">
            <v>0</v>
          </cell>
          <cell r="HG789">
            <v>0</v>
          </cell>
          <cell r="HH789">
            <v>0</v>
          </cell>
          <cell r="HI789">
            <v>0</v>
          </cell>
          <cell r="HJ789">
            <v>0</v>
          </cell>
          <cell r="HK789">
            <v>0</v>
          </cell>
          <cell r="HL789">
            <v>0</v>
          </cell>
          <cell r="HM789">
            <v>0</v>
          </cell>
          <cell r="HN789">
            <v>0</v>
          </cell>
          <cell r="HO789">
            <v>0</v>
          </cell>
          <cell r="HP789">
            <v>0</v>
          </cell>
          <cell r="HQ789">
            <v>0</v>
          </cell>
          <cell r="HR789">
            <v>0</v>
          </cell>
          <cell r="HS789">
            <v>0</v>
          </cell>
          <cell r="HT789">
            <v>0</v>
          </cell>
          <cell r="HU789">
            <v>0</v>
          </cell>
          <cell r="HV789">
            <v>0</v>
          </cell>
          <cell r="HW789">
            <v>0</v>
          </cell>
          <cell r="HX789">
            <v>0</v>
          </cell>
          <cell r="HY789">
            <v>0</v>
          </cell>
          <cell r="HZ789">
            <v>0</v>
          </cell>
          <cell r="IA789">
            <v>0</v>
          </cell>
          <cell r="IB789">
            <v>0</v>
          </cell>
          <cell r="IC789">
            <v>0</v>
          </cell>
          <cell r="ID789">
            <v>0</v>
          </cell>
          <cell r="IE789">
            <v>0</v>
          </cell>
          <cell r="IF789">
            <v>0</v>
          </cell>
          <cell r="IG789">
            <v>0</v>
          </cell>
          <cell r="IH789">
            <v>0</v>
          </cell>
          <cell r="II789">
            <v>0</v>
          </cell>
          <cell r="IJ789">
            <v>0</v>
          </cell>
          <cell r="IK789">
            <v>0</v>
          </cell>
          <cell r="IL789">
            <v>0</v>
          </cell>
          <cell r="IM789">
            <v>0</v>
          </cell>
          <cell r="IN789">
            <v>0</v>
          </cell>
          <cell r="IO789">
            <v>0</v>
          </cell>
          <cell r="IP789">
            <v>0</v>
          </cell>
          <cell r="IQ789">
            <v>0</v>
          </cell>
          <cell r="IR789">
            <v>0</v>
          </cell>
          <cell r="IS789">
            <v>0</v>
          </cell>
          <cell r="IT789">
            <v>0</v>
          </cell>
          <cell r="IU789">
            <v>0</v>
          </cell>
          <cell r="IV789">
            <v>0</v>
          </cell>
          <cell r="IW789">
            <v>0</v>
          </cell>
          <cell r="IX789">
            <v>0</v>
          </cell>
          <cell r="IY789">
            <v>0</v>
          </cell>
          <cell r="IZ789">
            <v>0</v>
          </cell>
          <cell r="JA789">
            <v>0</v>
          </cell>
          <cell r="JB789">
            <v>0</v>
          </cell>
          <cell r="JC789">
            <v>0</v>
          </cell>
          <cell r="JD789">
            <v>0</v>
          </cell>
          <cell r="JE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  <cell r="EU790">
            <v>0</v>
          </cell>
          <cell r="EV790">
            <v>0</v>
          </cell>
          <cell r="EW790">
            <v>0</v>
          </cell>
          <cell r="EX790">
            <v>0</v>
          </cell>
          <cell r="EY790">
            <v>0</v>
          </cell>
          <cell r="EZ790">
            <v>0</v>
          </cell>
          <cell r="FA790">
            <v>0</v>
          </cell>
          <cell r="FB790">
            <v>0</v>
          </cell>
          <cell r="FC790">
            <v>0</v>
          </cell>
          <cell r="FD790">
            <v>0</v>
          </cell>
          <cell r="FE790">
            <v>0</v>
          </cell>
          <cell r="FF790">
            <v>0</v>
          </cell>
          <cell r="FG790">
            <v>0</v>
          </cell>
          <cell r="FH790">
            <v>0</v>
          </cell>
          <cell r="FI790">
            <v>0</v>
          </cell>
          <cell r="FJ790">
            <v>0</v>
          </cell>
          <cell r="FK790">
            <v>0</v>
          </cell>
          <cell r="FL790">
            <v>0</v>
          </cell>
          <cell r="FM790">
            <v>0</v>
          </cell>
          <cell r="FN790">
            <v>0</v>
          </cell>
          <cell r="FO790">
            <v>0</v>
          </cell>
          <cell r="FP790">
            <v>0</v>
          </cell>
          <cell r="FQ790">
            <v>0</v>
          </cell>
          <cell r="FR790">
            <v>0</v>
          </cell>
          <cell r="FS790">
            <v>0</v>
          </cell>
          <cell r="FT790">
            <v>0</v>
          </cell>
          <cell r="FU790">
            <v>0</v>
          </cell>
          <cell r="FV790">
            <v>0</v>
          </cell>
          <cell r="FW790">
            <v>0</v>
          </cell>
          <cell r="FX790">
            <v>0</v>
          </cell>
          <cell r="FY790">
            <v>0</v>
          </cell>
          <cell r="FZ790">
            <v>0</v>
          </cell>
          <cell r="GA790">
            <v>0</v>
          </cell>
          <cell r="GB790">
            <v>0</v>
          </cell>
          <cell r="GC790">
            <v>0</v>
          </cell>
          <cell r="GD790">
            <v>0</v>
          </cell>
          <cell r="GE790">
            <v>0</v>
          </cell>
          <cell r="GF790">
            <v>0</v>
          </cell>
          <cell r="GG790">
            <v>0</v>
          </cell>
          <cell r="GH790">
            <v>0</v>
          </cell>
          <cell r="GI790">
            <v>0</v>
          </cell>
          <cell r="GJ790">
            <v>0</v>
          </cell>
          <cell r="GK790">
            <v>0</v>
          </cell>
          <cell r="GL790">
            <v>0</v>
          </cell>
          <cell r="GM790">
            <v>0</v>
          </cell>
          <cell r="GN790">
            <v>0</v>
          </cell>
          <cell r="GO790">
            <v>0</v>
          </cell>
          <cell r="GP790">
            <v>0</v>
          </cell>
          <cell r="GQ790">
            <v>0</v>
          </cell>
          <cell r="GR790">
            <v>0</v>
          </cell>
          <cell r="GS790">
            <v>0</v>
          </cell>
          <cell r="GT790">
            <v>0</v>
          </cell>
          <cell r="GU790">
            <v>0</v>
          </cell>
          <cell r="GV790">
            <v>0</v>
          </cell>
          <cell r="GW790">
            <v>0</v>
          </cell>
          <cell r="GX790">
            <v>0</v>
          </cell>
          <cell r="GY790">
            <v>0</v>
          </cell>
          <cell r="GZ790">
            <v>0</v>
          </cell>
          <cell r="HA790">
            <v>0</v>
          </cell>
          <cell r="HB790">
            <v>0</v>
          </cell>
          <cell r="HC790">
            <v>0</v>
          </cell>
          <cell r="HD790">
            <v>0</v>
          </cell>
          <cell r="HE790">
            <v>0</v>
          </cell>
          <cell r="HF790">
            <v>0</v>
          </cell>
          <cell r="HG790">
            <v>0</v>
          </cell>
          <cell r="HH790">
            <v>0</v>
          </cell>
          <cell r="HI790">
            <v>0</v>
          </cell>
          <cell r="HJ790">
            <v>0</v>
          </cell>
          <cell r="HK790">
            <v>0</v>
          </cell>
          <cell r="HL790">
            <v>0</v>
          </cell>
          <cell r="HM790">
            <v>0</v>
          </cell>
          <cell r="HN790">
            <v>0</v>
          </cell>
          <cell r="HO790">
            <v>0</v>
          </cell>
          <cell r="HP790">
            <v>0</v>
          </cell>
          <cell r="HQ790">
            <v>0</v>
          </cell>
          <cell r="HR790">
            <v>0</v>
          </cell>
          <cell r="HS790">
            <v>0</v>
          </cell>
          <cell r="HT790">
            <v>0</v>
          </cell>
          <cell r="HU790">
            <v>0</v>
          </cell>
          <cell r="HV790">
            <v>0</v>
          </cell>
          <cell r="HW790">
            <v>0</v>
          </cell>
          <cell r="HX790">
            <v>0</v>
          </cell>
          <cell r="HY790">
            <v>0</v>
          </cell>
          <cell r="HZ790">
            <v>0</v>
          </cell>
          <cell r="IA790">
            <v>0</v>
          </cell>
          <cell r="IB790">
            <v>0</v>
          </cell>
          <cell r="IC790">
            <v>0</v>
          </cell>
          <cell r="ID790">
            <v>0</v>
          </cell>
          <cell r="IE790">
            <v>0</v>
          </cell>
          <cell r="IF790">
            <v>0</v>
          </cell>
          <cell r="IG790">
            <v>0</v>
          </cell>
          <cell r="IH790">
            <v>0</v>
          </cell>
          <cell r="II790">
            <v>0</v>
          </cell>
          <cell r="IJ790">
            <v>0</v>
          </cell>
          <cell r="IK790">
            <v>0</v>
          </cell>
          <cell r="IL790">
            <v>0</v>
          </cell>
          <cell r="IM790">
            <v>0</v>
          </cell>
          <cell r="IN790">
            <v>0</v>
          </cell>
          <cell r="IO790">
            <v>0</v>
          </cell>
          <cell r="IP790">
            <v>0</v>
          </cell>
          <cell r="IQ790">
            <v>0</v>
          </cell>
          <cell r="IR790">
            <v>0</v>
          </cell>
          <cell r="IS790">
            <v>0</v>
          </cell>
          <cell r="IT790">
            <v>0</v>
          </cell>
          <cell r="IU790">
            <v>0</v>
          </cell>
          <cell r="IV790">
            <v>0</v>
          </cell>
          <cell r="IW790">
            <v>0</v>
          </cell>
          <cell r="IX790">
            <v>0</v>
          </cell>
          <cell r="IY790">
            <v>0</v>
          </cell>
          <cell r="IZ790">
            <v>0</v>
          </cell>
          <cell r="JA790">
            <v>0</v>
          </cell>
          <cell r="JB790">
            <v>0</v>
          </cell>
          <cell r="JC790">
            <v>0</v>
          </cell>
          <cell r="JD790">
            <v>0</v>
          </cell>
          <cell r="JE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  <cell r="EZ791">
            <v>0</v>
          </cell>
          <cell r="FA791">
            <v>0</v>
          </cell>
          <cell r="FB791">
            <v>0</v>
          </cell>
          <cell r="FC791">
            <v>0</v>
          </cell>
          <cell r="FD791">
            <v>0</v>
          </cell>
          <cell r="FE791">
            <v>0</v>
          </cell>
          <cell r="FF791">
            <v>0</v>
          </cell>
          <cell r="FG791">
            <v>0</v>
          </cell>
          <cell r="FH791">
            <v>0</v>
          </cell>
          <cell r="FI791">
            <v>0</v>
          </cell>
          <cell r="FJ791">
            <v>0</v>
          </cell>
          <cell r="FK791">
            <v>0</v>
          </cell>
          <cell r="FL791">
            <v>0</v>
          </cell>
          <cell r="FM791">
            <v>0</v>
          </cell>
          <cell r="FN791">
            <v>0</v>
          </cell>
          <cell r="FO791">
            <v>0</v>
          </cell>
          <cell r="FP791">
            <v>0</v>
          </cell>
          <cell r="FQ791">
            <v>0</v>
          </cell>
          <cell r="FR791">
            <v>0</v>
          </cell>
          <cell r="FS791">
            <v>0</v>
          </cell>
          <cell r="FT791">
            <v>0</v>
          </cell>
          <cell r="FU791">
            <v>0</v>
          </cell>
          <cell r="FV791">
            <v>0</v>
          </cell>
          <cell r="FW791">
            <v>0</v>
          </cell>
          <cell r="FX791">
            <v>0</v>
          </cell>
          <cell r="FY791">
            <v>0</v>
          </cell>
          <cell r="FZ791">
            <v>0</v>
          </cell>
          <cell r="GA791">
            <v>0</v>
          </cell>
          <cell r="GB791">
            <v>0</v>
          </cell>
          <cell r="GC791">
            <v>0</v>
          </cell>
          <cell r="GD791">
            <v>0</v>
          </cell>
          <cell r="GE791">
            <v>0</v>
          </cell>
          <cell r="GF791">
            <v>0</v>
          </cell>
          <cell r="GG791">
            <v>0</v>
          </cell>
          <cell r="GH791">
            <v>0</v>
          </cell>
          <cell r="GI791">
            <v>0</v>
          </cell>
          <cell r="GJ791">
            <v>0</v>
          </cell>
          <cell r="GK791">
            <v>0</v>
          </cell>
          <cell r="GL791">
            <v>0</v>
          </cell>
          <cell r="GM791">
            <v>0</v>
          </cell>
          <cell r="GN791">
            <v>0</v>
          </cell>
          <cell r="GO791">
            <v>0</v>
          </cell>
          <cell r="GP791">
            <v>0</v>
          </cell>
          <cell r="GQ791">
            <v>0</v>
          </cell>
          <cell r="GR791">
            <v>0</v>
          </cell>
          <cell r="GS791">
            <v>0</v>
          </cell>
          <cell r="GT791">
            <v>0</v>
          </cell>
          <cell r="GU791">
            <v>0</v>
          </cell>
          <cell r="GV791">
            <v>0</v>
          </cell>
          <cell r="GW791">
            <v>0</v>
          </cell>
          <cell r="GX791">
            <v>0</v>
          </cell>
          <cell r="GY791">
            <v>0</v>
          </cell>
          <cell r="GZ791">
            <v>0</v>
          </cell>
          <cell r="HA791">
            <v>0</v>
          </cell>
          <cell r="HB791">
            <v>0</v>
          </cell>
          <cell r="HC791">
            <v>0</v>
          </cell>
          <cell r="HD791">
            <v>0</v>
          </cell>
          <cell r="HE791">
            <v>0</v>
          </cell>
          <cell r="HF791">
            <v>0</v>
          </cell>
          <cell r="HG791">
            <v>0</v>
          </cell>
          <cell r="HH791">
            <v>0</v>
          </cell>
          <cell r="HI791">
            <v>0</v>
          </cell>
          <cell r="HJ791">
            <v>0</v>
          </cell>
          <cell r="HK791">
            <v>0</v>
          </cell>
          <cell r="HL791">
            <v>0</v>
          </cell>
          <cell r="HM791">
            <v>0</v>
          </cell>
          <cell r="HN791">
            <v>0</v>
          </cell>
          <cell r="HO791">
            <v>0</v>
          </cell>
          <cell r="HP791">
            <v>0</v>
          </cell>
          <cell r="HQ791">
            <v>0</v>
          </cell>
          <cell r="HR791">
            <v>0</v>
          </cell>
          <cell r="HS791">
            <v>0</v>
          </cell>
          <cell r="HT791">
            <v>0</v>
          </cell>
          <cell r="HU791">
            <v>0</v>
          </cell>
          <cell r="HV791">
            <v>0</v>
          </cell>
          <cell r="HW791">
            <v>0</v>
          </cell>
          <cell r="HX791">
            <v>0</v>
          </cell>
          <cell r="HY791">
            <v>0</v>
          </cell>
          <cell r="HZ791">
            <v>0</v>
          </cell>
          <cell r="IA791">
            <v>0</v>
          </cell>
          <cell r="IB791">
            <v>0</v>
          </cell>
          <cell r="IC791">
            <v>0</v>
          </cell>
          <cell r="ID791">
            <v>0</v>
          </cell>
          <cell r="IE791">
            <v>0</v>
          </cell>
          <cell r="IF791">
            <v>0</v>
          </cell>
          <cell r="IG791">
            <v>0</v>
          </cell>
          <cell r="IH791">
            <v>0</v>
          </cell>
          <cell r="II791">
            <v>0</v>
          </cell>
          <cell r="IJ791">
            <v>0</v>
          </cell>
          <cell r="IK791">
            <v>0</v>
          </cell>
          <cell r="IL791">
            <v>0</v>
          </cell>
          <cell r="IM791">
            <v>0</v>
          </cell>
          <cell r="IN791">
            <v>0</v>
          </cell>
          <cell r="IO791">
            <v>0</v>
          </cell>
          <cell r="IP791">
            <v>0</v>
          </cell>
          <cell r="IQ791">
            <v>0</v>
          </cell>
          <cell r="IR791">
            <v>0</v>
          </cell>
          <cell r="IS791">
            <v>0</v>
          </cell>
          <cell r="IT791">
            <v>0</v>
          </cell>
          <cell r="IU791">
            <v>0</v>
          </cell>
          <cell r="IV791">
            <v>0</v>
          </cell>
          <cell r="IW791">
            <v>0</v>
          </cell>
          <cell r="IX791">
            <v>0</v>
          </cell>
          <cell r="IY791">
            <v>0</v>
          </cell>
          <cell r="IZ791">
            <v>0</v>
          </cell>
          <cell r="JA791">
            <v>0</v>
          </cell>
          <cell r="JB791">
            <v>0</v>
          </cell>
          <cell r="JC791">
            <v>0</v>
          </cell>
          <cell r="JD791">
            <v>0</v>
          </cell>
          <cell r="JE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  <cell r="EZ792">
            <v>0</v>
          </cell>
          <cell r="FA792">
            <v>0</v>
          </cell>
          <cell r="FB792">
            <v>0</v>
          </cell>
          <cell r="FC792">
            <v>0</v>
          </cell>
          <cell r="FD792">
            <v>0</v>
          </cell>
          <cell r="FE792">
            <v>0</v>
          </cell>
          <cell r="FF792">
            <v>0</v>
          </cell>
          <cell r="FG792">
            <v>0</v>
          </cell>
          <cell r="FH792">
            <v>0</v>
          </cell>
          <cell r="FI792">
            <v>0</v>
          </cell>
          <cell r="FJ792">
            <v>0</v>
          </cell>
          <cell r="FK792">
            <v>0</v>
          </cell>
          <cell r="FL792">
            <v>0</v>
          </cell>
          <cell r="FM792">
            <v>0</v>
          </cell>
          <cell r="FN792">
            <v>0</v>
          </cell>
          <cell r="FO792">
            <v>0</v>
          </cell>
          <cell r="FP792">
            <v>0</v>
          </cell>
          <cell r="FQ792">
            <v>0</v>
          </cell>
          <cell r="FR792">
            <v>0</v>
          </cell>
          <cell r="FS792">
            <v>0</v>
          </cell>
          <cell r="FT792">
            <v>0</v>
          </cell>
          <cell r="FU792">
            <v>0</v>
          </cell>
          <cell r="FV792">
            <v>0</v>
          </cell>
          <cell r="FW792">
            <v>0</v>
          </cell>
          <cell r="FX792">
            <v>0</v>
          </cell>
          <cell r="FY792">
            <v>0</v>
          </cell>
          <cell r="FZ792">
            <v>0</v>
          </cell>
          <cell r="GA792">
            <v>0</v>
          </cell>
          <cell r="GB792">
            <v>0</v>
          </cell>
          <cell r="GC792">
            <v>0</v>
          </cell>
          <cell r="GD792">
            <v>0</v>
          </cell>
          <cell r="GE792">
            <v>0</v>
          </cell>
          <cell r="GF792">
            <v>0</v>
          </cell>
          <cell r="GG792">
            <v>0</v>
          </cell>
          <cell r="GH792">
            <v>0</v>
          </cell>
          <cell r="GI792">
            <v>0</v>
          </cell>
          <cell r="GJ792">
            <v>0</v>
          </cell>
          <cell r="GK792">
            <v>0</v>
          </cell>
          <cell r="GL792">
            <v>0</v>
          </cell>
          <cell r="GM792">
            <v>0</v>
          </cell>
          <cell r="GN792">
            <v>0</v>
          </cell>
          <cell r="GO792">
            <v>0</v>
          </cell>
          <cell r="GP792">
            <v>0</v>
          </cell>
          <cell r="GQ792">
            <v>0</v>
          </cell>
          <cell r="GR792">
            <v>0</v>
          </cell>
          <cell r="GS792">
            <v>0</v>
          </cell>
          <cell r="GT792">
            <v>0</v>
          </cell>
          <cell r="GU792">
            <v>0</v>
          </cell>
          <cell r="GV792">
            <v>0</v>
          </cell>
          <cell r="GW792">
            <v>0</v>
          </cell>
          <cell r="GX792">
            <v>0</v>
          </cell>
          <cell r="GY792">
            <v>0</v>
          </cell>
          <cell r="GZ792">
            <v>0</v>
          </cell>
          <cell r="HA792">
            <v>0</v>
          </cell>
          <cell r="HB792">
            <v>0</v>
          </cell>
          <cell r="HC792">
            <v>0</v>
          </cell>
          <cell r="HD792">
            <v>0</v>
          </cell>
          <cell r="HE792">
            <v>0</v>
          </cell>
          <cell r="HF792">
            <v>0</v>
          </cell>
          <cell r="HG792">
            <v>0</v>
          </cell>
          <cell r="HH792">
            <v>0</v>
          </cell>
          <cell r="HI792">
            <v>0</v>
          </cell>
          <cell r="HJ792">
            <v>0</v>
          </cell>
          <cell r="HK792">
            <v>0</v>
          </cell>
          <cell r="HL792">
            <v>0</v>
          </cell>
          <cell r="HM792">
            <v>0</v>
          </cell>
          <cell r="HN792">
            <v>0</v>
          </cell>
          <cell r="HO792">
            <v>0</v>
          </cell>
          <cell r="HP792">
            <v>0</v>
          </cell>
          <cell r="HQ792">
            <v>0</v>
          </cell>
          <cell r="HR792">
            <v>0</v>
          </cell>
          <cell r="HS792">
            <v>0</v>
          </cell>
          <cell r="HT792">
            <v>0</v>
          </cell>
          <cell r="HU792">
            <v>0</v>
          </cell>
          <cell r="HV792">
            <v>0</v>
          </cell>
          <cell r="HW792">
            <v>0</v>
          </cell>
          <cell r="HX792">
            <v>0</v>
          </cell>
          <cell r="HY792">
            <v>0</v>
          </cell>
          <cell r="HZ792">
            <v>0</v>
          </cell>
          <cell r="IA792">
            <v>0</v>
          </cell>
          <cell r="IB792">
            <v>0</v>
          </cell>
          <cell r="IC792">
            <v>0</v>
          </cell>
          <cell r="ID792">
            <v>0</v>
          </cell>
          <cell r="IE792">
            <v>0</v>
          </cell>
          <cell r="IF792">
            <v>0</v>
          </cell>
          <cell r="IG792">
            <v>0</v>
          </cell>
          <cell r="IH792">
            <v>0</v>
          </cell>
          <cell r="II792">
            <v>0</v>
          </cell>
          <cell r="IJ792">
            <v>0</v>
          </cell>
          <cell r="IK792">
            <v>0</v>
          </cell>
          <cell r="IL792">
            <v>0</v>
          </cell>
          <cell r="IM792">
            <v>0</v>
          </cell>
          <cell r="IN792">
            <v>0</v>
          </cell>
          <cell r="IO792">
            <v>0</v>
          </cell>
          <cell r="IP792">
            <v>0</v>
          </cell>
          <cell r="IQ792">
            <v>0</v>
          </cell>
          <cell r="IR792">
            <v>0</v>
          </cell>
          <cell r="IS792">
            <v>0</v>
          </cell>
          <cell r="IT792">
            <v>0</v>
          </cell>
          <cell r="IU792">
            <v>0</v>
          </cell>
          <cell r="IV792">
            <v>0</v>
          </cell>
          <cell r="IW792">
            <v>0</v>
          </cell>
          <cell r="IX792">
            <v>0</v>
          </cell>
          <cell r="IY792">
            <v>0</v>
          </cell>
          <cell r="IZ792">
            <v>0</v>
          </cell>
          <cell r="JA792">
            <v>0</v>
          </cell>
          <cell r="JB792">
            <v>0</v>
          </cell>
          <cell r="JC792">
            <v>0</v>
          </cell>
          <cell r="JD792">
            <v>0</v>
          </cell>
          <cell r="JE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  <cell r="EU793">
            <v>0</v>
          </cell>
          <cell r="EV793">
            <v>0</v>
          </cell>
          <cell r="EW793">
            <v>0</v>
          </cell>
          <cell r="EX793">
            <v>0</v>
          </cell>
          <cell r="EY793">
            <v>0</v>
          </cell>
          <cell r="EZ793">
            <v>0</v>
          </cell>
          <cell r="FA793">
            <v>0</v>
          </cell>
          <cell r="FB793">
            <v>0</v>
          </cell>
          <cell r="FC793">
            <v>0</v>
          </cell>
          <cell r="FD793">
            <v>0</v>
          </cell>
          <cell r="FE793">
            <v>0</v>
          </cell>
          <cell r="FF793">
            <v>0</v>
          </cell>
          <cell r="FG793">
            <v>0</v>
          </cell>
          <cell r="FH793">
            <v>0</v>
          </cell>
          <cell r="FI793">
            <v>0</v>
          </cell>
          <cell r="FJ793">
            <v>0</v>
          </cell>
          <cell r="FK793">
            <v>0</v>
          </cell>
          <cell r="FL793">
            <v>0</v>
          </cell>
          <cell r="FM793">
            <v>0</v>
          </cell>
          <cell r="FN793">
            <v>0</v>
          </cell>
          <cell r="FO793">
            <v>0</v>
          </cell>
          <cell r="FP793">
            <v>0</v>
          </cell>
          <cell r="FQ793">
            <v>0</v>
          </cell>
          <cell r="FR793">
            <v>0</v>
          </cell>
          <cell r="FS793">
            <v>0</v>
          </cell>
          <cell r="FT793">
            <v>0</v>
          </cell>
          <cell r="FU793">
            <v>0</v>
          </cell>
          <cell r="FV793">
            <v>0</v>
          </cell>
          <cell r="FW793">
            <v>0</v>
          </cell>
          <cell r="FX793">
            <v>0</v>
          </cell>
          <cell r="FY793">
            <v>0</v>
          </cell>
          <cell r="FZ793">
            <v>0</v>
          </cell>
          <cell r="GA793">
            <v>0</v>
          </cell>
          <cell r="GB793">
            <v>0</v>
          </cell>
          <cell r="GC793">
            <v>0</v>
          </cell>
          <cell r="GD793">
            <v>0</v>
          </cell>
          <cell r="GE793">
            <v>0</v>
          </cell>
          <cell r="GF793">
            <v>0</v>
          </cell>
          <cell r="GG793">
            <v>0</v>
          </cell>
          <cell r="GH793">
            <v>0</v>
          </cell>
          <cell r="GI793">
            <v>0</v>
          </cell>
          <cell r="GJ793">
            <v>0</v>
          </cell>
          <cell r="GK793">
            <v>0</v>
          </cell>
          <cell r="GL793">
            <v>0</v>
          </cell>
          <cell r="GM793">
            <v>0</v>
          </cell>
          <cell r="GN793">
            <v>0</v>
          </cell>
          <cell r="GO793">
            <v>0</v>
          </cell>
          <cell r="GP793">
            <v>0</v>
          </cell>
          <cell r="GQ793">
            <v>0</v>
          </cell>
          <cell r="GR793">
            <v>0</v>
          </cell>
          <cell r="GS793">
            <v>0</v>
          </cell>
          <cell r="GT793">
            <v>0</v>
          </cell>
          <cell r="GU793">
            <v>0</v>
          </cell>
          <cell r="GV793">
            <v>0</v>
          </cell>
          <cell r="GW793">
            <v>0</v>
          </cell>
          <cell r="GX793">
            <v>0</v>
          </cell>
          <cell r="GY793">
            <v>0</v>
          </cell>
          <cell r="GZ793">
            <v>0</v>
          </cell>
          <cell r="HA793">
            <v>0</v>
          </cell>
          <cell r="HB793">
            <v>0</v>
          </cell>
          <cell r="HC793">
            <v>0</v>
          </cell>
          <cell r="HD793">
            <v>0</v>
          </cell>
          <cell r="HE793">
            <v>0</v>
          </cell>
          <cell r="HF793">
            <v>0</v>
          </cell>
          <cell r="HG793">
            <v>0</v>
          </cell>
          <cell r="HH793">
            <v>0</v>
          </cell>
          <cell r="HI793">
            <v>0</v>
          </cell>
          <cell r="HJ793">
            <v>0</v>
          </cell>
          <cell r="HK793">
            <v>0</v>
          </cell>
          <cell r="HL793">
            <v>0</v>
          </cell>
          <cell r="HM793">
            <v>0</v>
          </cell>
          <cell r="HN793">
            <v>0</v>
          </cell>
          <cell r="HO793">
            <v>0</v>
          </cell>
          <cell r="HP793">
            <v>0</v>
          </cell>
          <cell r="HQ793">
            <v>0</v>
          </cell>
          <cell r="HR793">
            <v>0</v>
          </cell>
          <cell r="HS793">
            <v>0</v>
          </cell>
          <cell r="HT793">
            <v>0</v>
          </cell>
          <cell r="HU793">
            <v>0</v>
          </cell>
          <cell r="HV793">
            <v>0</v>
          </cell>
          <cell r="HW793">
            <v>0</v>
          </cell>
          <cell r="HX793">
            <v>0</v>
          </cell>
          <cell r="HY793">
            <v>0</v>
          </cell>
          <cell r="HZ793">
            <v>0</v>
          </cell>
          <cell r="IA793">
            <v>0</v>
          </cell>
          <cell r="IB793">
            <v>0</v>
          </cell>
          <cell r="IC793">
            <v>0</v>
          </cell>
          <cell r="ID793">
            <v>0</v>
          </cell>
          <cell r="IE793">
            <v>0</v>
          </cell>
          <cell r="IF793">
            <v>0</v>
          </cell>
          <cell r="IG793">
            <v>0</v>
          </cell>
          <cell r="IH793">
            <v>0</v>
          </cell>
          <cell r="II793">
            <v>0</v>
          </cell>
          <cell r="IJ793">
            <v>0</v>
          </cell>
          <cell r="IK793">
            <v>0</v>
          </cell>
          <cell r="IL793">
            <v>0</v>
          </cell>
          <cell r="IM793">
            <v>0</v>
          </cell>
          <cell r="IN793">
            <v>0</v>
          </cell>
          <cell r="IO793">
            <v>0</v>
          </cell>
          <cell r="IP793">
            <v>0</v>
          </cell>
          <cell r="IQ793">
            <v>0</v>
          </cell>
          <cell r="IR793">
            <v>0</v>
          </cell>
          <cell r="IS793">
            <v>0</v>
          </cell>
          <cell r="IT793">
            <v>0</v>
          </cell>
          <cell r="IU793">
            <v>0</v>
          </cell>
          <cell r="IV793">
            <v>0</v>
          </cell>
          <cell r="IW793">
            <v>0</v>
          </cell>
          <cell r="IX793">
            <v>0</v>
          </cell>
          <cell r="IY793">
            <v>0</v>
          </cell>
          <cell r="IZ793">
            <v>0</v>
          </cell>
          <cell r="JA793">
            <v>0</v>
          </cell>
          <cell r="JB793">
            <v>0</v>
          </cell>
          <cell r="JC793">
            <v>0</v>
          </cell>
          <cell r="JD793">
            <v>0</v>
          </cell>
          <cell r="JE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  <cell r="EZ794">
            <v>0</v>
          </cell>
          <cell r="FA794">
            <v>0</v>
          </cell>
          <cell r="FB794">
            <v>0</v>
          </cell>
          <cell r="FC794">
            <v>0</v>
          </cell>
          <cell r="FD794">
            <v>0</v>
          </cell>
          <cell r="FE794">
            <v>0</v>
          </cell>
          <cell r="FF794">
            <v>0</v>
          </cell>
          <cell r="FG794">
            <v>0</v>
          </cell>
          <cell r="FH794">
            <v>0</v>
          </cell>
          <cell r="FI794">
            <v>0</v>
          </cell>
          <cell r="FJ794">
            <v>0</v>
          </cell>
          <cell r="FK794">
            <v>0</v>
          </cell>
          <cell r="FL794">
            <v>0</v>
          </cell>
          <cell r="FM794">
            <v>0</v>
          </cell>
          <cell r="FN794">
            <v>0</v>
          </cell>
          <cell r="FO794">
            <v>0</v>
          </cell>
          <cell r="FP794">
            <v>0</v>
          </cell>
          <cell r="FQ794">
            <v>0</v>
          </cell>
          <cell r="FR794">
            <v>0</v>
          </cell>
          <cell r="FS794">
            <v>0</v>
          </cell>
          <cell r="FT794">
            <v>0</v>
          </cell>
          <cell r="FU794">
            <v>0</v>
          </cell>
          <cell r="FV794">
            <v>0</v>
          </cell>
          <cell r="FW794">
            <v>0</v>
          </cell>
          <cell r="FX794">
            <v>0</v>
          </cell>
          <cell r="FY794">
            <v>0</v>
          </cell>
          <cell r="FZ794">
            <v>0</v>
          </cell>
          <cell r="GA794">
            <v>0</v>
          </cell>
          <cell r="GB794">
            <v>0</v>
          </cell>
          <cell r="GC794">
            <v>0</v>
          </cell>
          <cell r="GD794">
            <v>0</v>
          </cell>
          <cell r="GE794">
            <v>0</v>
          </cell>
          <cell r="GF794">
            <v>0</v>
          </cell>
          <cell r="GG794">
            <v>0</v>
          </cell>
          <cell r="GH794">
            <v>0</v>
          </cell>
          <cell r="GI794">
            <v>0</v>
          </cell>
          <cell r="GJ794">
            <v>0</v>
          </cell>
          <cell r="GK794">
            <v>0</v>
          </cell>
          <cell r="GL794">
            <v>0</v>
          </cell>
          <cell r="GM794">
            <v>0</v>
          </cell>
          <cell r="GN794">
            <v>0</v>
          </cell>
          <cell r="GO794">
            <v>0</v>
          </cell>
          <cell r="GP794">
            <v>0</v>
          </cell>
          <cell r="GQ794">
            <v>0</v>
          </cell>
          <cell r="GR794">
            <v>0</v>
          </cell>
          <cell r="GS794">
            <v>0</v>
          </cell>
          <cell r="GT794">
            <v>0</v>
          </cell>
          <cell r="GU794">
            <v>0</v>
          </cell>
          <cell r="GV794">
            <v>0</v>
          </cell>
          <cell r="GW794">
            <v>0</v>
          </cell>
          <cell r="GX794">
            <v>0</v>
          </cell>
          <cell r="GY794">
            <v>0</v>
          </cell>
          <cell r="GZ794">
            <v>0</v>
          </cell>
          <cell r="HA794">
            <v>0</v>
          </cell>
          <cell r="HB794">
            <v>0</v>
          </cell>
          <cell r="HC794">
            <v>0</v>
          </cell>
          <cell r="HD794">
            <v>0</v>
          </cell>
          <cell r="HE794">
            <v>0</v>
          </cell>
          <cell r="HF794">
            <v>0</v>
          </cell>
          <cell r="HG794">
            <v>0</v>
          </cell>
          <cell r="HH794">
            <v>0</v>
          </cell>
          <cell r="HI794">
            <v>0</v>
          </cell>
          <cell r="HJ794">
            <v>0</v>
          </cell>
          <cell r="HK794">
            <v>0</v>
          </cell>
          <cell r="HL794">
            <v>0</v>
          </cell>
          <cell r="HM794">
            <v>0</v>
          </cell>
          <cell r="HN794">
            <v>0</v>
          </cell>
          <cell r="HO794">
            <v>0</v>
          </cell>
          <cell r="HP794">
            <v>0</v>
          </cell>
          <cell r="HQ794">
            <v>0</v>
          </cell>
          <cell r="HR794">
            <v>0</v>
          </cell>
          <cell r="HS794">
            <v>0</v>
          </cell>
          <cell r="HT794">
            <v>0</v>
          </cell>
          <cell r="HU794">
            <v>0</v>
          </cell>
          <cell r="HV794">
            <v>0</v>
          </cell>
          <cell r="HW794">
            <v>0</v>
          </cell>
          <cell r="HX794">
            <v>0</v>
          </cell>
          <cell r="HY794">
            <v>0</v>
          </cell>
          <cell r="HZ794">
            <v>0</v>
          </cell>
          <cell r="IA794">
            <v>0</v>
          </cell>
          <cell r="IB794">
            <v>0</v>
          </cell>
          <cell r="IC794">
            <v>0</v>
          </cell>
          <cell r="ID794">
            <v>0</v>
          </cell>
          <cell r="IE794">
            <v>0</v>
          </cell>
          <cell r="IF794">
            <v>0</v>
          </cell>
          <cell r="IG794">
            <v>0</v>
          </cell>
          <cell r="IH794">
            <v>0</v>
          </cell>
          <cell r="II794">
            <v>0</v>
          </cell>
          <cell r="IJ794">
            <v>0</v>
          </cell>
          <cell r="IK794">
            <v>0</v>
          </cell>
          <cell r="IL794">
            <v>0</v>
          </cell>
          <cell r="IM794">
            <v>0</v>
          </cell>
          <cell r="IN794">
            <v>0</v>
          </cell>
          <cell r="IO794">
            <v>0</v>
          </cell>
          <cell r="IP794">
            <v>0</v>
          </cell>
          <cell r="IQ794">
            <v>0</v>
          </cell>
          <cell r="IR794">
            <v>0</v>
          </cell>
          <cell r="IS794">
            <v>0</v>
          </cell>
          <cell r="IT794">
            <v>0</v>
          </cell>
          <cell r="IU794">
            <v>0</v>
          </cell>
          <cell r="IV794">
            <v>0</v>
          </cell>
          <cell r="IW794">
            <v>0</v>
          </cell>
          <cell r="IX794">
            <v>0</v>
          </cell>
          <cell r="IY794">
            <v>0</v>
          </cell>
          <cell r="IZ794">
            <v>0</v>
          </cell>
          <cell r="JA794">
            <v>0</v>
          </cell>
          <cell r="JB794">
            <v>0</v>
          </cell>
          <cell r="JC794">
            <v>0</v>
          </cell>
          <cell r="JD794">
            <v>0</v>
          </cell>
          <cell r="JE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  <cell r="EZ795">
            <v>0</v>
          </cell>
          <cell r="FA795">
            <v>0</v>
          </cell>
          <cell r="FB795">
            <v>0</v>
          </cell>
          <cell r="FC795">
            <v>0</v>
          </cell>
          <cell r="FD795">
            <v>0</v>
          </cell>
          <cell r="FE795">
            <v>0</v>
          </cell>
          <cell r="FF795">
            <v>0</v>
          </cell>
          <cell r="FG795">
            <v>0</v>
          </cell>
          <cell r="FH795">
            <v>0</v>
          </cell>
          <cell r="FI795">
            <v>0</v>
          </cell>
          <cell r="FJ795">
            <v>0</v>
          </cell>
          <cell r="FK795">
            <v>0</v>
          </cell>
          <cell r="FL795">
            <v>0</v>
          </cell>
          <cell r="FM795">
            <v>0</v>
          </cell>
          <cell r="FN795">
            <v>0</v>
          </cell>
          <cell r="FO795">
            <v>0</v>
          </cell>
          <cell r="FP795">
            <v>0</v>
          </cell>
          <cell r="FQ795">
            <v>0</v>
          </cell>
          <cell r="FR795">
            <v>0</v>
          </cell>
          <cell r="FS795">
            <v>0</v>
          </cell>
          <cell r="FT795">
            <v>0</v>
          </cell>
          <cell r="FU795">
            <v>0</v>
          </cell>
          <cell r="FV795">
            <v>0</v>
          </cell>
          <cell r="FW795">
            <v>0</v>
          </cell>
          <cell r="FX795">
            <v>0</v>
          </cell>
          <cell r="FY795">
            <v>0</v>
          </cell>
          <cell r="FZ795">
            <v>0</v>
          </cell>
          <cell r="GA795">
            <v>0</v>
          </cell>
          <cell r="GB795">
            <v>0</v>
          </cell>
          <cell r="GC795">
            <v>0</v>
          </cell>
          <cell r="GD795">
            <v>0</v>
          </cell>
          <cell r="GE795">
            <v>0</v>
          </cell>
          <cell r="GF795">
            <v>0</v>
          </cell>
          <cell r="GG795">
            <v>0</v>
          </cell>
          <cell r="GH795">
            <v>0</v>
          </cell>
          <cell r="GI795">
            <v>0</v>
          </cell>
          <cell r="GJ795">
            <v>0</v>
          </cell>
          <cell r="GK795">
            <v>0</v>
          </cell>
          <cell r="GL795">
            <v>0</v>
          </cell>
          <cell r="GM795">
            <v>0</v>
          </cell>
          <cell r="GN795">
            <v>0</v>
          </cell>
          <cell r="GO795">
            <v>0</v>
          </cell>
          <cell r="GP795">
            <v>0</v>
          </cell>
          <cell r="GQ795">
            <v>0</v>
          </cell>
          <cell r="GR795">
            <v>0</v>
          </cell>
          <cell r="GS795">
            <v>0</v>
          </cell>
          <cell r="GT795">
            <v>0</v>
          </cell>
          <cell r="GU795">
            <v>0</v>
          </cell>
          <cell r="GV795">
            <v>0</v>
          </cell>
          <cell r="GW795">
            <v>0</v>
          </cell>
          <cell r="GX795">
            <v>0</v>
          </cell>
          <cell r="GY795">
            <v>0</v>
          </cell>
          <cell r="GZ795">
            <v>0</v>
          </cell>
          <cell r="HA795">
            <v>0</v>
          </cell>
          <cell r="HB795">
            <v>0</v>
          </cell>
          <cell r="HC795">
            <v>0</v>
          </cell>
          <cell r="HD795">
            <v>0</v>
          </cell>
          <cell r="HE795">
            <v>0</v>
          </cell>
          <cell r="HF795">
            <v>0</v>
          </cell>
          <cell r="HG795">
            <v>0</v>
          </cell>
          <cell r="HH795">
            <v>0</v>
          </cell>
          <cell r="HI795">
            <v>0</v>
          </cell>
          <cell r="HJ795">
            <v>0</v>
          </cell>
          <cell r="HK795">
            <v>0</v>
          </cell>
          <cell r="HL795">
            <v>0</v>
          </cell>
          <cell r="HM795">
            <v>0</v>
          </cell>
          <cell r="HN795">
            <v>0</v>
          </cell>
          <cell r="HO795">
            <v>0</v>
          </cell>
          <cell r="HP795">
            <v>0</v>
          </cell>
          <cell r="HQ795">
            <v>0</v>
          </cell>
          <cell r="HR795">
            <v>0</v>
          </cell>
          <cell r="HS795">
            <v>0</v>
          </cell>
          <cell r="HT795">
            <v>0</v>
          </cell>
          <cell r="HU795">
            <v>0</v>
          </cell>
          <cell r="HV795">
            <v>0</v>
          </cell>
          <cell r="HW795">
            <v>0</v>
          </cell>
          <cell r="HX795">
            <v>0</v>
          </cell>
          <cell r="HY795">
            <v>0</v>
          </cell>
          <cell r="HZ795">
            <v>0</v>
          </cell>
          <cell r="IA795">
            <v>0</v>
          </cell>
          <cell r="IB795">
            <v>0</v>
          </cell>
          <cell r="IC795">
            <v>0</v>
          </cell>
          <cell r="ID795">
            <v>0</v>
          </cell>
          <cell r="IE795">
            <v>0</v>
          </cell>
          <cell r="IF795">
            <v>0</v>
          </cell>
          <cell r="IG795">
            <v>0</v>
          </cell>
          <cell r="IH795">
            <v>0</v>
          </cell>
          <cell r="II795">
            <v>0</v>
          </cell>
          <cell r="IJ795">
            <v>0</v>
          </cell>
          <cell r="IK795">
            <v>0</v>
          </cell>
          <cell r="IL795">
            <v>0</v>
          </cell>
          <cell r="IM795">
            <v>0</v>
          </cell>
          <cell r="IN795">
            <v>0</v>
          </cell>
          <cell r="IO795">
            <v>0</v>
          </cell>
          <cell r="IP795">
            <v>0</v>
          </cell>
          <cell r="IQ795">
            <v>0</v>
          </cell>
          <cell r="IR795">
            <v>0</v>
          </cell>
          <cell r="IS795">
            <v>0</v>
          </cell>
          <cell r="IT795">
            <v>0</v>
          </cell>
          <cell r="IU795">
            <v>0</v>
          </cell>
          <cell r="IV795">
            <v>0</v>
          </cell>
          <cell r="IW795">
            <v>0</v>
          </cell>
          <cell r="IX795">
            <v>0</v>
          </cell>
          <cell r="IY795">
            <v>0</v>
          </cell>
          <cell r="IZ795">
            <v>0</v>
          </cell>
          <cell r="JA795">
            <v>0</v>
          </cell>
          <cell r="JB795">
            <v>0</v>
          </cell>
          <cell r="JC795">
            <v>0</v>
          </cell>
          <cell r="JD795">
            <v>0</v>
          </cell>
          <cell r="JE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  <cell r="EZ796">
            <v>0</v>
          </cell>
          <cell r="FA796">
            <v>0</v>
          </cell>
          <cell r="FB796">
            <v>0</v>
          </cell>
          <cell r="FC796">
            <v>0</v>
          </cell>
          <cell r="FD796">
            <v>0</v>
          </cell>
          <cell r="FE796">
            <v>0</v>
          </cell>
          <cell r="FF796">
            <v>0</v>
          </cell>
          <cell r="FG796">
            <v>0</v>
          </cell>
          <cell r="FH796">
            <v>0</v>
          </cell>
          <cell r="FI796">
            <v>0</v>
          </cell>
          <cell r="FJ796">
            <v>0</v>
          </cell>
          <cell r="FK796">
            <v>0</v>
          </cell>
          <cell r="FL796">
            <v>0</v>
          </cell>
          <cell r="FM796">
            <v>0</v>
          </cell>
          <cell r="FN796">
            <v>0</v>
          </cell>
          <cell r="FO796">
            <v>0</v>
          </cell>
          <cell r="FP796">
            <v>0</v>
          </cell>
          <cell r="FQ796">
            <v>0</v>
          </cell>
          <cell r="FR796">
            <v>0</v>
          </cell>
          <cell r="FS796">
            <v>0</v>
          </cell>
          <cell r="FT796">
            <v>0</v>
          </cell>
          <cell r="FU796">
            <v>0</v>
          </cell>
          <cell r="FV796">
            <v>0</v>
          </cell>
          <cell r="FW796">
            <v>0</v>
          </cell>
          <cell r="FX796">
            <v>0</v>
          </cell>
          <cell r="FY796">
            <v>0</v>
          </cell>
          <cell r="FZ796">
            <v>0</v>
          </cell>
          <cell r="GA796">
            <v>0</v>
          </cell>
          <cell r="GB796">
            <v>0</v>
          </cell>
          <cell r="GC796">
            <v>0</v>
          </cell>
          <cell r="GD796">
            <v>0</v>
          </cell>
          <cell r="GE796">
            <v>0</v>
          </cell>
          <cell r="GF796">
            <v>0</v>
          </cell>
          <cell r="GG796">
            <v>0</v>
          </cell>
          <cell r="GH796">
            <v>0</v>
          </cell>
          <cell r="GI796">
            <v>0</v>
          </cell>
          <cell r="GJ796">
            <v>0</v>
          </cell>
          <cell r="GK796">
            <v>0</v>
          </cell>
          <cell r="GL796">
            <v>0</v>
          </cell>
          <cell r="GM796">
            <v>0</v>
          </cell>
          <cell r="GN796">
            <v>0</v>
          </cell>
          <cell r="GO796">
            <v>0</v>
          </cell>
          <cell r="GP796">
            <v>0</v>
          </cell>
          <cell r="GQ796">
            <v>0</v>
          </cell>
          <cell r="GR796">
            <v>0</v>
          </cell>
          <cell r="GS796">
            <v>0</v>
          </cell>
          <cell r="GT796">
            <v>0</v>
          </cell>
          <cell r="GU796">
            <v>0</v>
          </cell>
          <cell r="GV796">
            <v>0</v>
          </cell>
          <cell r="GW796">
            <v>0</v>
          </cell>
          <cell r="GX796">
            <v>0</v>
          </cell>
          <cell r="GY796">
            <v>0</v>
          </cell>
          <cell r="GZ796">
            <v>0</v>
          </cell>
          <cell r="HA796">
            <v>0</v>
          </cell>
          <cell r="HB796">
            <v>0</v>
          </cell>
          <cell r="HC796">
            <v>0</v>
          </cell>
          <cell r="HD796">
            <v>0</v>
          </cell>
          <cell r="HE796">
            <v>0</v>
          </cell>
          <cell r="HF796">
            <v>0</v>
          </cell>
          <cell r="HG796">
            <v>0</v>
          </cell>
          <cell r="HH796">
            <v>0</v>
          </cell>
          <cell r="HI796">
            <v>0</v>
          </cell>
          <cell r="HJ796">
            <v>0</v>
          </cell>
          <cell r="HK796">
            <v>0</v>
          </cell>
          <cell r="HL796">
            <v>0</v>
          </cell>
          <cell r="HM796">
            <v>0</v>
          </cell>
          <cell r="HN796">
            <v>0</v>
          </cell>
          <cell r="HO796">
            <v>0</v>
          </cell>
          <cell r="HP796">
            <v>0</v>
          </cell>
          <cell r="HQ796">
            <v>0</v>
          </cell>
          <cell r="HR796">
            <v>0</v>
          </cell>
          <cell r="HS796">
            <v>0</v>
          </cell>
          <cell r="HT796">
            <v>0</v>
          </cell>
          <cell r="HU796">
            <v>0</v>
          </cell>
          <cell r="HV796">
            <v>0</v>
          </cell>
          <cell r="HW796">
            <v>0</v>
          </cell>
          <cell r="HX796">
            <v>0</v>
          </cell>
          <cell r="HY796">
            <v>0</v>
          </cell>
          <cell r="HZ796">
            <v>0</v>
          </cell>
          <cell r="IA796">
            <v>0</v>
          </cell>
          <cell r="IB796">
            <v>0</v>
          </cell>
          <cell r="IC796">
            <v>0</v>
          </cell>
          <cell r="ID796">
            <v>0</v>
          </cell>
          <cell r="IE796">
            <v>0</v>
          </cell>
          <cell r="IF796">
            <v>0</v>
          </cell>
          <cell r="IG796">
            <v>0</v>
          </cell>
          <cell r="IH796">
            <v>0</v>
          </cell>
          <cell r="II796">
            <v>0</v>
          </cell>
          <cell r="IJ796">
            <v>0</v>
          </cell>
          <cell r="IK796">
            <v>0</v>
          </cell>
          <cell r="IL796">
            <v>0</v>
          </cell>
          <cell r="IM796">
            <v>0</v>
          </cell>
          <cell r="IN796">
            <v>0</v>
          </cell>
          <cell r="IO796">
            <v>0</v>
          </cell>
          <cell r="IP796">
            <v>0</v>
          </cell>
          <cell r="IQ796">
            <v>0</v>
          </cell>
          <cell r="IR796">
            <v>0</v>
          </cell>
          <cell r="IS796">
            <v>0</v>
          </cell>
          <cell r="IT796">
            <v>0</v>
          </cell>
          <cell r="IU796">
            <v>0</v>
          </cell>
          <cell r="IV796">
            <v>0</v>
          </cell>
          <cell r="IW796">
            <v>0</v>
          </cell>
          <cell r="IX796">
            <v>0</v>
          </cell>
          <cell r="IY796">
            <v>0</v>
          </cell>
          <cell r="IZ796">
            <v>0</v>
          </cell>
          <cell r="JA796">
            <v>0</v>
          </cell>
          <cell r="JB796">
            <v>0</v>
          </cell>
          <cell r="JC796">
            <v>0</v>
          </cell>
          <cell r="JD796">
            <v>0</v>
          </cell>
          <cell r="JE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  <cell r="EZ797">
            <v>0</v>
          </cell>
          <cell r="FA797">
            <v>0</v>
          </cell>
          <cell r="FB797">
            <v>0</v>
          </cell>
          <cell r="FC797">
            <v>0</v>
          </cell>
          <cell r="FD797">
            <v>0</v>
          </cell>
          <cell r="FE797">
            <v>0</v>
          </cell>
          <cell r="FF797">
            <v>0</v>
          </cell>
          <cell r="FG797">
            <v>0</v>
          </cell>
          <cell r="FH797">
            <v>0</v>
          </cell>
          <cell r="FI797">
            <v>0</v>
          </cell>
          <cell r="FJ797">
            <v>0</v>
          </cell>
          <cell r="FK797">
            <v>0</v>
          </cell>
          <cell r="FL797">
            <v>0</v>
          </cell>
          <cell r="FM797">
            <v>0</v>
          </cell>
          <cell r="FN797">
            <v>0</v>
          </cell>
          <cell r="FO797">
            <v>0</v>
          </cell>
          <cell r="FP797">
            <v>0</v>
          </cell>
          <cell r="FQ797">
            <v>0</v>
          </cell>
          <cell r="FR797">
            <v>0</v>
          </cell>
          <cell r="FS797">
            <v>0</v>
          </cell>
          <cell r="FT797">
            <v>0</v>
          </cell>
          <cell r="FU797">
            <v>0</v>
          </cell>
          <cell r="FV797">
            <v>0</v>
          </cell>
          <cell r="FW797">
            <v>0</v>
          </cell>
          <cell r="FX797">
            <v>0</v>
          </cell>
          <cell r="FY797">
            <v>0</v>
          </cell>
          <cell r="FZ797">
            <v>0</v>
          </cell>
          <cell r="GA797">
            <v>0</v>
          </cell>
          <cell r="GB797">
            <v>0</v>
          </cell>
          <cell r="GC797">
            <v>0</v>
          </cell>
          <cell r="GD797">
            <v>0</v>
          </cell>
          <cell r="GE797">
            <v>0</v>
          </cell>
          <cell r="GF797">
            <v>0</v>
          </cell>
          <cell r="GG797">
            <v>0</v>
          </cell>
          <cell r="GH797">
            <v>0</v>
          </cell>
          <cell r="GI797">
            <v>0</v>
          </cell>
          <cell r="GJ797">
            <v>0</v>
          </cell>
          <cell r="GK797">
            <v>0</v>
          </cell>
          <cell r="GL797">
            <v>0</v>
          </cell>
          <cell r="GM797">
            <v>0</v>
          </cell>
          <cell r="GN797">
            <v>0</v>
          </cell>
          <cell r="GO797">
            <v>0</v>
          </cell>
          <cell r="GP797">
            <v>0</v>
          </cell>
          <cell r="GQ797">
            <v>0</v>
          </cell>
          <cell r="GR797">
            <v>0</v>
          </cell>
          <cell r="GS797">
            <v>0</v>
          </cell>
          <cell r="GT797">
            <v>0</v>
          </cell>
          <cell r="GU797">
            <v>0</v>
          </cell>
          <cell r="GV797">
            <v>0</v>
          </cell>
          <cell r="GW797">
            <v>0</v>
          </cell>
          <cell r="GX797">
            <v>0</v>
          </cell>
          <cell r="GY797">
            <v>0</v>
          </cell>
          <cell r="GZ797">
            <v>0</v>
          </cell>
          <cell r="HA797">
            <v>0</v>
          </cell>
          <cell r="HB797">
            <v>0</v>
          </cell>
          <cell r="HC797">
            <v>0</v>
          </cell>
          <cell r="HD797">
            <v>0</v>
          </cell>
          <cell r="HE797">
            <v>0</v>
          </cell>
          <cell r="HF797">
            <v>0</v>
          </cell>
          <cell r="HG797">
            <v>0</v>
          </cell>
          <cell r="HH797">
            <v>0</v>
          </cell>
          <cell r="HI797">
            <v>0</v>
          </cell>
          <cell r="HJ797">
            <v>0</v>
          </cell>
          <cell r="HK797">
            <v>0</v>
          </cell>
          <cell r="HL797">
            <v>0</v>
          </cell>
          <cell r="HM797">
            <v>0</v>
          </cell>
          <cell r="HN797">
            <v>0</v>
          </cell>
          <cell r="HO797">
            <v>0</v>
          </cell>
          <cell r="HP797">
            <v>0</v>
          </cell>
          <cell r="HQ797">
            <v>0</v>
          </cell>
          <cell r="HR797">
            <v>0</v>
          </cell>
          <cell r="HS797">
            <v>0</v>
          </cell>
          <cell r="HT797">
            <v>0</v>
          </cell>
          <cell r="HU797">
            <v>0</v>
          </cell>
          <cell r="HV797">
            <v>0</v>
          </cell>
          <cell r="HW797">
            <v>0</v>
          </cell>
          <cell r="HX797">
            <v>0</v>
          </cell>
          <cell r="HY797">
            <v>0</v>
          </cell>
          <cell r="HZ797">
            <v>0</v>
          </cell>
          <cell r="IA797">
            <v>0</v>
          </cell>
          <cell r="IB797">
            <v>0</v>
          </cell>
          <cell r="IC797">
            <v>0</v>
          </cell>
          <cell r="ID797">
            <v>0</v>
          </cell>
          <cell r="IE797">
            <v>0</v>
          </cell>
          <cell r="IF797">
            <v>0</v>
          </cell>
          <cell r="IG797">
            <v>0</v>
          </cell>
          <cell r="IH797">
            <v>0</v>
          </cell>
          <cell r="II797">
            <v>0</v>
          </cell>
          <cell r="IJ797">
            <v>0</v>
          </cell>
          <cell r="IK797">
            <v>0</v>
          </cell>
          <cell r="IL797">
            <v>0</v>
          </cell>
          <cell r="IM797">
            <v>0</v>
          </cell>
          <cell r="IN797">
            <v>0</v>
          </cell>
          <cell r="IO797">
            <v>0</v>
          </cell>
          <cell r="IP797">
            <v>0</v>
          </cell>
          <cell r="IQ797">
            <v>0</v>
          </cell>
          <cell r="IR797">
            <v>0</v>
          </cell>
          <cell r="IS797">
            <v>0</v>
          </cell>
          <cell r="IT797">
            <v>0</v>
          </cell>
          <cell r="IU797">
            <v>0</v>
          </cell>
          <cell r="IV797">
            <v>0</v>
          </cell>
          <cell r="IW797">
            <v>0</v>
          </cell>
          <cell r="IX797">
            <v>0</v>
          </cell>
          <cell r="IY797">
            <v>0</v>
          </cell>
          <cell r="IZ797">
            <v>0</v>
          </cell>
          <cell r="JA797">
            <v>0</v>
          </cell>
          <cell r="JB797">
            <v>0</v>
          </cell>
          <cell r="JC797">
            <v>0</v>
          </cell>
          <cell r="JD797">
            <v>0</v>
          </cell>
          <cell r="JE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  <cell r="EZ798">
            <v>0</v>
          </cell>
          <cell r="FA798">
            <v>0</v>
          </cell>
          <cell r="FB798">
            <v>0</v>
          </cell>
          <cell r="FC798">
            <v>0</v>
          </cell>
          <cell r="FD798">
            <v>0</v>
          </cell>
          <cell r="FE798">
            <v>0</v>
          </cell>
          <cell r="FF798">
            <v>0</v>
          </cell>
          <cell r="FG798">
            <v>0</v>
          </cell>
          <cell r="FH798">
            <v>0</v>
          </cell>
          <cell r="FI798">
            <v>0</v>
          </cell>
          <cell r="FJ798">
            <v>0</v>
          </cell>
          <cell r="FK798">
            <v>0</v>
          </cell>
          <cell r="FL798">
            <v>0</v>
          </cell>
          <cell r="FM798">
            <v>0</v>
          </cell>
          <cell r="FN798">
            <v>0</v>
          </cell>
          <cell r="FO798">
            <v>0</v>
          </cell>
          <cell r="FP798">
            <v>0</v>
          </cell>
          <cell r="FQ798">
            <v>0</v>
          </cell>
          <cell r="FR798">
            <v>0</v>
          </cell>
          <cell r="FS798">
            <v>0</v>
          </cell>
          <cell r="FT798">
            <v>0</v>
          </cell>
          <cell r="FU798">
            <v>0</v>
          </cell>
          <cell r="FV798">
            <v>0</v>
          </cell>
          <cell r="FW798">
            <v>0</v>
          </cell>
          <cell r="FX798">
            <v>0</v>
          </cell>
          <cell r="FY798">
            <v>0</v>
          </cell>
          <cell r="FZ798">
            <v>0</v>
          </cell>
          <cell r="GA798">
            <v>0</v>
          </cell>
          <cell r="GB798">
            <v>0</v>
          </cell>
          <cell r="GC798">
            <v>0</v>
          </cell>
          <cell r="GD798">
            <v>0</v>
          </cell>
          <cell r="GE798">
            <v>0</v>
          </cell>
          <cell r="GF798">
            <v>0</v>
          </cell>
          <cell r="GG798">
            <v>0</v>
          </cell>
          <cell r="GH798">
            <v>0</v>
          </cell>
          <cell r="GI798">
            <v>0</v>
          </cell>
          <cell r="GJ798">
            <v>0</v>
          </cell>
          <cell r="GK798">
            <v>0</v>
          </cell>
          <cell r="GL798">
            <v>0</v>
          </cell>
          <cell r="GM798">
            <v>0</v>
          </cell>
          <cell r="GN798">
            <v>0</v>
          </cell>
          <cell r="GO798">
            <v>0</v>
          </cell>
          <cell r="GP798">
            <v>0</v>
          </cell>
          <cell r="GQ798">
            <v>0</v>
          </cell>
          <cell r="GR798">
            <v>0</v>
          </cell>
          <cell r="GS798">
            <v>0</v>
          </cell>
          <cell r="GT798">
            <v>0</v>
          </cell>
          <cell r="GU798">
            <v>0</v>
          </cell>
          <cell r="GV798">
            <v>0</v>
          </cell>
          <cell r="GW798">
            <v>0</v>
          </cell>
          <cell r="GX798">
            <v>0</v>
          </cell>
          <cell r="GY798">
            <v>0</v>
          </cell>
          <cell r="GZ798">
            <v>0</v>
          </cell>
          <cell r="HA798">
            <v>0</v>
          </cell>
          <cell r="HB798">
            <v>0</v>
          </cell>
          <cell r="HC798">
            <v>0</v>
          </cell>
          <cell r="HD798">
            <v>0</v>
          </cell>
          <cell r="HE798">
            <v>0</v>
          </cell>
          <cell r="HF798">
            <v>0</v>
          </cell>
          <cell r="HG798">
            <v>0</v>
          </cell>
          <cell r="HH798">
            <v>0</v>
          </cell>
          <cell r="HI798">
            <v>0</v>
          </cell>
          <cell r="HJ798">
            <v>0</v>
          </cell>
          <cell r="HK798">
            <v>0</v>
          </cell>
          <cell r="HL798">
            <v>0</v>
          </cell>
          <cell r="HM798">
            <v>0</v>
          </cell>
          <cell r="HN798">
            <v>0</v>
          </cell>
          <cell r="HO798">
            <v>0</v>
          </cell>
          <cell r="HP798">
            <v>0</v>
          </cell>
          <cell r="HQ798">
            <v>0</v>
          </cell>
          <cell r="HR798">
            <v>0</v>
          </cell>
          <cell r="HS798">
            <v>0</v>
          </cell>
          <cell r="HT798">
            <v>0</v>
          </cell>
          <cell r="HU798">
            <v>0</v>
          </cell>
          <cell r="HV798">
            <v>0</v>
          </cell>
          <cell r="HW798">
            <v>0</v>
          </cell>
          <cell r="HX798">
            <v>0</v>
          </cell>
          <cell r="HY798">
            <v>0</v>
          </cell>
          <cell r="HZ798">
            <v>0</v>
          </cell>
          <cell r="IA798">
            <v>0</v>
          </cell>
          <cell r="IB798">
            <v>0</v>
          </cell>
          <cell r="IC798">
            <v>0</v>
          </cell>
          <cell r="ID798">
            <v>0</v>
          </cell>
          <cell r="IE798">
            <v>0</v>
          </cell>
          <cell r="IF798">
            <v>0</v>
          </cell>
          <cell r="IG798">
            <v>0</v>
          </cell>
          <cell r="IH798">
            <v>0</v>
          </cell>
          <cell r="II798">
            <v>0</v>
          </cell>
          <cell r="IJ798">
            <v>0</v>
          </cell>
          <cell r="IK798">
            <v>0</v>
          </cell>
          <cell r="IL798">
            <v>0</v>
          </cell>
          <cell r="IM798">
            <v>0</v>
          </cell>
          <cell r="IN798">
            <v>0</v>
          </cell>
          <cell r="IO798">
            <v>0</v>
          </cell>
          <cell r="IP798">
            <v>0</v>
          </cell>
          <cell r="IQ798">
            <v>0</v>
          </cell>
          <cell r="IR798">
            <v>0</v>
          </cell>
          <cell r="IS798">
            <v>0</v>
          </cell>
          <cell r="IT798">
            <v>0</v>
          </cell>
          <cell r="IU798">
            <v>0</v>
          </cell>
          <cell r="IV798">
            <v>0</v>
          </cell>
          <cell r="IW798">
            <v>0</v>
          </cell>
          <cell r="IX798">
            <v>0</v>
          </cell>
          <cell r="IY798">
            <v>0</v>
          </cell>
          <cell r="IZ798">
            <v>0</v>
          </cell>
          <cell r="JA798">
            <v>0</v>
          </cell>
          <cell r="JB798">
            <v>0</v>
          </cell>
          <cell r="JC798">
            <v>0</v>
          </cell>
          <cell r="JD798">
            <v>0</v>
          </cell>
          <cell r="JE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  <cell r="EZ799">
            <v>0</v>
          </cell>
          <cell r="FA799">
            <v>0</v>
          </cell>
          <cell r="FB799">
            <v>0</v>
          </cell>
          <cell r="FC799">
            <v>0</v>
          </cell>
          <cell r="FD799">
            <v>0</v>
          </cell>
          <cell r="FE799">
            <v>0</v>
          </cell>
          <cell r="FF799">
            <v>0</v>
          </cell>
          <cell r="FG799">
            <v>0</v>
          </cell>
          <cell r="FH799">
            <v>0</v>
          </cell>
          <cell r="FI799">
            <v>0</v>
          </cell>
          <cell r="FJ799">
            <v>0</v>
          </cell>
          <cell r="FK799">
            <v>0</v>
          </cell>
          <cell r="FL799">
            <v>0</v>
          </cell>
          <cell r="FM799">
            <v>0</v>
          </cell>
          <cell r="FN799">
            <v>0</v>
          </cell>
          <cell r="FO799">
            <v>0</v>
          </cell>
          <cell r="FP799">
            <v>0</v>
          </cell>
          <cell r="FQ799">
            <v>0</v>
          </cell>
          <cell r="FR799">
            <v>0</v>
          </cell>
          <cell r="FS799">
            <v>0</v>
          </cell>
          <cell r="FT799">
            <v>0</v>
          </cell>
          <cell r="FU799">
            <v>0</v>
          </cell>
          <cell r="FV799">
            <v>0</v>
          </cell>
          <cell r="FW799">
            <v>0</v>
          </cell>
          <cell r="FX799">
            <v>0</v>
          </cell>
          <cell r="FY799">
            <v>0</v>
          </cell>
          <cell r="FZ799">
            <v>0</v>
          </cell>
          <cell r="GA799">
            <v>0</v>
          </cell>
          <cell r="GB799">
            <v>0</v>
          </cell>
          <cell r="GC799">
            <v>0</v>
          </cell>
          <cell r="GD799">
            <v>0</v>
          </cell>
          <cell r="GE799">
            <v>0</v>
          </cell>
          <cell r="GF799">
            <v>0</v>
          </cell>
          <cell r="GG799">
            <v>0</v>
          </cell>
          <cell r="GH799">
            <v>0</v>
          </cell>
          <cell r="GI799">
            <v>0</v>
          </cell>
          <cell r="GJ799">
            <v>0</v>
          </cell>
          <cell r="GK799">
            <v>0</v>
          </cell>
          <cell r="GL799">
            <v>0</v>
          </cell>
          <cell r="GM799">
            <v>0</v>
          </cell>
          <cell r="GN799">
            <v>0</v>
          </cell>
          <cell r="GO799">
            <v>0</v>
          </cell>
          <cell r="GP799">
            <v>0</v>
          </cell>
          <cell r="GQ799">
            <v>0</v>
          </cell>
          <cell r="GR799">
            <v>0</v>
          </cell>
          <cell r="GS799">
            <v>0</v>
          </cell>
          <cell r="GT799">
            <v>0</v>
          </cell>
          <cell r="GU799">
            <v>0</v>
          </cell>
          <cell r="GV799">
            <v>0</v>
          </cell>
          <cell r="GW799">
            <v>0</v>
          </cell>
          <cell r="GX799">
            <v>0</v>
          </cell>
          <cell r="GY799">
            <v>0</v>
          </cell>
          <cell r="GZ799">
            <v>0</v>
          </cell>
          <cell r="HA799">
            <v>0</v>
          </cell>
          <cell r="HB799">
            <v>0</v>
          </cell>
          <cell r="HC799">
            <v>0</v>
          </cell>
          <cell r="HD799">
            <v>0</v>
          </cell>
          <cell r="HE799">
            <v>0</v>
          </cell>
          <cell r="HF799">
            <v>0</v>
          </cell>
          <cell r="HG799">
            <v>0</v>
          </cell>
          <cell r="HH799">
            <v>0</v>
          </cell>
          <cell r="HI799">
            <v>0</v>
          </cell>
          <cell r="HJ799">
            <v>0</v>
          </cell>
          <cell r="HK799">
            <v>0</v>
          </cell>
          <cell r="HL799">
            <v>0</v>
          </cell>
          <cell r="HM799">
            <v>0</v>
          </cell>
          <cell r="HN799">
            <v>0</v>
          </cell>
          <cell r="HO799">
            <v>0</v>
          </cell>
          <cell r="HP799">
            <v>0</v>
          </cell>
          <cell r="HQ799">
            <v>0</v>
          </cell>
          <cell r="HR799">
            <v>0</v>
          </cell>
          <cell r="HS799">
            <v>0</v>
          </cell>
          <cell r="HT799">
            <v>0</v>
          </cell>
          <cell r="HU799">
            <v>0</v>
          </cell>
          <cell r="HV799">
            <v>0</v>
          </cell>
          <cell r="HW799">
            <v>0</v>
          </cell>
          <cell r="HX799">
            <v>0</v>
          </cell>
          <cell r="HY799">
            <v>0</v>
          </cell>
          <cell r="HZ799">
            <v>0</v>
          </cell>
          <cell r="IA799">
            <v>0</v>
          </cell>
          <cell r="IB799">
            <v>0</v>
          </cell>
          <cell r="IC799">
            <v>0</v>
          </cell>
          <cell r="ID799">
            <v>0</v>
          </cell>
          <cell r="IE799">
            <v>0</v>
          </cell>
          <cell r="IF799">
            <v>0</v>
          </cell>
          <cell r="IG799">
            <v>0</v>
          </cell>
          <cell r="IH799">
            <v>0</v>
          </cell>
          <cell r="II799">
            <v>0</v>
          </cell>
          <cell r="IJ799">
            <v>0</v>
          </cell>
          <cell r="IK799">
            <v>0</v>
          </cell>
          <cell r="IL799">
            <v>0</v>
          </cell>
          <cell r="IM799">
            <v>0</v>
          </cell>
          <cell r="IN799">
            <v>0</v>
          </cell>
          <cell r="IO799">
            <v>0</v>
          </cell>
          <cell r="IP799">
            <v>0</v>
          </cell>
          <cell r="IQ799">
            <v>0</v>
          </cell>
          <cell r="IR799">
            <v>0</v>
          </cell>
          <cell r="IS799">
            <v>0</v>
          </cell>
          <cell r="IT799">
            <v>0</v>
          </cell>
          <cell r="IU799">
            <v>0</v>
          </cell>
          <cell r="IV799">
            <v>0</v>
          </cell>
          <cell r="IW799">
            <v>0</v>
          </cell>
          <cell r="IX799">
            <v>0</v>
          </cell>
          <cell r="IY799">
            <v>0</v>
          </cell>
          <cell r="IZ799">
            <v>0</v>
          </cell>
          <cell r="JA799">
            <v>0</v>
          </cell>
          <cell r="JB799">
            <v>0</v>
          </cell>
          <cell r="JC799">
            <v>0</v>
          </cell>
          <cell r="JD799">
            <v>0</v>
          </cell>
          <cell r="JE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0</v>
          </cell>
          <cell r="EW800">
            <v>0</v>
          </cell>
          <cell r="EX800">
            <v>0</v>
          </cell>
          <cell r="EY800">
            <v>0</v>
          </cell>
          <cell r="EZ800">
            <v>0</v>
          </cell>
          <cell r="FA800">
            <v>0</v>
          </cell>
          <cell r="FB800">
            <v>0</v>
          </cell>
          <cell r="FC800">
            <v>0</v>
          </cell>
          <cell r="FD800">
            <v>0</v>
          </cell>
          <cell r="FE800">
            <v>0</v>
          </cell>
          <cell r="FF800">
            <v>0</v>
          </cell>
          <cell r="FG800">
            <v>0</v>
          </cell>
          <cell r="FH800">
            <v>0</v>
          </cell>
          <cell r="FI800">
            <v>0</v>
          </cell>
          <cell r="FJ800">
            <v>0</v>
          </cell>
          <cell r="FK800">
            <v>0</v>
          </cell>
          <cell r="FL800">
            <v>0</v>
          </cell>
          <cell r="FM800">
            <v>0</v>
          </cell>
          <cell r="FN800">
            <v>0</v>
          </cell>
          <cell r="FO800">
            <v>0</v>
          </cell>
          <cell r="FP800">
            <v>0</v>
          </cell>
          <cell r="FQ800">
            <v>0</v>
          </cell>
          <cell r="FR800">
            <v>0</v>
          </cell>
          <cell r="FS800">
            <v>0</v>
          </cell>
          <cell r="FT800">
            <v>0</v>
          </cell>
          <cell r="FU800">
            <v>0</v>
          </cell>
          <cell r="FV800">
            <v>0</v>
          </cell>
          <cell r="FW800">
            <v>0</v>
          </cell>
          <cell r="FX800">
            <v>0</v>
          </cell>
          <cell r="FY800">
            <v>0</v>
          </cell>
          <cell r="FZ800">
            <v>0</v>
          </cell>
          <cell r="GA800">
            <v>0</v>
          </cell>
          <cell r="GB800">
            <v>0</v>
          </cell>
          <cell r="GC800">
            <v>0</v>
          </cell>
          <cell r="GD800">
            <v>0</v>
          </cell>
          <cell r="GE800">
            <v>0</v>
          </cell>
          <cell r="GF800">
            <v>0</v>
          </cell>
          <cell r="GG800">
            <v>0</v>
          </cell>
          <cell r="GH800">
            <v>0</v>
          </cell>
          <cell r="GI800">
            <v>0</v>
          </cell>
          <cell r="GJ800">
            <v>0</v>
          </cell>
          <cell r="GK800">
            <v>0</v>
          </cell>
          <cell r="GL800">
            <v>0</v>
          </cell>
          <cell r="GM800">
            <v>0</v>
          </cell>
          <cell r="GN800">
            <v>0</v>
          </cell>
          <cell r="GO800">
            <v>0</v>
          </cell>
          <cell r="GP800">
            <v>0</v>
          </cell>
          <cell r="GQ800">
            <v>0</v>
          </cell>
          <cell r="GR800">
            <v>0</v>
          </cell>
          <cell r="GS800">
            <v>0</v>
          </cell>
          <cell r="GT800">
            <v>0</v>
          </cell>
          <cell r="GU800">
            <v>0</v>
          </cell>
          <cell r="GV800">
            <v>0</v>
          </cell>
          <cell r="GW800">
            <v>0</v>
          </cell>
          <cell r="GX800">
            <v>0</v>
          </cell>
          <cell r="GY800">
            <v>0</v>
          </cell>
          <cell r="GZ800">
            <v>0</v>
          </cell>
          <cell r="HA800">
            <v>0</v>
          </cell>
          <cell r="HB800">
            <v>0</v>
          </cell>
          <cell r="HC800">
            <v>0</v>
          </cell>
          <cell r="HD800">
            <v>0</v>
          </cell>
          <cell r="HE800">
            <v>0</v>
          </cell>
          <cell r="HF800">
            <v>0</v>
          </cell>
          <cell r="HG800">
            <v>0</v>
          </cell>
          <cell r="HH800">
            <v>0</v>
          </cell>
          <cell r="HI800">
            <v>0</v>
          </cell>
          <cell r="HJ800">
            <v>0</v>
          </cell>
          <cell r="HK800">
            <v>0</v>
          </cell>
          <cell r="HL800">
            <v>0</v>
          </cell>
          <cell r="HM800">
            <v>0</v>
          </cell>
          <cell r="HN800">
            <v>0</v>
          </cell>
          <cell r="HO800">
            <v>0</v>
          </cell>
          <cell r="HP800">
            <v>0</v>
          </cell>
          <cell r="HQ800">
            <v>0</v>
          </cell>
          <cell r="HR800">
            <v>0</v>
          </cell>
          <cell r="HS800">
            <v>0</v>
          </cell>
          <cell r="HT800">
            <v>0</v>
          </cell>
          <cell r="HU800">
            <v>0</v>
          </cell>
          <cell r="HV800">
            <v>0</v>
          </cell>
          <cell r="HW800">
            <v>0</v>
          </cell>
          <cell r="HX800">
            <v>0</v>
          </cell>
          <cell r="HY800">
            <v>0</v>
          </cell>
          <cell r="HZ800">
            <v>0</v>
          </cell>
          <cell r="IA800">
            <v>0</v>
          </cell>
          <cell r="IB800">
            <v>0</v>
          </cell>
          <cell r="IC800">
            <v>0</v>
          </cell>
          <cell r="ID800">
            <v>0</v>
          </cell>
          <cell r="IE800">
            <v>0</v>
          </cell>
          <cell r="IF800">
            <v>0</v>
          </cell>
          <cell r="IG800">
            <v>0</v>
          </cell>
          <cell r="IH800">
            <v>0</v>
          </cell>
          <cell r="II800">
            <v>0</v>
          </cell>
          <cell r="IJ800">
            <v>0</v>
          </cell>
          <cell r="IK800">
            <v>0</v>
          </cell>
          <cell r="IL800">
            <v>0</v>
          </cell>
          <cell r="IM800">
            <v>0</v>
          </cell>
          <cell r="IN800">
            <v>0</v>
          </cell>
          <cell r="IO800">
            <v>0</v>
          </cell>
          <cell r="IP800">
            <v>0</v>
          </cell>
          <cell r="IQ800">
            <v>0</v>
          </cell>
          <cell r="IR800">
            <v>0</v>
          </cell>
          <cell r="IS800">
            <v>0</v>
          </cell>
          <cell r="IT800">
            <v>0</v>
          </cell>
          <cell r="IU800">
            <v>0</v>
          </cell>
          <cell r="IV800">
            <v>0</v>
          </cell>
          <cell r="IW800">
            <v>0</v>
          </cell>
          <cell r="IX800">
            <v>0</v>
          </cell>
          <cell r="IY800">
            <v>0</v>
          </cell>
          <cell r="IZ800">
            <v>0</v>
          </cell>
          <cell r="JA800">
            <v>0</v>
          </cell>
          <cell r="JB800">
            <v>0</v>
          </cell>
          <cell r="JC800">
            <v>0</v>
          </cell>
          <cell r="JD800">
            <v>0</v>
          </cell>
          <cell r="JE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  <cell r="EZ801">
            <v>0</v>
          </cell>
          <cell r="FA801">
            <v>0</v>
          </cell>
          <cell r="FB801">
            <v>0</v>
          </cell>
          <cell r="FC801">
            <v>0</v>
          </cell>
          <cell r="FD801">
            <v>0</v>
          </cell>
          <cell r="FE801">
            <v>0</v>
          </cell>
          <cell r="FF801">
            <v>0</v>
          </cell>
          <cell r="FG801">
            <v>0</v>
          </cell>
          <cell r="FH801">
            <v>0</v>
          </cell>
          <cell r="FI801">
            <v>0</v>
          </cell>
          <cell r="FJ801">
            <v>0</v>
          </cell>
          <cell r="FK801">
            <v>0</v>
          </cell>
          <cell r="FL801">
            <v>0</v>
          </cell>
          <cell r="FM801">
            <v>0</v>
          </cell>
          <cell r="FN801">
            <v>0</v>
          </cell>
          <cell r="FO801">
            <v>0</v>
          </cell>
          <cell r="FP801">
            <v>0</v>
          </cell>
          <cell r="FQ801">
            <v>0</v>
          </cell>
          <cell r="FR801">
            <v>0</v>
          </cell>
          <cell r="FS801">
            <v>0</v>
          </cell>
          <cell r="FT801">
            <v>0</v>
          </cell>
          <cell r="FU801">
            <v>0</v>
          </cell>
          <cell r="FV801">
            <v>0</v>
          </cell>
          <cell r="FW801">
            <v>0</v>
          </cell>
          <cell r="FX801">
            <v>0</v>
          </cell>
          <cell r="FY801">
            <v>0</v>
          </cell>
          <cell r="FZ801">
            <v>0</v>
          </cell>
          <cell r="GA801">
            <v>0</v>
          </cell>
          <cell r="GB801">
            <v>0</v>
          </cell>
          <cell r="GC801">
            <v>0</v>
          </cell>
          <cell r="GD801">
            <v>0</v>
          </cell>
          <cell r="GE801">
            <v>0</v>
          </cell>
          <cell r="GF801">
            <v>0</v>
          </cell>
          <cell r="GG801">
            <v>0</v>
          </cell>
          <cell r="GH801">
            <v>0</v>
          </cell>
          <cell r="GI801">
            <v>0</v>
          </cell>
          <cell r="GJ801">
            <v>0</v>
          </cell>
          <cell r="GK801">
            <v>0</v>
          </cell>
          <cell r="GL801">
            <v>0</v>
          </cell>
          <cell r="GM801">
            <v>0</v>
          </cell>
          <cell r="GN801">
            <v>0</v>
          </cell>
          <cell r="GO801">
            <v>0</v>
          </cell>
          <cell r="GP801">
            <v>0</v>
          </cell>
          <cell r="GQ801">
            <v>0</v>
          </cell>
          <cell r="GR801">
            <v>0</v>
          </cell>
          <cell r="GS801">
            <v>0</v>
          </cell>
          <cell r="GT801">
            <v>0</v>
          </cell>
          <cell r="GU801">
            <v>0</v>
          </cell>
          <cell r="GV801">
            <v>0</v>
          </cell>
          <cell r="GW801">
            <v>0</v>
          </cell>
          <cell r="GX801">
            <v>0</v>
          </cell>
          <cell r="GY801">
            <v>0</v>
          </cell>
          <cell r="GZ801">
            <v>0</v>
          </cell>
          <cell r="HA801">
            <v>0</v>
          </cell>
          <cell r="HB801">
            <v>0</v>
          </cell>
          <cell r="HC801">
            <v>0</v>
          </cell>
          <cell r="HD801">
            <v>0</v>
          </cell>
          <cell r="HE801">
            <v>0</v>
          </cell>
          <cell r="HF801">
            <v>0</v>
          </cell>
          <cell r="HG801">
            <v>0</v>
          </cell>
          <cell r="HH801">
            <v>0</v>
          </cell>
          <cell r="HI801">
            <v>0</v>
          </cell>
          <cell r="HJ801">
            <v>0</v>
          </cell>
          <cell r="HK801">
            <v>0</v>
          </cell>
          <cell r="HL801">
            <v>0</v>
          </cell>
          <cell r="HM801">
            <v>0</v>
          </cell>
          <cell r="HN801">
            <v>0</v>
          </cell>
          <cell r="HO801">
            <v>0</v>
          </cell>
          <cell r="HP801">
            <v>0</v>
          </cell>
          <cell r="HQ801">
            <v>0</v>
          </cell>
          <cell r="HR801">
            <v>0</v>
          </cell>
          <cell r="HS801">
            <v>0</v>
          </cell>
          <cell r="HT801">
            <v>0</v>
          </cell>
          <cell r="HU801">
            <v>0</v>
          </cell>
          <cell r="HV801">
            <v>0</v>
          </cell>
          <cell r="HW801">
            <v>0</v>
          </cell>
          <cell r="HX801">
            <v>0</v>
          </cell>
          <cell r="HY801">
            <v>0</v>
          </cell>
          <cell r="HZ801">
            <v>0</v>
          </cell>
          <cell r="IA801">
            <v>0</v>
          </cell>
          <cell r="IB801">
            <v>0</v>
          </cell>
          <cell r="IC801">
            <v>0</v>
          </cell>
          <cell r="ID801">
            <v>0</v>
          </cell>
          <cell r="IE801">
            <v>0</v>
          </cell>
          <cell r="IF801">
            <v>0</v>
          </cell>
          <cell r="IG801">
            <v>0</v>
          </cell>
          <cell r="IH801">
            <v>0</v>
          </cell>
          <cell r="II801">
            <v>0</v>
          </cell>
          <cell r="IJ801">
            <v>0</v>
          </cell>
          <cell r="IK801">
            <v>0</v>
          </cell>
          <cell r="IL801">
            <v>0</v>
          </cell>
          <cell r="IM801">
            <v>0</v>
          </cell>
          <cell r="IN801">
            <v>0</v>
          </cell>
          <cell r="IO801">
            <v>0</v>
          </cell>
          <cell r="IP801">
            <v>0</v>
          </cell>
          <cell r="IQ801">
            <v>0</v>
          </cell>
          <cell r="IR801">
            <v>0</v>
          </cell>
          <cell r="IS801">
            <v>0</v>
          </cell>
          <cell r="IT801">
            <v>0</v>
          </cell>
          <cell r="IU801">
            <v>0</v>
          </cell>
          <cell r="IV801">
            <v>0</v>
          </cell>
          <cell r="IW801">
            <v>0</v>
          </cell>
          <cell r="IX801">
            <v>0</v>
          </cell>
          <cell r="IY801">
            <v>0</v>
          </cell>
          <cell r="IZ801">
            <v>0</v>
          </cell>
          <cell r="JA801">
            <v>0</v>
          </cell>
          <cell r="JB801">
            <v>0</v>
          </cell>
          <cell r="JC801">
            <v>0</v>
          </cell>
          <cell r="JD801">
            <v>0</v>
          </cell>
          <cell r="JE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  <cell r="EZ802">
            <v>0</v>
          </cell>
          <cell r="FA802">
            <v>0</v>
          </cell>
          <cell r="FB802">
            <v>0</v>
          </cell>
          <cell r="FC802">
            <v>0</v>
          </cell>
          <cell r="FD802">
            <v>0</v>
          </cell>
          <cell r="FE802">
            <v>0</v>
          </cell>
          <cell r="FF802">
            <v>0</v>
          </cell>
          <cell r="FG802">
            <v>0</v>
          </cell>
          <cell r="FH802">
            <v>0</v>
          </cell>
          <cell r="FI802">
            <v>0</v>
          </cell>
          <cell r="FJ802">
            <v>0</v>
          </cell>
          <cell r="FK802">
            <v>0</v>
          </cell>
          <cell r="FL802">
            <v>0</v>
          </cell>
          <cell r="FM802">
            <v>0</v>
          </cell>
          <cell r="FN802">
            <v>0</v>
          </cell>
          <cell r="FO802">
            <v>0</v>
          </cell>
          <cell r="FP802">
            <v>0</v>
          </cell>
          <cell r="FQ802">
            <v>0</v>
          </cell>
          <cell r="FR802">
            <v>0</v>
          </cell>
          <cell r="FS802">
            <v>0</v>
          </cell>
          <cell r="FT802">
            <v>0</v>
          </cell>
          <cell r="FU802">
            <v>0</v>
          </cell>
          <cell r="FV802">
            <v>0</v>
          </cell>
          <cell r="FW802">
            <v>0</v>
          </cell>
          <cell r="FX802">
            <v>0</v>
          </cell>
          <cell r="FY802">
            <v>0</v>
          </cell>
          <cell r="FZ802">
            <v>0</v>
          </cell>
          <cell r="GA802">
            <v>0</v>
          </cell>
          <cell r="GB802">
            <v>0</v>
          </cell>
          <cell r="GC802">
            <v>0</v>
          </cell>
          <cell r="GD802">
            <v>0</v>
          </cell>
          <cell r="GE802">
            <v>0</v>
          </cell>
          <cell r="GF802">
            <v>0</v>
          </cell>
          <cell r="GG802">
            <v>0</v>
          </cell>
          <cell r="GH802">
            <v>0</v>
          </cell>
          <cell r="GI802">
            <v>0</v>
          </cell>
          <cell r="GJ802">
            <v>0</v>
          </cell>
          <cell r="GK802">
            <v>0</v>
          </cell>
          <cell r="GL802">
            <v>0</v>
          </cell>
          <cell r="GM802">
            <v>0</v>
          </cell>
          <cell r="GN802">
            <v>0</v>
          </cell>
          <cell r="GO802">
            <v>0</v>
          </cell>
          <cell r="GP802">
            <v>0</v>
          </cell>
          <cell r="GQ802">
            <v>0</v>
          </cell>
          <cell r="GR802">
            <v>0</v>
          </cell>
          <cell r="GS802">
            <v>0</v>
          </cell>
          <cell r="GT802">
            <v>0</v>
          </cell>
          <cell r="GU802">
            <v>0</v>
          </cell>
          <cell r="GV802">
            <v>0</v>
          </cell>
          <cell r="GW802">
            <v>0</v>
          </cell>
          <cell r="GX802">
            <v>0</v>
          </cell>
          <cell r="GY802">
            <v>0</v>
          </cell>
          <cell r="GZ802">
            <v>0</v>
          </cell>
          <cell r="HA802">
            <v>0</v>
          </cell>
          <cell r="HB802">
            <v>0</v>
          </cell>
          <cell r="HC802">
            <v>0</v>
          </cell>
          <cell r="HD802">
            <v>0</v>
          </cell>
          <cell r="HE802">
            <v>0</v>
          </cell>
          <cell r="HF802">
            <v>0</v>
          </cell>
          <cell r="HG802">
            <v>0</v>
          </cell>
          <cell r="HH802">
            <v>0</v>
          </cell>
          <cell r="HI802">
            <v>0</v>
          </cell>
          <cell r="HJ802">
            <v>0</v>
          </cell>
          <cell r="HK802">
            <v>0</v>
          </cell>
          <cell r="HL802">
            <v>0</v>
          </cell>
          <cell r="HM802">
            <v>0</v>
          </cell>
          <cell r="HN802">
            <v>0</v>
          </cell>
          <cell r="HO802">
            <v>0</v>
          </cell>
          <cell r="HP802">
            <v>0</v>
          </cell>
          <cell r="HQ802">
            <v>0</v>
          </cell>
          <cell r="HR802">
            <v>0</v>
          </cell>
          <cell r="HS802">
            <v>0</v>
          </cell>
          <cell r="HT802">
            <v>0</v>
          </cell>
          <cell r="HU802">
            <v>0</v>
          </cell>
          <cell r="HV802">
            <v>0</v>
          </cell>
          <cell r="HW802">
            <v>0</v>
          </cell>
          <cell r="HX802">
            <v>0</v>
          </cell>
          <cell r="HY802">
            <v>0</v>
          </cell>
          <cell r="HZ802">
            <v>0</v>
          </cell>
          <cell r="IA802">
            <v>0</v>
          </cell>
          <cell r="IB802">
            <v>0</v>
          </cell>
          <cell r="IC802">
            <v>0</v>
          </cell>
          <cell r="ID802">
            <v>0</v>
          </cell>
          <cell r="IE802">
            <v>0</v>
          </cell>
          <cell r="IF802">
            <v>0</v>
          </cell>
          <cell r="IG802">
            <v>0</v>
          </cell>
          <cell r="IH802">
            <v>0</v>
          </cell>
          <cell r="II802">
            <v>0</v>
          </cell>
          <cell r="IJ802">
            <v>0</v>
          </cell>
          <cell r="IK802">
            <v>0</v>
          </cell>
          <cell r="IL802">
            <v>0</v>
          </cell>
          <cell r="IM802">
            <v>0</v>
          </cell>
          <cell r="IN802">
            <v>0</v>
          </cell>
          <cell r="IO802">
            <v>0</v>
          </cell>
          <cell r="IP802">
            <v>0</v>
          </cell>
          <cell r="IQ802">
            <v>0</v>
          </cell>
          <cell r="IR802">
            <v>0</v>
          </cell>
          <cell r="IS802">
            <v>0</v>
          </cell>
          <cell r="IT802">
            <v>0</v>
          </cell>
          <cell r="IU802">
            <v>0</v>
          </cell>
          <cell r="IV802">
            <v>0</v>
          </cell>
          <cell r="IW802">
            <v>0</v>
          </cell>
          <cell r="IX802">
            <v>0</v>
          </cell>
          <cell r="IY802">
            <v>0</v>
          </cell>
          <cell r="IZ802">
            <v>0</v>
          </cell>
          <cell r="JA802">
            <v>0</v>
          </cell>
          <cell r="JB802">
            <v>0</v>
          </cell>
          <cell r="JC802">
            <v>0</v>
          </cell>
          <cell r="JD802">
            <v>0</v>
          </cell>
          <cell r="JE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  <cell r="EZ803">
            <v>0</v>
          </cell>
          <cell r="FA803">
            <v>0</v>
          </cell>
          <cell r="FB803">
            <v>0</v>
          </cell>
          <cell r="FC803">
            <v>0</v>
          </cell>
          <cell r="FD803">
            <v>0</v>
          </cell>
          <cell r="FE803">
            <v>0</v>
          </cell>
          <cell r="FF803">
            <v>0</v>
          </cell>
          <cell r="FG803">
            <v>0</v>
          </cell>
          <cell r="FH803">
            <v>0</v>
          </cell>
          <cell r="FI803">
            <v>0</v>
          </cell>
          <cell r="FJ803">
            <v>0</v>
          </cell>
          <cell r="FK803">
            <v>0</v>
          </cell>
          <cell r="FL803">
            <v>0</v>
          </cell>
          <cell r="FM803">
            <v>0</v>
          </cell>
          <cell r="FN803">
            <v>0</v>
          </cell>
          <cell r="FO803">
            <v>0</v>
          </cell>
          <cell r="FP803">
            <v>0</v>
          </cell>
          <cell r="FQ803">
            <v>0</v>
          </cell>
          <cell r="FR803">
            <v>0</v>
          </cell>
          <cell r="FS803">
            <v>0</v>
          </cell>
          <cell r="FT803">
            <v>0</v>
          </cell>
          <cell r="FU803">
            <v>0</v>
          </cell>
          <cell r="FV803">
            <v>0</v>
          </cell>
          <cell r="FW803">
            <v>0</v>
          </cell>
          <cell r="FX803">
            <v>0</v>
          </cell>
          <cell r="FY803">
            <v>0</v>
          </cell>
          <cell r="FZ803">
            <v>0</v>
          </cell>
          <cell r="GA803">
            <v>0</v>
          </cell>
          <cell r="GB803">
            <v>0</v>
          </cell>
          <cell r="GC803">
            <v>0</v>
          </cell>
          <cell r="GD803">
            <v>0</v>
          </cell>
          <cell r="GE803">
            <v>0</v>
          </cell>
          <cell r="GF803">
            <v>0</v>
          </cell>
          <cell r="GG803">
            <v>0</v>
          </cell>
          <cell r="GH803">
            <v>0</v>
          </cell>
          <cell r="GI803">
            <v>0</v>
          </cell>
          <cell r="GJ803">
            <v>0</v>
          </cell>
          <cell r="GK803">
            <v>0</v>
          </cell>
          <cell r="GL803">
            <v>0</v>
          </cell>
          <cell r="GM803">
            <v>0</v>
          </cell>
          <cell r="GN803">
            <v>0</v>
          </cell>
          <cell r="GO803">
            <v>0</v>
          </cell>
          <cell r="GP803">
            <v>0</v>
          </cell>
          <cell r="GQ803">
            <v>0</v>
          </cell>
          <cell r="GR803">
            <v>0</v>
          </cell>
          <cell r="GS803">
            <v>0</v>
          </cell>
          <cell r="GT803">
            <v>0</v>
          </cell>
          <cell r="GU803">
            <v>0</v>
          </cell>
          <cell r="GV803">
            <v>0</v>
          </cell>
          <cell r="GW803">
            <v>0</v>
          </cell>
          <cell r="GX803">
            <v>0</v>
          </cell>
          <cell r="GY803">
            <v>0</v>
          </cell>
          <cell r="GZ803">
            <v>0</v>
          </cell>
          <cell r="HA803">
            <v>0</v>
          </cell>
          <cell r="HB803">
            <v>0</v>
          </cell>
          <cell r="HC803">
            <v>0</v>
          </cell>
          <cell r="HD803">
            <v>0</v>
          </cell>
          <cell r="HE803">
            <v>0</v>
          </cell>
          <cell r="HF803">
            <v>0</v>
          </cell>
          <cell r="HG803">
            <v>0</v>
          </cell>
          <cell r="HH803">
            <v>0</v>
          </cell>
          <cell r="HI803">
            <v>0</v>
          </cell>
          <cell r="HJ803">
            <v>0</v>
          </cell>
          <cell r="HK803">
            <v>0</v>
          </cell>
          <cell r="HL803">
            <v>0</v>
          </cell>
          <cell r="HM803">
            <v>0</v>
          </cell>
          <cell r="HN803">
            <v>0</v>
          </cell>
          <cell r="HO803">
            <v>0</v>
          </cell>
          <cell r="HP803">
            <v>0</v>
          </cell>
          <cell r="HQ803">
            <v>0</v>
          </cell>
          <cell r="HR803">
            <v>0</v>
          </cell>
          <cell r="HS803">
            <v>0</v>
          </cell>
          <cell r="HT803">
            <v>0</v>
          </cell>
          <cell r="HU803">
            <v>0</v>
          </cell>
          <cell r="HV803">
            <v>0</v>
          </cell>
          <cell r="HW803">
            <v>0</v>
          </cell>
          <cell r="HX803">
            <v>0</v>
          </cell>
          <cell r="HY803">
            <v>0</v>
          </cell>
          <cell r="HZ803">
            <v>0</v>
          </cell>
          <cell r="IA803">
            <v>0</v>
          </cell>
          <cell r="IB803">
            <v>0</v>
          </cell>
          <cell r="IC803">
            <v>0</v>
          </cell>
          <cell r="ID803">
            <v>0</v>
          </cell>
          <cell r="IE803">
            <v>0</v>
          </cell>
          <cell r="IF803">
            <v>0</v>
          </cell>
          <cell r="IG803">
            <v>0</v>
          </cell>
          <cell r="IH803">
            <v>0</v>
          </cell>
          <cell r="II803">
            <v>0</v>
          </cell>
          <cell r="IJ803">
            <v>0</v>
          </cell>
          <cell r="IK803">
            <v>0</v>
          </cell>
          <cell r="IL803">
            <v>0</v>
          </cell>
          <cell r="IM803">
            <v>0</v>
          </cell>
          <cell r="IN803">
            <v>0</v>
          </cell>
          <cell r="IO803">
            <v>0</v>
          </cell>
          <cell r="IP803">
            <v>0</v>
          </cell>
          <cell r="IQ803">
            <v>0</v>
          </cell>
          <cell r="IR803">
            <v>0</v>
          </cell>
          <cell r="IS803">
            <v>0</v>
          </cell>
          <cell r="IT803">
            <v>0</v>
          </cell>
          <cell r="IU803">
            <v>0</v>
          </cell>
          <cell r="IV803">
            <v>0</v>
          </cell>
          <cell r="IW803">
            <v>0</v>
          </cell>
          <cell r="IX803">
            <v>0</v>
          </cell>
          <cell r="IY803">
            <v>0</v>
          </cell>
          <cell r="IZ803">
            <v>0</v>
          </cell>
          <cell r="JA803">
            <v>0</v>
          </cell>
          <cell r="JB803">
            <v>0</v>
          </cell>
          <cell r="JC803">
            <v>0</v>
          </cell>
          <cell r="JD803">
            <v>0</v>
          </cell>
          <cell r="JE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0</v>
          </cell>
          <cell r="EW804">
            <v>0</v>
          </cell>
          <cell r="EX804">
            <v>0</v>
          </cell>
          <cell r="EY804">
            <v>0</v>
          </cell>
          <cell r="EZ804">
            <v>0</v>
          </cell>
          <cell r="FA804">
            <v>0</v>
          </cell>
          <cell r="FB804">
            <v>0</v>
          </cell>
          <cell r="FC804">
            <v>0</v>
          </cell>
          <cell r="FD804">
            <v>0</v>
          </cell>
          <cell r="FE804">
            <v>0</v>
          </cell>
          <cell r="FF804">
            <v>0</v>
          </cell>
          <cell r="FG804">
            <v>0</v>
          </cell>
          <cell r="FH804">
            <v>0</v>
          </cell>
          <cell r="FI804">
            <v>0</v>
          </cell>
          <cell r="FJ804">
            <v>0</v>
          </cell>
          <cell r="FK804">
            <v>0</v>
          </cell>
          <cell r="FL804">
            <v>0</v>
          </cell>
          <cell r="FM804">
            <v>0</v>
          </cell>
          <cell r="FN804">
            <v>0</v>
          </cell>
          <cell r="FO804">
            <v>0</v>
          </cell>
          <cell r="FP804">
            <v>0</v>
          </cell>
          <cell r="FQ804">
            <v>0</v>
          </cell>
          <cell r="FR804">
            <v>0</v>
          </cell>
          <cell r="FS804">
            <v>0</v>
          </cell>
          <cell r="FT804">
            <v>0</v>
          </cell>
          <cell r="FU804">
            <v>0</v>
          </cell>
          <cell r="FV804">
            <v>0</v>
          </cell>
          <cell r="FW804">
            <v>0</v>
          </cell>
          <cell r="FX804">
            <v>0</v>
          </cell>
          <cell r="FY804">
            <v>0</v>
          </cell>
          <cell r="FZ804">
            <v>0</v>
          </cell>
          <cell r="GA804">
            <v>0</v>
          </cell>
          <cell r="GB804">
            <v>0</v>
          </cell>
          <cell r="GC804">
            <v>0</v>
          </cell>
          <cell r="GD804">
            <v>0</v>
          </cell>
          <cell r="GE804">
            <v>0</v>
          </cell>
          <cell r="GF804">
            <v>0</v>
          </cell>
          <cell r="GG804">
            <v>0</v>
          </cell>
          <cell r="GH804">
            <v>0</v>
          </cell>
          <cell r="GI804">
            <v>0</v>
          </cell>
          <cell r="GJ804">
            <v>0</v>
          </cell>
          <cell r="GK804">
            <v>0</v>
          </cell>
          <cell r="GL804">
            <v>0</v>
          </cell>
          <cell r="GM804">
            <v>0</v>
          </cell>
          <cell r="GN804">
            <v>0</v>
          </cell>
          <cell r="GO804">
            <v>0</v>
          </cell>
          <cell r="GP804">
            <v>0</v>
          </cell>
          <cell r="GQ804">
            <v>0</v>
          </cell>
          <cell r="GR804">
            <v>0</v>
          </cell>
          <cell r="GS804">
            <v>0</v>
          </cell>
          <cell r="GT804">
            <v>0</v>
          </cell>
          <cell r="GU804">
            <v>0</v>
          </cell>
          <cell r="GV804">
            <v>0</v>
          </cell>
          <cell r="GW804">
            <v>0</v>
          </cell>
          <cell r="GX804">
            <v>0</v>
          </cell>
          <cell r="GY804">
            <v>0</v>
          </cell>
          <cell r="GZ804">
            <v>0</v>
          </cell>
          <cell r="HA804">
            <v>0</v>
          </cell>
          <cell r="HB804">
            <v>0</v>
          </cell>
          <cell r="HC804">
            <v>0</v>
          </cell>
          <cell r="HD804">
            <v>0</v>
          </cell>
          <cell r="HE804">
            <v>0</v>
          </cell>
          <cell r="HF804">
            <v>0</v>
          </cell>
          <cell r="HG804">
            <v>0</v>
          </cell>
          <cell r="HH804">
            <v>0</v>
          </cell>
          <cell r="HI804">
            <v>0</v>
          </cell>
          <cell r="HJ804">
            <v>0</v>
          </cell>
          <cell r="HK804">
            <v>0</v>
          </cell>
          <cell r="HL804">
            <v>0</v>
          </cell>
          <cell r="HM804">
            <v>0</v>
          </cell>
          <cell r="HN804">
            <v>0</v>
          </cell>
          <cell r="HO804">
            <v>0</v>
          </cell>
          <cell r="HP804">
            <v>0</v>
          </cell>
          <cell r="HQ804">
            <v>0</v>
          </cell>
          <cell r="HR804">
            <v>0</v>
          </cell>
          <cell r="HS804">
            <v>0</v>
          </cell>
          <cell r="HT804">
            <v>0</v>
          </cell>
          <cell r="HU804">
            <v>0</v>
          </cell>
          <cell r="HV804">
            <v>0</v>
          </cell>
          <cell r="HW804">
            <v>0</v>
          </cell>
          <cell r="HX804">
            <v>0</v>
          </cell>
          <cell r="HY804">
            <v>0</v>
          </cell>
          <cell r="HZ804">
            <v>0</v>
          </cell>
          <cell r="IA804">
            <v>0</v>
          </cell>
          <cell r="IB804">
            <v>0</v>
          </cell>
          <cell r="IC804">
            <v>0</v>
          </cell>
          <cell r="ID804">
            <v>0</v>
          </cell>
          <cell r="IE804">
            <v>0</v>
          </cell>
          <cell r="IF804">
            <v>0</v>
          </cell>
          <cell r="IG804">
            <v>0</v>
          </cell>
          <cell r="IH804">
            <v>0</v>
          </cell>
          <cell r="II804">
            <v>0</v>
          </cell>
          <cell r="IJ804">
            <v>0</v>
          </cell>
          <cell r="IK804">
            <v>0</v>
          </cell>
          <cell r="IL804">
            <v>0</v>
          </cell>
          <cell r="IM804">
            <v>0</v>
          </cell>
          <cell r="IN804">
            <v>0</v>
          </cell>
          <cell r="IO804">
            <v>0</v>
          </cell>
          <cell r="IP804">
            <v>0</v>
          </cell>
          <cell r="IQ804">
            <v>0</v>
          </cell>
          <cell r="IR804">
            <v>0</v>
          </cell>
          <cell r="IS804">
            <v>0</v>
          </cell>
          <cell r="IT804">
            <v>0</v>
          </cell>
          <cell r="IU804">
            <v>0</v>
          </cell>
          <cell r="IV804">
            <v>0</v>
          </cell>
          <cell r="IW804">
            <v>0</v>
          </cell>
          <cell r="IX804">
            <v>0</v>
          </cell>
          <cell r="IY804">
            <v>0</v>
          </cell>
          <cell r="IZ804">
            <v>0</v>
          </cell>
          <cell r="JA804">
            <v>0</v>
          </cell>
          <cell r="JB804">
            <v>0</v>
          </cell>
          <cell r="JC804">
            <v>0</v>
          </cell>
          <cell r="JD804">
            <v>0</v>
          </cell>
          <cell r="JE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  <cell r="EZ805">
            <v>0</v>
          </cell>
          <cell r="FA805">
            <v>0</v>
          </cell>
          <cell r="FB805">
            <v>0</v>
          </cell>
          <cell r="FC805">
            <v>0</v>
          </cell>
          <cell r="FD805">
            <v>0</v>
          </cell>
          <cell r="FE805">
            <v>0</v>
          </cell>
          <cell r="FF805">
            <v>0</v>
          </cell>
          <cell r="FG805">
            <v>0</v>
          </cell>
          <cell r="FH805">
            <v>0</v>
          </cell>
          <cell r="FI805">
            <v>0</v>
          </cell>
          <cell r="FJ805">
            <v>0</v>
          </cell>
          <cell r="FK805">
            <v>0</v>
          </cell>
          <cell r="FL805">
            <v>0</v>
          </cell>
          <cell r="FM805">
            <v>0</v>
          </cell>
          <cell r="FN805">
            <v>0</v>
          </cell>
          <cell r="FO805">
            <v>0</v>
          </cell>
          <cell r="FP805">
            <v>0</v>
          </cell>
          <cell r="FQ805">
            <v>0</v>
          </cell>
          <cell r="FR805">
            <v>0</v>
          </cell>
          <cell r="FS805">
            <v>0</v>
          </cell>
          <cell r="FT805">
            <v>0</v>
          </cell>
          <cell r="FU805">
            <v>0</v>
          </cell>
          <cell r="FV805">
            <v>0</v>
          </cell>
          <cell r="FW805">
            <v>0</v>
          </cell>
          <cell r="FX805">
            <v>0</v>
          </cell>
          <cell r="FY805">
            <v>0</v>
          </cell>
          <cell r="FZ805">
            <v>0</v>
          </cell>
          <cell r="GA805">
            <v>0</v>
          </cell>
          <cell r="GB805">
            <v>0</v>
          </cell>
          <cell r="GC805">
            <v>0</v>
          </cell>
          <cell r="GD805">
            <v>0</v>
          </cell>
          <cell r="GE805">
            <v>0</v>
          </cell>
          <cell r="GF805">
            <v>0</v>
          </cell>
          <cell r="GG805">
            <v>0</v>
          </cell>
          <cell r="GH805">
            <v>0</v>
          </cell>
          <cell r="GI805">
            <v>0</v>
          </cell>
          <cell r="GJ805">
            <v>0</v>
          </cell>
          <cell r="GK805">
            <v>0</v>
          </cell>
          <cell r="GL805">
            <v>0</v>
          </cell>
          <cell r="GM805">
            <v>0</v>
          </cell>
          <cell r="GN805">
            <v>0</v>
          </cell>
          <cell r="GO805">
            <v>0</v>
          </cell>
          <cell r="GP805">
            <v>0</v>
          </cell>
          <cell r="GQ805">
            <v>0</v>
          </cell>
          <cell r="GR805">
            <v>0</v>
          </cell>
          <cell r="GS805">
            <v>0</v>
          </cell>
          <cell r="GT805">
            <v>0</v>
          </cell>
          <cell r="GU805">
            <v>0</v>
          </cell>
          <cell r="GV805">
            <v>0</v>
          </cell>
          <cell r="GW805">
            <v>0</v>
          </cell>
          <cell r="GX805">
            <v>0</v>
          </cell>
          <cell r="GY805">
            <v>0</v>
          </cell>
          <cell r="GZ805">
            <v>0</v>
          </cell>
          <cell r="HA805">
            <v>0</v>
          </cell>
          <cell r="HB805">
            <v>0</v>
          </cell>
          <cell r="HC805">
            <v>0</v>
          </cell>
          <cell r="HD805">
            <v>0</v>
          </cell>
          <cell r="HE805">
            <v>0</v>
          </cell>
          <cell r="HF805">
            <v>0</v>
          </cell>
          <cell r="HG805">
            <v>0</v>
          </cell>
          <cell r="HH805">
            <v>0</v>
          </cell>
          <cell r="HI805">
            <v>0</v>
          </cell>
          <cell r="HJ805">
            <v>0</v>
          </cell>
          <cell r="HK805">
            <v>0</v>
          </cell>
          <cell r="HL805">
            <v>0</v>
          </cell>
          <cell r="HM805">
            <v>0</v>
          </cell>
          <cell r="HN805">
            <v>0</v>
          </cell>
          <cell r="HO805">
            <v>0</v>
          </cell>
          <cell r="HP805">
            <v>0</v>
          </cell>
          <cell r="HQ805">
            <v>0</v>
          </cell>
          <cell r="HR805">
            <v>0</v>
          </cell>
          <cell r="HS805">
            <v>0</v>
          </cell>
          <cell r="HT805">
            <v>0</v>
          </cell>
          <cell r="HU805">
            <v>0</v>
          </cell>
          <cell r="HV805">
            <v>0</v>
          </cell>
          <cell r="HW805">
            <v>0</v>
          </cell>
          <cell r="HX805">
            <v>0</v>
          </cell>
          <cell r="HY805">
            <v>0</v>
          </cell>
          <cell r="HZ805">
            <v>0</v>
          </cell>
          <cell r="IA805">
            <v>0</v>
          </cell>
          <cell r="IB805">
            <v>0</v>
          </cell>
          <cell r="IC805">
            <v>0</v>
          </cell>
          <cell r="ID805">
            <v>0</v>
          </cell>
          <cell r="IE805">
            <v>0</v>
          </cell>
          <cell r="IF805">
            <v>0</v>
          </cell>
          <cell r="IG805">
            <v>0</v>
          </cell>
          <cell r="IH805">
            <v>0</v>
          </cell>
          <cell r="II805">
            <v>0</v>
          </cell>
          <cell r="IJ805">
            <v>0</v>
          </cell>
          <cell r="IK805">
            <v>0</v>
          </cell>
          <cell r="IL805">
            <v>0</v>
          </cell>
          <cell r="IM805">
            <v>0</v>
          </cell>
          <cell r="IN805">
            <v>0</v>
          </cell>
          <cell r="IO805">
            <v>0</v>
          </cell>
          <cell r="IP805">
            <v>0</v>
          </cell>
          <cell r="IQ805">
            <v>0</v>
          </cell>
          <cell r="IR805">
            <v>0</v>
          </cell>
          <cell r="IS805">
            <v>0</v>
          </cell>
          <cell r="IT805">
            <v>0</v>
          </cell>
          <cell r="IU805">
            <v>0</v>
          </cell>
          <cell r="IV805">
            <v>0</v>
          </cell>
          <cell r="IW805">
            <v>0</v>
          </cell>
          <cell r="IX805">
            <v>0</v>
          </cell>
          <cell r="IY805">
            <v>0</v>
          </cell>
          <cell r="IZ805">
            <v>0</v>
          </cell>
          <cell r="JA805">
            <v>0</v>
          </cell>
          <cell r="JB805">
            <v>0</v>
          </cell>
          <cell r="JC805">
            <v>0</v>
          </cell>
          <cell r="JD805">
            <v>0</v>
          </cell>
          <cell r="JE805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-4.6659184080002802E-2</v>
          </cell>
          <cell r="S807">
            <v>1.4273216930000387E-2</v>
          </cell>
          <cell r="T807">
            <v>3.000000248221113E-11</v>
          </cell>
          <cell r="U807">
            <v>-2.2849650399999977E-2</v>
          </cell>
          <cell r="V807">
            <v>3.0466200560000045E-2</v>
          </cell>
          <cell r="W807">
            <v>1.523310027999969E-2</v>
          </cell>
          <cell r="X807">
            <v>0</v>
          </cell>
          <cell r="Y807">
            <v>0</v>
          </cell>
          <cell r="Z807">
            <v>-3.8082750660000109E-2</v>
          </cell>
          <cell r="AA807">
            <v>-1.5233100279999967E-2</v>
          </cell>
          <cell r="AB807">
            <v>3.8082750699999779E-3</v>
          </cell>
          <cell r="AC807">
            <v>0</v>
          </cell>
          <cell r="AD807">
            <v>-3.4274475610000188E-2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0</v>
          </cell>
          <cell r="ES807">
            <v>0</v>
          </cell>
          <cell r="ET807">
            <v>0</v>
          </cell>
          <cell r="EU807">
            <v>0</v>
          </cell>
          <cell r="EV807">
            <v>0</v>
          </cell>
          <cell r="EW807">
            <v>0</v>
          </cell>
          <cell r="EX807">
            <v>0</v>
          </cell>
          <cell r="EY807">
            <v>0</v>
          </cell>
          <cell r="EZ807">
            <v>0</v>
          </cell>
          <cell r="FA807">
            <v>0</v>
          </cell>
          <cell r="FB807">
            <v>0</v>
          </cell>
          <cell r="FC807">
            <v>0</v>
          </cell>
          <cell r="FD807">
            <v>0</v>
          </cell>
          <cell r="FE807">
            <v>0</v>
          </cell>
          <cell r="FF807">
            <v>0</v>
          </cell>
          <cell r="FG807">
            <v>0</v>
          </cell>
          <cell r="FH807">
            <v>0</v>
          </cell>
          <cell r="FI807">
            <v>0</v>
          </cell>
          <cell r="FJ807">
            <v>0</v>
          </cell>
          <cell r="FK807">
            <v>0</v>
          </cell>
          <cell r="FL807">
            <v>0</v>
          </cell>
          <cell r="FM807">
            <v>0</v>
          </cell>
          <cell r="FN807">
            <v>0</v>
          </cell>
          <cell r="FO807">
            <v>0</v>
          </cell>
          <cell r="FP807">
            <v>0</v>
          </cell>
          <cell r="FQ807">
            <v>0</v>
          </cell>
          <cell r="FR807">
            <v>0</v>
          </cell>
          <cell r="FS807">
            <v>0</v>
          </cell>
          <cell r="FT807">
            <v>0</v>
          </cell>
          <cell r="FU807">
            <v>0</v>
          </cell>
          <cell r="FV807">
            <v>0</v>
          </cell>
          <cell r="FW807">
            <v>0</v>
          </cell>
          <cell r="FX807">
            <v>0</v>
          </cell>
          <cell r="FY807">
            <v>0</v>
          </cell>
          <cell r="FZ807">
            <v>0</v>
          </cell>
          <cell r="GA807">
            <v>0</v>
          </cell>
          <cell r="GB807">
            <v>0</v>
          </cell>
          <cell r="GC807">
            <v>0</v>
          </cell>
          <cell r="GD807">
            <v>0</v>
          </cell>
          <cell r="GE807">
            <v>0</v>
          </cell>
          <cell r="GF807">
            <v>0</v>
          </cell>
          <cell r="GG807">
            <v>0</v>
          </cell>
          <cell r="GH807">
            <v>0</v>
          </cell>
          <cell r="GI807">
            <v>0</v>
          </cell>
          <cell r="GJ807">
            <v>0</v>
          </cell>
          <cell r="GK807">
            <v>0</v>
          </cell>
          <cell r="GL807">
            <v>0</v>
          </cell>
          <cell r="GM807">
            <v>0</v>
          </cell>
          <cell r="GN807">
            <v>0</v>
          </cell>
          <cell r="GO807">
            <v>0</v>
          </cell>
          <cell r="GP807">
            <v>0</v>
          </cell>
          <cell r="GQ807">
            <v>0</v>
          </cell>
          <cell r="GR807">
            <v>0</v>
          </cell>
          <cell r="GS807">
            <v>0</v>
          </cell>
          <cell r="GT807">
            <v>0</v>
          </cell>
          <cell r="GU807">
            <v>0</v>
          </cell>
          <cell r="GV807">
            <v>0</v>
          </cell>
          <cell r="GW807">
            <v>0</v>
          </cell>
          <cell r="GX807">
            <v>0</v>
          </cell>
          <cell r="GY807">
            <v>0</v>
          </cell>
          <cell r="GZ807">
            <v>0</v>
          </cell>
          <cell r="HA807">
            <v>0</v>
          </cell>
          <cell r="HB807">
            <v>0</v>
          </cell>
          <cell r="HC807">
            <v>0</v>
          </cell>
          <cell r="HD807">
            <v>0</v>
          </cell>
          <cell r="HE807">
            <v>0</v>
          </cell>
          <cell r="HF807">
            <v>0</v>
          </cell>
          <cell r="HG807">
            <v>0</v>
          </cell>
          <cell r="HH807">
            <v>0</v>
          </cell>
          <cell r="HI807">
            <v>0</v>
          </cell>
          <cell r="HJ807">
            <v>0</v>
          </cell>
          <cell r="HK807">
            <v>0</v>
          </cell>
          <cell r="HL807">
            <v>0</v>
          </cell>
          <cell r="HM807">
            <v>0</v>
          </cell>
          <cell r="HN807">
            <v>0</v>
          </cell>
          <cell r="HO807">
            <v>0</v>
          </cell>
          <cell r="HP807">
            <v>0</v>
          </cell>
          <cell r="HQ807">
            <v>0</v>
          </cell>
          <cell r="HR807">
            <v>0</v>
          </cell>
          <cell r="HS807">
            <v>0</v>
          </cell>
          <cell r="HT807">
            <v>0</v>
          </cell>
          <cell r="HU807">
            <v>0</v>
          </cell>
          <cell r="HV807">
            <v>0</v>
          </cell>
          <cell r="HW807">
            <v>0</v>
          </cell>
          <cell r="HX807">
            <v>0</v>
          </cell>
          <cell r="HY807">
            <v>0</v>
          </cell>
          <cell r="HZ807">
            <v>0</v>
          </cell>
          <cell r="IA807">
            <v>0</v>
          </cell>
          <cell r="IB807">
            <v>0</v>
          </cell>
          <cell r="IC807">
            <v>0</v>
          </cell>
          <cell r="ID807">
            <v>0</v>
          </cell>
          <cell r="IE807">
            <v>0</v>
          </cell>
          <cell r="IF807">
            <v>0</v>
          </cell>
          <cell r="IG807">
            <v>0</v>
          </cell>
          <cell r="IH807">
            <v>0</v>
          </cell>
          <cell r="II807">
            <v>0</v>
          </cell>
          <cell r="IJ807">
            <v>0</v>
          </cell>
          <cell r="IK807">
            <v>0</v>
          </cell>
          <cell r="IL807">
            <v>0</v>
          </cell>
          <cell r="IM807">
            <v>0</v>
          </cell>
          <cell r="IN807">
            <v>0</v>
          </cell>
          <cell r="IO807">
            <v>0</v>
          </cell>
          <cell r="IP807">
            <v>0</v>
          </cell>
          <cell r="IQ807">
            <v>0</v>
          </cell>
          <cell r="IR807">
            <v>0</v>
          </cell>
          <cell r="IS807">
            <v>0</v>
          </cell>
          <cell r="IT807">
            <v>0</v>
          </cell>
          <cell r="IU807">
            <v>0</v>
          </cell>
          <cell r="IV807">
            <v>0</v>
          </cell>
          <cell r="IW807">
            <v>0</v>
          </cell>
          <cell r="IX807">
            <v>0</v>
          </cell>
          <cell r="IY807">
            <v>0</v>
          </cell>
          <cell r="IZ807">
            <v>0</v>
          </cell>
          <cell r="JA807">
            <v>0</v>
          </cell>
          <cell r="JB807">
            <v>0</v>
          </cell>
          <cell r="JC807">
            <v>0</v>
          </cell>
          <cell r="JD807">
            <v>0</v>
          </cell>
          <cell r="JE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  <cell r="FA808">
            <v>0</v>
          </cell>
          <cell r="FB808">
            <v>0</v>
          </cell>
          <cell r="FC808">
            <v>0</v>
          </cell>
          <cell r="FD808">
            <v>0</v>
          </cell>
          <cell r="FE808">
            <v>0</v>
          </cell>
          <cell r="FF808">
            <v>0</v>
          </cell>
          <cell r="FG808">
            <v>0</v>
          </cell>
          <cell r="FH808">
            <v>0</v>
          </cell>
          <cell r="FI808">
            <v>0</v>
          </cell>
          <cell r="FJ808">
            <v>0</v>
          </cell>
          <cell r="FK808">
            <v>0</v>
          </cell>
          <cell r="FL808">
            <v>0</v>
          </cell>
          <cell r="FM808">
            <v>0</v>
          </cell>
          <cell r="FN808">
            <v>0</v>
          </cell>
          <cell r="FO808">
            <v>0</v>
          </cell>
          <cell r="FP808">
            <v>0</v>
          </cell>
          <cell r="FQ808">
            <v>0</v>
          </cell>
          <cell r="FR808">
            <v>0</v>
          </cell>
          <cell r="FS808">
            <v>0</v>
          </cell>
          <cell r="FT808">
            <v>0</v>
          </cell>
          <cell r="FU808">
            <v>0</v>
          </cell>
          <cell r="FV808">
            <v>0</v>
          </cell>
          <cell r="FW808">
            <v>0</v>
          </cell>
          <cell r="FX808">
            <v>0</v>
          </cell>
          <cell r="FY808">
            <v>0</v>
          </cell>
          <cell r="FZ808">
            <v>0</v>
          </cell>
          <cell r="GA808">
            <v>0</v>
          </cell>
          <cell r="GB808">
            <v>0</v>
          </cell>
          <cell r="GC808">
            <v>0</v>
          </cell>
          <cell r="GD808">
            <v>0</v>
          </cell>
          <cell r="GE808">
            <v>0</v>
          </cell>
          <cell r="GF808">
            <v>0</v>
          </cell>
          <cell r="GG808">
            <v>0</v>
          </cell>
          <cell r="GH808">
            <v>0</v>
          </cell>
          <cell r="GI808">
            <v>0</v>
          </cell>
          <cell r="GJ808">
            <v>0</v>
          </cell>
          <cell r="GK808">
            <v>0</v>
          </cell>
          <cell r="GL808">
            <v>0</v>
          </cell>
          <cell r="GM808">
            <v>0</v>
          </cell>
          <cell r="GN808">
            <v>0</v>
          </cell>
          <cell r="GO808">
            <v>0</v>
          </cell>
          <cell r="GP808">
            <v>0</v>
          </cell>
          <cell r="GQ808">
            <v>0</v>
          </cell>
          <cell r="GR808">
            <v>0</v>
          </cell>
          <cell r="GS808">
            <v>0</v>
          </cell>
          <cell r="GT808">
            <v>0</v>
          </cell>
          <cell r="GU808">
            <v>0</v>
          </cell>
          <cell r="GV808">
            <v>0</v>
          </cell>
          <cell r="GW808">
            <v>0</v>
          </cell>
          <cell r="GX808">
            <v>0</v>
          </cell>
          <cell r="GY808">
            <v>0</v>
          </cell>
          <cell r="GZ808">
            <v>0</v>
          </cell>
          <cell r="HA808">
            <v>0</v>
          </cell>
          <cell r="HB808">
            <v>0</v>
          </cell>
          <cell r="HC808">
            <v>0</v>
          </cell>
          <cell r="HD808">
            <v>0</v>
          </cell>
          <cell r="HE808">
            <v>0</v>
          </cell>
          <cell r="HF808">
            <v>0</v>
          </cell>
          <cell r="HG808">
            <v>0</v>
          </cell>
          <cell r="HH808">
            <v>0</v>
          </cell>
          <cell r="HI808">
            <v>0</v>
          </cell>
          <cell r="HJ808">
            <v>0</v>
          </cell>
          <cell r="HK808">
            <v>0</v>
          </cell>
          <cell r="HL808">
            <v>0</v>
          </cell>
          <cell r="HM808">
            <v>0</v>
          </cell>
          <cell r="HN808">
            <v>0</v>
          </cell>
          <cell r="HO808">
            <v>0</v>
          </cell>
          <cell r="HP808">
            <v>0</v>
          </cell>
          <cell r="HQ808">
            <v>0</v>
          </cell>
          <cell r="HR808">
            <v>0</v>
          </cell>
          <cell r="HS808">
            <v>0</v>
          </cell>
          <cell r="HT808">
            <v>0</v>
          </cell>
          <cell r="HU808">
            <v>0</v>
          </cell>
          <cell r="HV808">
            <v>0</v>
          </cell>
          <cell r="HW808">
            <v>0</v>
          </cell>
          <cell r="HX808">
            <v>0</v>
          </cell>
          <cell r="HY808">
            <v>0</v>
          </cell>
          <cell r="HZ808">
            <v>0</v>
          </cell>
          <cell r="IA808">
            <v>0</v>
          </cell>
          <cell r="IB808">
            <v>0</v>
          </cell>
          <cell r="IC808">
            <v>0</v>
          </cell>
          <cell r="ID808">
            <v>0</v>
          </cell>
          <cell r="IE808">
            <v>0</v>
          </cell>
          <cell r="IF808">
            <v>0</v>
          </cell>
          <cell r="IG808">
            <v>0</v>
          </cell>
          <cell r="IH808">
            <v>0</v>
          </cell>
          <cell r="II808">
            <v>0</v>
          </cell>
          <cell r="IJ808">
            <v>0</v>
          </cell>
          <cell r="IK808">
            <v>0</v>
          </cell>
          <cell r="IL808">
            <v>0</v>
          </cell>
          <cell r="IM808">
            <v>0</v>
          </cell>
          <cell r="IN808">
            <v>0</v>
          </cell>
          <cell r="IO808">
            <v>0</v>
          </cell>
          <cell r="IP808">
            <v>0</v>
          </cell>
          <cell r="IQ808">
            <v>0</v>
          </cell>
          <cell r="IR808">
            <v>0</v>
          </cell>
          <cell r="IS808">
            <v>0</v>
          </cell>
          <cell r="IT808">
            <v>0</v>
          </cell>
          <cell r="IU808">
            <v>0</v>
          </cell>
          <cell r="IV808">
            <v>0</v>
          </cell>
          <cell r="IW808">
            <v>0</v>
          </cell>
          <cell r="IX808">
            <v>0</v>
          </cell>
          <cell r="IY808">
            <v>0</v>
          </cell>
          <cell r="IZ808">
            <v>0</v>
          </cell>
          <cell r="JA808">
            <v>0</v>
          </cell>
          <cell r="JB808">
            <v>0</v>
          </cell>
          <cell r="JC808">
            <v>0</v>
          </cell>
          <cell r="JD808">
            <v>0</v>
          </cell>
          <cell r="JE808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-1.3488100023550942E-6</v>
          </cell>
          <cell r="J810">
            <v>0.61006921253999735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5.3220377600098345E-3</v>
          </cell>
          <cell r="P810">
            <v>3.7994141166564077E-10</v>
          </cell>
          <cell r="Q810">
            <v>0</v>
          </cell>
          <cell r="R810">
            <v>-51.037793976999637</v>
          </cell>
          <cell r="S810">
            <v>0</v>
          </cell>
          <cell r="T810">
            <v>-8.477412052419993</v>
          </cell>
          <cell r="U810">
            <v>-20.850544167700036</v>
          </cell>
          <cell r="V810">
            <v>-7.0346045335299721</v>
          </cell>
          <cell r="W810">
            <v>-9.1927311475498072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5.6695324174299913</v>
          </cell>
          <cell r="AC810">
            <v>-11.152034493229962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0</v>
          </cell>
          <cell r="ES810">
            <v>0</v>
          </cell>
          <cell r="ET810">
            <v>0</v>
          </cell>
          <cell r="EU810">
            <v>0</v>
          </cell>
          <cell r="EV810">
            <v>0</v>
          </cell>
          <cell r="EW810">
            <v>0</v>
          </cell>
          <cell r="EX810">
            <v>0</v>
          </cell>
          <cell r="EY810">
            <v>0</v>
          </cell>
          <cell r="EZ810">
            <v>0</v>
          </cell>
          <cell r="FA810">
            <v>0</v>
          </cell>
          <cell r="FB810">
            <v>0</v>
          </cell>
          <cell r="FC810">
            <v>0</v>
          </cell>
          <cell r="FD810">
            <v>0</v>
          </cell>
          <cell r="FE810">
            <v>0</v>
          </cell>
          <cell r="FF810">
            <v>0</v>
          </cell>
          <cell r="FG810">
            <v>0</v>
          </cell>
          <cell r="FH810">
            <v>0</v>
          </cell>
          <cell r="FI810">
            <v>0</v>
          </cell>
          <cell r="FJ810">
            <v>0</v>
          </cell>
          <cell r="FK810">
            <v>0</v>
          </cell>
          <cell r="FL810">
            <v>0</v>
          </cell>
          <cell r="FM810">
            <v>0</v>
          </cell>
          <cell r="FN810">
            <v>0</v>
          </cell>
          <cell r="FO810">
            <v>0</v>
          </cell>
          <cell r="FP810">
            <v>0</v>
          </cell>
          <cell r="FQ810">
            <v>0</v>
          </cell>
          <cell r="FR810">
            <v>0</v>
          </cell>
          <cell r="FS810">
            <v>0</v>
          </cell>
          <cell r="FT810">
            <v>0</v>
          </cell>
          <cell r="FU810">
            <v>0</v>
          </cell>
          <cell r="FV810">
            <v>0</v>
          </cell>
          <cell r="FW810">
            <v>0</v>
          </cell>
          <cell r="FX810">
            <v>0</v>
          </cell>
          <cell r="FY810">
            <v>0</v>
          </cell>
          <cell r="FZ810">
            <v>0</v>
          </cell>
          <cell r="GA810">
            <v>0</v>
          </cell>
          <cell r="GB810">
            <v>0</v>
          </cell>
          <cell r="GC810">
            <v>0</v>
          </cell>
          <cell r="GD810">
            <v>0</v>
          </cell>
          <cell r="GE810">
            <v>0</v>
          </cell>
          <cell r="GF810">
            <v>0</v>
          </cell>
          <cell r="GG810">
            <v>0</v>
          </cell>
          <cell r="GH810">
            <v>0</v>
          </cell>
          <cell r="GI810">
            <v>0</v>
          </cell>
          <cell r="GJ810">
            <v>0</v>
          </cell>
          <cell r="GK810">
            <v>0</v>
          </cell>
          <cell r="GL810">
            <v>0</v>
          </cell>
          <cell r="GM810">
            <v>0</v>
          </cell>
          <cell r="GN810">
            <v>0</v>
          </cell>
          <cell r="GO810">
            <v>0</v>
          </cell>
          <cell r="GP810">
            <v>0</v>
          </cell>
          <cell r="GQ810">
            <v>0</v>
          </cell>
          <cell r="GR810">
            <v>0</v>
          </cell>
          <cell r="GS810">
            <v>0</v>
          </cell>
          <cell r="GT810">
            <v>0</v>
          </cell>
          <cell r="GU810">
            <v>0</v>
          </cell>
          <cell r="GV810">
            <v>0</v>
          </cell>
          <cell r="GW810">
            <v>0</v>
          </cell>
          <cell r="GX810">
            <v>0</v>
          </cell>
          <cell r="GY810">
            <v>0</v>
          </cell>
          <cell r="GZ810">
            <v>0</v>
          </cell>
          <cell r="HA810">
            <v>0</v>
          </cell>
          <cell r="HB810">
            <v>0</v>
          </cell>
          <cell r="HC810">
            <v>0</v>
          </cell>
          <cell r="HD810">
            <v>0</v>
          </cell>
          <cell r="HE810">
            <v>0</v>
          </cell>
          <cell r="HF810">
            <v>0</v>
          </cell>
          <cell r="HG810">
            <v>0</v>
          </cell>
          <cell r="HH810">
            <v>0</v>
          </cell>
          <cell r="HI810">
            <v>0</v>
          </cell>
          <cell r="HJ810">
            <v>0</v>
          </cell>
          <cell r="HK810">
            <v>0</v>
          </cell>
          <cell r="HL810">
            <v>0</v>
          </cell>
          <cell r="HM810">
            <v>0</v>
          </cell>
          <cell r="HN810">
            <v>0</v>
          </cell>
          <cell r="HO810">
            <v>0</v>
          </cell>
          <cell r="HP810">
            <v>0</v>
          </cell>
          <cell r="HQ810">
            <v>0</v>
          </cell>
          <cell r="HR810">
            <v>0</v>
          </cell>
          <cell r="HS810">
            <v>0</v>
          </cell>
          <cell r="HT810">
            <v>0</v>
          </cell>
          <cell r="HU810">
            <v>0</v>
          </cell>
          <cell r="HV810">
            <v>0</v>
          </cell>
          <cell r="HW810">
            <v>0</v>
          </cell>
          <cell r="HX810">
            <v>0</v>
          </cell>
          <cell r="HY810">
            <v>0</v>
          </cell>
          <cell r="HZ810">
            <v>0</v>
          </cell>
          <cell r="IA810">
            <v>0</v>
          </cell>
          <cell r="IB810">
            <v>0</v>
          </cell>
          <cell r="IC810">
            <v>0</v>
          </cell>
          <cell r="ID810">
            <v>0</v>
          </cell>
          <cell r="IE810">
            <v>0</v>
          </cell>
          <cell r="IF810">
            <v>0</v>
          </cell>
          <cell r="IG810">
            <v>0</v>
          </cell>
          <cell r="IH810">
            <v>0</v>
          </cell>
          <cell r="II810">
            <v>0</v>
          </cell>
          <cell r="IJ810">
            <v>0</v>
          </cell>
          <cell r="IK810">
            <v>0</v>
          </cell>
          <cell r="IL810">
            <v>0</v>
          </cell>
          <cell r="IM810">
            <v>0</v>
          </cell>
          <cell r="IN810">
            <v>0</v>
          </cell>
          <cell r="IO810">
            <v>0</v>
          </cell>
          <cell r="IP810">
            <v>0</v>
          </cell>
          <cell r="IQ810">
            <v>0</v>
          </cell>
          <cell r="IR810">
            <v>0</v>
          </cell>
          <cell r="IS810">
            <v>0</v>
          </cell>
          <cell r="IT810">
            <v>0</v>
          </cell>
          <cell r="IU810">
            <v>0</v>
          </cell>
          <cell r="IV810">
            <v>0</v>
          </cell>
          <cell r="IW810">
            <v>0</v>
          </cell>
          <cell r="IX810">
            <v>0</v>
          </cell>
          <cell r="IY810">
            <v>0</v>
          </cell>
          <cell r="IZ810">
            <v>0</v>
          </cell>
          <cell r="JA810">
            <v>0</v>
          </cell>
          <cell r="JB810">
            <v>0</v>
          </cell>
          <cell r="JC810">
            <v>0</v>
          </cell>
          <cell r="JD810">
            <v>0</v>
          </cell>
          <cell r="JE810">
            <v>0</v>
          </cell>
        </row>
        <row r="811">
          <cell r="F811">
            <v>2.7146259850298975</v>
          </cell>
          <cell r="G811">
            <v>0</v>
          </cell>
          <cell r="H811">
            <v>0</v>
          </cell>
          <cell r="I811">
            <v>-0.82419385588002569</v>
          </cell>
          <cell r="J811">
            <v>5.550539490002393E-3</v>
          </cell>
          <cell r="K811">
            <v>0.48447790024010828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-27.501893896369438</v>
          </cell>
          <cell r="S811">
            <v>0.85067651069996941</v>
          </cell>
          <cell r="T811">
            <v>-7.8970982949996937E-2</v>
          </cell>
          <cell r="U811">
            <v>-1.0650577023600079</v>
          </cell>
          <cell r="V811">
            <v>-1.233309826390002</v>
          </cell>
          <cell r="W811">
            <v>-5.0579805329799683</v>
          </cell>
          <cell r="X811">
            <v>-0.39733894257000202</v>
          </cell>
          <cell r="Y811">
            <v>-12.878927445789941</v>
          </cell>
          <cell r="Z811">
            <v>-7.7711355529399953</v>
          </cell>
          <cell r="AA811">
            <v>0.13674356932997966</v>
          </cell>
          <cell r="AB811">
            <v>0</v>
          </cell>
          <cell r="AC811">
            <v>0</v>
          </cell>
          <cell r="AD811">
            <v>-6.592990420017486E-3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0</v>
          </cell>
          <cell r="ES811">
            <v>0</v>
          </cell>
          <cell r="ET811">
            <v>0</v>
          </cell>
          <cell r="EU811">
            <v>0</v>
          </cell>
          <cell r="EV811">
            <v>0</v>
          </cell>
          <cell r="EW811">
            <v>0</v>
          </cell>
          <cell r="EX811">
            <v>0</v>
          </cell>
          <cell r="EY811">
            <v>0</v>
          </cell>
          <cell r="EZ811">
            <v>0</v>
          </cell>
          <cell r="FA811">
            <v>0</v>
          </cell>
          <cell r="FB811">
            <v>0</v>
          </cell>
          <cell r="FC811">
            <v>0</v>
          </cell>
          <cell r="FD811">
            <v>0</v>
          </cell>
          <cell r="FE811">
            <v>0</v>
          </cell>
          <cell r="FF811">
            <v>0</v>
          </cell>
          <cell r="FG811">
            <v>0</v>
          </cell>
          <cell r="FH811">
            <v>0</v>
          </cell>
          <cell r="FI811">
            <v>0</v>
          </cell>
          <cell r="FJ811">
            <v>0</v>
          </cell>
          <cell r="FK811">
            <v>0</v>
          </cell>
          <cell r="FL811">
            <v>0</v>
          </cell>
          <cell r="FM811">
            <v>0</v>
          </cell>
          <cell r="FN811">
            <v>0</v>
          </cell>
          <cell r="FO811">
            <v>0</v>
          </cell>
          <cell r="FP811">
            <v>0</v>
          </cell>
          <cell r="FQ811">
            <v>0</v>
          </cell>
          <cell r="FR811">
            <v>0</v>
          </cell>
          <cell r="FS811">
            <v>0</v>
          </cell>
          <cell r="FT811">
            <v>0</v>
          </cell>
          <cell r="FU811">
            <v>0</v>
          </cell>
          <cell r="FV811">
            <v>0</v>
          </cell>
          <cell r="FW811">
            <v>0</v>
          </cell>
          <cell r="FX811">
            <v>0</v>
          </cell>
          <cell r="FY811">
            <v>0</v>
          </cell>
          <cell r="FZ811">
            <v>0</v>
          </cell>
          <cell r="GA811">
            <v>0</v>
          </cell>
          <cell r="GB811">
            <v>0</v>
          </cell>
          <cell r="GC811">
            <v>0</v>
          </cell>
          <cell r="GD811">
            <v>0</v>
          </cell>
          <cell r="GE811">
            <v>0</v>
          </cell>
          <cell r="GF811">
            <v>0</v>
          </cell>
          <cell r="GG811">
            <v>0</v>
          </cell>
          <cell r="GH811">
            <v>0</v>
          </cell>
          <cell r="GI811">
            <v>0</v>
          </cell>
          <cell r="GJ811">
            <v>0</v>
          </cell>
          <cell r="GK811">
            <v>0</v>
          </cell>
          <cell r="GL811">
            <v>0</v>
          </cell>
          <cell r="GM811">
            <v>0</v>
          </cell>
          <cell r="GN811">
            <v>0</v>
          </cell>
          <cell r="GO811">
            <v>0</v>
          </cell>
          <cell r="GP811">
            <v>0</v>
          </cell>
          <cell r="GQ811">
            <v>0</v>
          </cell>
          <cell r="GR811">
            <v>0</v>
          </cell>
          <cell r="GS811">
            <v>0</v>
          </cell>
          <cell r="GT811">
            <v>0</v>
          </cell>
          <cell r="GU811">
            <v>0</v>
          </cell>
          <cell r="GV811">
            <v>0</v>
          </cell>
          <cell r="GW811">
            <v>0</v>
          </cell>
          <cell r="GX811">
            <v>0</v>
          </cell>
          <cell r="GY811">
            <v>0</v>
          </cell>
          <cell r="GZ811">
            <v>0</v>
          </cell>
          <cell r="HA811">
            <v>0</v>
          </cell>
          <cell r="HB811">
            <v>0</v>
          </cell>
          <cell r="HC811">
            <v>0</v>
          </cell>
          <cell r="HD811">
            <v>0</v>
          </cell>
          <cell r="HE811">
            <v>0</v>
          </cell>
          <cell r="HF811">
            <v>0</v>
          </cell>
          <cell r="HG811">
            <v>0</v>
          </cell>
          <cell r="HH811">
            <v>0</v>
          </cell>
          <cell r="HI811">
            <v>0</v>
          </cell>
          <cell r="HJ811">
            <v>0</v>
          </cell>
          <cell r="HK811">
            <v>0</v>
          </cell>
          <cell r="HL811">
            <v>0</v>
          </cell>
          <cell r="HM811">
            <v>0</v>
          </cell>
          <cell r="HN811">
            <v>0</v>
          </cell>
          <cell r="HO811">
            <v>0</v>
          </cell>
          <cell r="HP811">
            <v>0</v>
          </cell>
          <cell r="HQ811">
            <v>0</v>
          </cell>
          <cell r="HR811">
            <v>0</v>
          </cell>
          <cell r="HS811">
            <v>0</v>
          </cell>
          <cell r="HT811">
            <v>0</v>
          </cell>
          <cell r="HU811">
            <v>0</v>
          </cell>
          <cell r="HV811">
            <v>0</v>
          </cell>
          <cell r="HW811">
            <v>0</v>
          </cell>
          <cell r="HX811">
            <v>0</v>
          </cell>
          <cell r="HY811">
            <v>0</v>
          </cell>
          <cell r="HZ811">
            <v>0</v>
          </cell>
          <cell r="IA811">
            <v>0</v>
          </cell>
          <cell r="IB811">
            <v>0</v>
          </cell>
          <cell r="IC811">
            <v>0</v>
          </cell>
          <cell r="ID811">
            <v>0</v>
          </cell>
          <cell r="IE811">
            <v>0</v>
          </cell>
          <cell r="IF811">
            <v>0</v>
          </cell>
          <cell r="IG811">
            <v>0</v>
          </cell>
          <cell r="IH811">
            <v>0</v>
          </cell>
          <cell r="II811">
            <v>0</v>
          </cell>
          <cell r="IJ811">
            <v>0</v>
          </cell>
          <cell r="IK811">
            <v>0</v>
          </cell>
          <cell r="IL811">
            <v>0</v>
          </cell>
          <cell r="IM811">
            <v>0</v>
          </cell>
          <cell r="IN811">
            <v>0</v>
          </cell>
          <cell r="IO811">
            <v>0</v>
          </cell>
          <cell r="IP811">
            <v>0</v>
          </cell>
          <cell r="IQ811">
            <v>0</v>
          </cell>
          <cell r="IR811">
            <v>0</v>
          </cell>
          <cell r="IS811">
            <v>0</v>
          </cell>
          <cell r="IT811">
            <v>0</v>
          </cell>
          <cell r="IU811">
            <v>0</v>
          </cell>
          <cell r="IV811">
            <v>0</v>
          </cell>
          <cell r="IW811">
            <v>0</v>
          </cell>
          <cell r="IX811">
            <v>0</v>
          </cell>
          <cell r="IY811">
            <v>0</v>
          </cell>
          <cell r="IZ811">
            <v>0</v>
          </cell>
          <cell r="JA811">
            <v>0</v>
          </cell>
          <cell r="JB811">
            <v>0</v>
          </cell>
          <cell r="JC811">
            <v>0</v>
          </cell>
          <cell r="JD811">
            <v>0</v>
          </cell>
          <cell r="JE811">
            <v>0</v>
          </cell>
        </row>
        <row r="812">
          <cell r="F812">
            <v>-2.6064619901262631E-3</v>
          </cell>
          <cell r="G812">
            <v>0</v>
          </cell>
          <cell r="H812">
            <v>0</v>
          </cell>
          <cell r="I812">
            <v>-2.2263872961048037E-4</v>
          </cell>
          <cell r="J812">
            <v>5.1722389579481387E-2</v>
          </cell>
          <cell r="K812">
            <v>0.11224786214006599</v>
          </cell>
          <cell r="L812">
            <v>0</v>
          </cell>
          <cell r="M812">
            <v>0.76684429155284306</v>
          </cell>
          <cell r="N812">
            <v>-0.37569670761968155</v>
          </cell>
          <cell r="O812">
            <v>-1.1001566997492773E-4</v>
          </cell>
          <cell r="P812">
            <v>0</v>
          </cell>
          <cell r="Q812">
            <v>0</v>
          </cell>
          <cell r="R812">
            <v>-781.41408324307849</v>
          </cell>
          <cell r="S812">
            <v>-13.665765377909793</v>
          </cell>
          <cell r="T812">
            <v>-40.752771704119368</v>
          </cell>
          <cell r="U812">
            <v>-52.109516107569107</v>
          </cell>
          <cell r="V812">
            <v>-38.026940481350493</v>
          </cell>
          <cell r="W812">
            <v>-42.469699531309743</v>
          </cell>
          <cell r="X812">
            <v>-58.54720687993904</v>
          </cell>
          <cell r="Y812">
            <v>-127.64084592230029</v>
          </cell>
          <cell r="Z812">
            <v>-327.45686503580873</v>
          </cell>
          <cell r="AA812">
            <v>-38.85219800757045</v>
          </cell>
          <cell r="AB812">
            <v>5.9088345700004652E-3</v>
          </cell>
          <cell r="AC812">
            <v>-11.896501890470006</v>
          </cell>
          <cell r="AD812">
            <v>-30.001681139309767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0</v>
          </cell>
          <cell r="ES812">
            <v>0</v>
          </cell>
          <cell r="ET812">
            <v>0</v>
          </cell>
          <cell r="EU812">
            <v>0</v>
          </cell>
          <cell r="EV812">
            <v>0</v>
          </cell>
          <cell r="EW812">
            <v>0</v>
          </cell>
          <cell r="EX812">
            <v>0</v>
          </cell>
          <cell r="EY812">
            <v>0</v>
          </cell>
          <cell r="EZ812">
            <v>0</v>
          </cell>
          <cell r="FA812">
            <v>0</v>
          </cell>
          <cell r="FB812">
            <v>0</v>
          </cell>
          <cell r="FC812">
            <v>0</v>
          </cell>
          <cell r="FD812">
            <v>0</v>
          </cell>
          <cell r="FE812">
            <v>0</v>
          </cell>
          <cell r="FF812">
            <v>0</v>
          </cell>
          <cell r="FG812">
            <v>0</v>
          </cell>
          <cell r="FH812">
            <v>0</v>
          </cell>
          <cell r="FI812">
            <v>0</v>
          </cell>
          <cell r="FJ812">
            <v>0</v>
          </cell>
          <cell r="FK812">
            <v>0</v>
          </cell>
          <cell r="FL812">
            <v>0</v>
          </cell>
          <cell r="FM812">
            <v>0</v>
          </cell>
          <cell r="FN812">
            <v>0</v>
          </cell>
          <cell r="FO812">
            <v>0</v>
          </cell>
          <cell r="FP812">
            <v>0</v>
          </cell>
          <cell r="FQ812">
            <v>0</v>
          </cell>
          <cell r="FR812">
            <v>0</v>
          </cell>
          <cell r="FS812">
            <v>0</v>
          </cell>
          <cell r="FT812">
            <v>0</v>
          </cell>
          <cell r="FU812">
            <v>0</v>
          </cell>
          <cell r="FV812">
            <v>0</v>
          </cell>
          <cell r="FW812">
            <v>0</v>
          </cell>
          <cell r="FX812">
            <v>0</v>
          </cell>
          <cell r="FY812">
            <v>0</v>
          </cell>
          <cell r="FZ812">
            <v>0</v>
          </cell>
          <cell r="GA812">
            <v>0</v>
          </cell>
          <cell r="GB812">
            <v>0</v>
          </cell>
          <cell r="GC812">
            <v>0</v>
          </cell>
          <cell r="GD812">
            <v>0</v>
          </cell>
          <cell r="GE812">
            <v>0</v>
          </cell>
          <cell r="GF812">
            <v>0</v>
          </cell>
          <cell r="GG812">
            <v>0</v>
          </cell>
          <cell r="GH812">
            <v>0</v>
          </cell>
          <cell r="GI812">
            <v>0</v>
          </cell>
          <cell r="GJ812">
            <v>0</v>
          </cell>
          <cell r="GK812">
            <v>0</v>
          </cell>
          <cell r="GL812">
            <v>0</v>
          </cell>
          <cell r="GM812">
            <v>0</v>
          </cell>
          <cell r="GN812">
            <v>0</v>
          </cell>
          <cell r="GO812">
            <v>0</v>
          </cell>
          <cell r="GP812">
            <v>0</v>
          </cell>
          <cell r="GQ812">
            <v>0</v>
          </cell>
          <cell r="GR812">
            <v>0</v>
          </cell>
          <cell r="GS812">
            <v>0</v>
          </cell>
          <cell r="GT812">
            <v>0</v>
          </cell>
          <cell r="GU812">
            <v>0</v>
          </cell>
          <cell r="GV812">
            <v>0</v>
          </cell>
          <cell r="GW812">
            <v>0</v>
          </cell>
          <cell r="GX812">
            <v>0</v>
          </cell>
          <cell r="GY812">
            <v>0</v>
          </cell>
          <cell r="GZ812">
            <v>0</v>
          </cell>
          <cell r="HA812">
            <v>0</v>
          </cell>
          <cell r="HB812">
            <v>0</v>
          </cell>
          <cell r="HC812">
            <v>0</v>
          </cell>
          <cell r="HD812">
            <v>0</v>
          </cell>
          <cell r="HE812">
            <v>0</v>
          </cell>
          <cell r="HF812">
            <v>0</v>
          </cell>
          <cell r="HG812">
            <v>0</v>
          </cell>
          <cell r="HH812">
            <v>0</v>
          </cell>
          <cell r="HI812">
            <v>0</v>
          </cell>
          <cell r="HJ812">
            <v>0</v>
          </cell>
          <cell r="HK812">
            <v>0</v>
          </cell>
          <cell r="HL812">
            <v>0</v>
          </cell>
          <cell r="HM812">
            <v>0</v>
          </cell>
          <cell r="HN812">
            <v>0</v>
          </cell>
          <cell r="HO812">
            <v>0</v>
          </cell>
          <cell r="HP812">
            <v>0</v>
          </cell>
          <cell r="HQ812">
            <v>0</v>
          </cell>
          <cell r="HR812">
            <v>0</v>
          </cell>
          <cell r="HS812">
            <v>0</v>
          </cell>
          <cell r="HT812">
            <v>0</v>
          </cell>
          <cell r="HU812">
            <v>0</v>
          </cell>
          <cell r="HV812">
            <v>0</v>
          </cell>
          <cell r="HW812">
            <v>0</v>
          </cell>
          <cell r="HX812">
            <v>0</v>
          </cell>
          <cell r="HY812">
            <v>0</v>
          </cell>
          <cell r="HZ812">
            <v>0</v>
          </cell>
          <cell r="IA812">
            <v>0</v>
          </cell>
          <cell r="IB812">
            <v>0</v>
          </cell>
          <cell r="IC812">
            <v>0</v>
          </cell>
          <cell r="ID812">
            <v>0</v>
          </cell>
          <cell r="IE812">
            <v>0</v>
          </cell>
          <cell r="IF812">
            <v>0</v>
          </cell>
          <cell r="IG812">
            <v>0</v>
          </cell>
          <cell r="IH812">
            <v>0</v>
          </cell>
          <cell r="II812">
            <v>0</v>
          </cell>
          <cell r="IJ812">
            <v>0</v>
          </cell>
          <cell r="IK812">
            <v>0</v>
          </cell>
          <cell r="IL812">
            <v>0</v>
          </cell>
          <cell r="IM812">
            <v>0</v>
          </cell>
          <cell r="IN812">
            <v>0</v>
          </cell>
          <cell r="IO812">
            <v>0</v>
          </cell>
          <cell r="IP812">
            <v>0</v>
          </cell>
          <cell r="IQ812">
            <v>0</v>
          </cell>
          <cell r="IR812">
            <v>0</v>
          </cell>
          <cell r="IS812">
            <v>0</v>
          </cell>
          <cell r="IT812">
            <v>0</v>
          </cell>
          <cell r="IU812">
            <v>0</v>
          </cell>
          <cell r="IV812">
            <v>0</v>
          </cell>
          <cell r="IW812">
            <v>0</v>
          </cell>
          <cell r="IX812">
            <v>0</v>
          </cell>
          <cell r="IY812">
            <v>0</v>
          </cell>
          <cell r="IZ812">
            <v>0</v>
          </cell>
          <cell r="JA812">
            <v>0</v>
          </cell>
          <cell r="JB812">
            <v>0</v>
          </cell>
          <cell r="JC812">
            <v>0</v>
          </cell>
          <cell r="JD812">
            <v>0</v>
          </cell>
          <cell r="JE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0</v>
          </cell>
          <cell r="ES813">
            <v>0</v>
          </cell>
          <cell r="ET813">
            <v>0</v>
          </cell>
          <cell r="EU813">
            <v>0</v>
          </cell>
          <cell r="EV813">
            <v>0</v>
          </cell>
          <cell r="EW813">
            <v>0</v>
          </cell>
          <cell r="EX813">
            <v>0</v>
          </cell>
          <cell r="EY813">
            <v>0</v>
          </cell>
          <cell r="EZ813">
            <v>0</v>
          </cell>
          <cell r="FA813">
            <v>0</v>
          </cell>
          <cell r="FB813">
            <v>0</v>
          </cell>
          <cell r="FC813">
            <v>0</v>
          </cell>
          <cell r="FD813">
            <v>0</v>
          </cell>
          <cell r="FE813">
            <v>0</v>
          </cell>
          <cell r="FF813">
            <v>0</v>
          </cell>
          <cell r="FG813">
            <v>0</v>
          </cell>
          <cell r="FH813">
            <v>0</v>
          </cell>
          <cell r="FI813">
            <v>0</v>
          </cell>
          <cell r="FJ813">
            <v>0</v>
          </cell>
          <cell r="FK813">
            <v>0</v>
          </cell>
          <cell r="FL813">
            <v>0</v>
          </cell>
          <cell r="FM813">
            <v>0</v>
          </cell>
          <cell r="FN813">
            <v>0</v>
          </cell>
          <cell r="FO813">
            <v>0</v>
          </cell>
          <cell r="FP813">
            <v>0</v>
          </cell>
          <cell r="FQ813">
            <v>0</v>
          </cell>
          <cell r="FR813">
            <v>0</v>
          </cell>
          <cell r="FS813">
            <v>0</v>
          </cell>
          <cell r="FT813">
            <v>0</v>
          </cell>
          <cell r="FU813">
            <v>0</v>
          </cell>
          <cell r="FV813">
            <v>0</v>
          </cell>
          <cell r="FW813">
            <v>0</v>
          </cell>
          <cell r="FX813">
            <v>0</v>
          </cell>
          <cell r="FY813">
            <v>0</v>
          </cell>
          <cell r="FZ813">
            <v>0</v>
          </cell>
          <cell r="GA813">
            <v>0</v>
          </cell>
          <cell r="GB813">
            <v>0</v>
          </cell>
          <cell r="GC813">
            <v>0</v>
          </cell>
          <cell r="GD813">
            <v>0</v>
          </cell>
          <cell r="GE813">
            <v>0</v>
          </cell>
          <cell r="GF813">
            <v>0</v>
          </cell>
          <cell r="GG813">
            <v>0</v>
          </cell>
          <cell r="GH813">
            <v>0</v>
          </cell>
          <cell r="GI813">
            <v>0</v>
          </cell>
          <cell r="GJ813">
            <v>0</v>
          </cell>
          <cell r="GK813">
            <v>0</v>
          </cell>
          <cell r="GL813">
            <v>0</v>
          </cell>
          <cell r="GM813">
            <v>0</v>
          </cell>
          <cell r="GN813">
            <v>0</v>
          </cell>
          <cell r="GO813">
            <v>0</v>
          </cell>
          <cell r="GP813">
            <v>0</v>
          </cell>
          <cell r="GQ813">
            <v>0</v>
          </cell>
          <cell r="GR813">
            <v>0</v>
          </cell>
          <cell r="GS813">
            <v>0</v>
          </cell>
          <cell r="GT813">
            <v>0</v>
          </cell>
          <cell r="GU813">
            <v>0</v>
          </cell>
          <cell r="GV813">
            <v>0</v>
          </cell>
          <cell r="GW813">
            <v>0</v>
          </cell>
          <cell r="GX813">
            <v>0</v>
          </cell>
          <cell r="GY813">
            <v>0</v>
          </cell>
          <cell r="GZ813">
            <v>0</v>
          </cell>
          <cell r="HA813">
            <v>0</v>
          </cell>
          <cell r="HB813">
            <v>0</v>
          </cell>
          <cell r="HC813">
            <v>0</v>
          </cell>
          <cell r="HD813">
            <v>0</v>
          </cell>
          <cell r="HE813">
            <v>0</v>
          </cell>
          <cell r="HF813">
            <v>0</v>
          </cell>
          <cell r="HG813">
            <v>0</v>
          </cell>
          <cell r="HH813">
            <v>0</v>
          </cell>
          <cell r="HI813">
            <v>0</v>
          </cell>
          <cell r="HJ813">
            <v>0</v>
          </cell>
          <cell r="HK813">
            <v>0</v>
          </cell>
          <cell r="HL813">
            <v>0</v>
          </cell>
          <cell r="HM813">
            <v>0</v>
          </cell>
          <cell r="HN813">
            <v>0</v>
          </cell>
          <cell r="HO813">
            <v>0</v>
          </cell>
          <cell r="HP813">
            <v>0</v>
          </cell>
          <cell r="HQ813">
            <v>0</v>
          </cell>
          <cell r="HR813">
            <v>0</v>
          </cell>
          <cell r="HS813">
            <v>0</v>
          </cell>
          <cell r="HT813">
            <v>0</v>
          </cell>
          <cell r="HU813">
            <v>0</v>
          </cell>
          <cell r="HV813">
            <v>0</v>
          </cell>
          <cell r="HW813">
            <v>0</v>
          </cell>
          <cell r="HX813">
            <v>0</v>
          </cell>
          <cell r="HY813">
            <v>0</v>
          </cell>
          <cell r="HZ813">
            <v>0</v>
          </cell>
          <cell r="IA813">
            <v>0</v>
          </cell>
          <cell r="IB813">
            <v>0</v>
          </cell>
          <cell r="IC813">
            <v>0</v>
          </cell>
          <cell r="ID813">
            <v>0</v>
          </cell>
          <cell r="IE813">
            <v>0</v>
          </cell>
          <cell r="IF813">
            <v>0</v>
          </cell>
          <cell r="IG813">
            <v>0</v>
          </cell>
          <cell r="IH813">
            <v>0</v>
          </cell>
          <cell r="II813">
            <v>0</v>
          </cell>
          <cell r="IJ813">
            <v>0</v>
          </cell>
          <cell r="IK813">
            <v>0</v>
          </cell>
          <cell r="IL813">
            <v>0</v>
          </cell>
          <cell r="IM813">
            <v>0</v>
          </cell>
          <cell r="IN813">
            <v>0</v>
          </cell>
          <cell r="IO813">
            <v>0</v>
          </cell>
          <cell r="IP813">
            <v>0</v>
          </cell>
          <cell r="IQ813">
            <v>0</v>
          </cell>
          <cell r="IR813">
            <v>0</v>
          </cell>
          <cell r="IS813">
            <v>0</v>
          </cell>
          <cell r="IT813">
            <v>0</v>
          </cell>
          <cell r="IU813">
            <v>0</v>
          </cell>
          <cell r="IV813">
            <v>0</v>
          </cell>
          <cell r="IW813">
            <v>0</v>
          </cell>
          <cell r="IX813">
            <v>0</v>
          </cell>
          <cell r="IY813">
            <v>0</v>
          </cell>
          <cell r="IZ813">
            <v>0</v>
          </cell>
          <cell r="JA813">
            <v>0</v>
          </cell>
          <cell r="JB813">
            <v>0</v>
          </cell>
          <cell r="JC813">
            <v>0</v>
          </cell>
          <cell r="JD813">
            <v>0</v>
          </cell>
          <cell r="JE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0</v>
          </cell>
          <cell r="ES814">
            <v>0</v>
          </cell>
          <cell r="ET814">
            <v>0</v>
          </cell>
          <cell r="EU814">
            <v>0</v>
          </cell>
          <cell r="EV814">
            <v>0</v>
          </cell>
          <cell r="EW814">
            <v>0</v>
          </cell>
          <cell r="EX814">
            <v>0</v>
          </cell>
          <cell r="EY814">
            <v>0</v>
          </cell>
          <cell r="EZ814">
            <v>0</v>
          </cell>
          <cell r="FA814">
            <v>0</v>
          </cell>
          <cell r="FB814">
            <v>0</v>
          </cell>
          <cell r="FC814">
            <v>0</v>
          </cell>
          <cell r="FD814">
            <v>0</v>
          </cell>
          <cell r="FE814">
            <v>0</v>
          </cell>
          <cell r="FF814">
            <v>0</v>
          </cell>
          <cell r="FG814">
            <v>0</v>
          </cell>
          <cell r="FH814">
            <v>0</v>
          </cell>
          <cell r="FI814">
            <v>0</v>
          </cell>
          <cell r="FJ814">
            <v>0</v>
          </cell>
          <cell r="FK814">
            <v>0</v>
          </cell>
          <cell r="FL814">
            <v>0</v>
          </cell>
          <cell r="FM814">
            <v>0</v>
          </cell>
          <cell r="FN814">
            <v>0</v>
          </cell>
          <cell r="FO814">
            <v>0</v>
          </cell>
          <cell r="FP814">
            <v>0</v>
          </cell>
          <cell r="FQ814">
            <v>0</v>
          </cell>
          <cell r="FR814">
            <v>0</v>
          </cell>
          <cell r="FS814">
            <v>0</v>
          </cell>
          <cell r="FT814">
            <v>0</v>
          </cell>
          <cell r="FU814">
            <v>0</v>
          </cell>
          <cell r="FV814">
            <v>0</v>
          </cell>
          <cell r="FW814">
            <v>0</v>
          </cell>
          <cell r="FX814">
            <v>0</v>
          </cell>
          <cell r="FY814">
            <v>0</v>
          </cell>
          <cell r="FZ814">
            <v>0</v>
          </cell>
          <cell r="GA814">
            <v>0</v>
          </cell>
          <cell r="GB814">
            <v>0</v>
          </cell>
          <cell r="GC814">
            <v>0</v>
          </cell>
          <cell r="GD814">
            <v>0</v>
          </cell>
          <cell r="GE814">
            <v>0</v>
          </cell>
          <cell r="GF814">
            <v>0</v>
          </cell>
          <cell r="GG814">
            <v>0</v>
          </cell>
          <cell r="GH814">
            <v>0</v>
          </cell>
          <cell r="GI814">
            <v>0</v>
          </cell>
          <cell r="GJ814">
            <v>0</v>
          </cell>
          <cell r="GK814">
            <v>0</v>
          </cell>
          <cell r="GL814">
            <v>0</v>
          </cell>
          <cell r="GM814">
            <v>0</v>
          </cell>
          <cell r="GN814">
            <v>0</v>
          </cell>
          <cell r="GO814">
            <v>0</v>
          </cell>
          <cell r="GP814">
            <v>0</v>
          </cell>
          <cell r="GQ814">
            <v>0</v>
          </cell>
          <cell r="GR814">
            <v>0</v>
          </cell>
          <cell r="GS814">
            <v>0</v>
          </cell>
          <cell r="GT814">
            <v>0</v>
          </cell>
          <cell r="GU814">
            <v>0</v>
          </cell>
          <cell r="GV814">
            <v>0</v>
          </cell>
          <cell r="GW814">
            <v>0</v>
          </cell>
          <cell r="GX814">
            <v>0</v>
          </cell>
          <cell r="GY814">
            <v>0</v>
          </cell>
          <cell r="GZ814">
            <v>0</v>
          </cell>
          <cell r="HA814">
            <v>0</v>
          </cell>
          <cell r="HB814">
            <v>0</v>
          </cell>
          <cell r="HC814">
            <v>0</v>
          </cell>
          <cell r="HD814">
            <v>0</v>
          </cell>
          <cell r="HE814">
            <v>0</v>
          </cell>
          <cell r="HF814">
            <v>0</v>
          </cell>
          <cell r="HG814">
            <v>0</v>
          </cell>
          <cell r="HH814">
            <v>0</v>
          </cell>
          <cell r="HI814">
            <v>0</v>
          </cell>
          <cell r="HJ814">
            <v>0</v>
          </cell>
          <cell r="HK814">
            <v>0</v>
          </cell>
          <cell r="HL814">
            <v>0</v>
          </cell>
          <cell r="HM814">
            <v>0</v>
          </cell>
          <cell r="HN814">
            <v>0</v>
          </cell>
          <cell r="HO814">
            <v>0</v>
          </cell>
          <cell r="HP814">
            <v>0</v>
          </cell>
          <cell r="HQ814">
            <v>0</v>
          </cell>
          <cell r="HR814">
            <v>0</v>
          </cell>
          <cell r="HS814">
            <v>0</v>
          </cell>
          <cell r="HT814">
            <v>0</v>
          </cell>
          <cell r="HU814">
            <v>0</v>
          </cell>
          <cell r="HV814">
            <v>0</v>
          </cell>
          <cell r="HW814">
            <v>0</v>
          </cell>
          <cell r="HX814">
            <v>0</v>
          </cell>
          <cell r="HY814">
            <v>0</v>
          </cell>
          <cell r="HZ814">
            <v>0</v>
          </cell>
          <cell r="IA814">
            <v>0</v>
          </cell>
          <cell r="IB814">
            <v>0</v>
          </cell>
          <cell r="IC814">
            <v>0</v>
          </cell>
          <cell r="ID814">
            <v>0</v>
          </cell>
          <cell r="IE814">
            <v>0</v>
          </cell>
          <cell r="IF814">
            <v>0</v>
          </cell>
          <cell r="IG814">
            <v>0</v>
          </cell>
          <cell r="IH814">
            <v>0</v>
          </cell>
          <cell r="II814">
            <v>0</v>
          </cell>
          <cell r="IJ814">
            <v>0</v>
          </cell>
          <cell r="IK814">
            <v>0</v>
          </cell>
          <cell r="IL814">
            <v>0</v>
          </cell>
          <cell r="IM814">
            <v>0</v>
          </cell>
          <cell r="IN814">
            <v>0</v>
          </cell>
          <cell r="IO814">
            <v>0</v>
          </cell>
          <cell r="IP814">
            <v>0</v>
          </cell>
          <cell r="IQ814">
            <v>0</v>
          </cell>
          <cell r="IR814">
            <v>0</v>
          </cell>
          <cell r="IS814">
            <v>0</v>
          </cell>
          <cell r="IT814">
            <v>0</v>
          </cell>
          <cell r="IU814">
            <v>0</v>
          </cell>
          <cell r="IV814">
            <v>0</v>
          </cell>
          <cell r="IW814">
            <v>0</v>
          </cell>
          <cell r="IX814">
            <v>0</v>
          </cell>
          <cell r="IY814">
            <v>0</v>
          </cell>
          <cell r="IZ814">
            <v>0</v>
          </cell>
          <cell r="JA814">
            <v>0</v>
          </cell>
          <cell r="JB814">
            <v>0</v>
          </cell>
          <cell r="JC814">
            <v>0</v>
          </cell>
          <cell r="JD814">
            <v>0</v>
          </cell>
          <cell r="JE814">
            <v>0</v>
          </cell>
        </row>
        <row r="815">
          <cell r="F815">
            <v>-3.0494661500597431E-3</v>
          </cell>
          <cell r="G815">
            <v>0</v>
          </cell>
          <cell r="H815">
            <v>0</v>
          </cell>
          <cell r="I815">
            <v>-9.1861600139964139E-6</v>
          </cell>
          <cell r="J815">
            <v>9.9467008299143345E-3</v>
          </cell>
          <cell r="K815">
            <v>-2.3016293298496748E-3</v>
          </cell>
          <cell r="L815">
            <v>5.9799276641570032E-11</v>
          </cell>
          <cell r="M815">
            <v>0</v>
          </cell>
          <cell r="N815">
            <v>-0.41275598911988709</v>
          </cell>
          <cell r="O815">
            <v>-6.1530406080009925E-2</v>
          </cell>
          <cell r="P815">
            <v>1.3299086276674643E-9</v>
          </cell>
          <cell r="Q815">
            <v>0</v>
          </cell>
          <cell r="R815">
            <v>-247.10775084761917</v>
          </cell>
          <cell r="S815">
            <v>-53.753200411290436</v>
          </cell>
          <cell r="T815">
            <v>-41.631402326410125</v>
          </cell>
          <cell r="U815">
            <v>-22.410942229230045</v>
          </cell>
          <cell r="V815">
            <v>-7.1555178173700114</v>
          </cell>
          <cell r="W815">
            <v>-16.97780042206989</v>
          </cell>
          <cell r="X815">
            <v>-14.421794756650002</v>
          </cell>
          <cell r="Y815">
            <v>-7.0720517582200273</v>
          </cell>
          <cell r="Z815">
            <v>-11.02656024455996</v>
          </cell>
          <cell r="AA815">
            <v>-2.3859058672700257</v>
          </cell>
          <cell r="AB815">
            <v>-10.989898609889963</v>
          </cell>
          <cell r="AC815">
            <v>-10.96651993376031</v>
          </cell>
          <cell r="AD815">
            <v>-48.316156470900296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  <cell r="EN815">
            <v>0</v>
          </cell>
          <cell r="EO815">
            <v>0</v>
          </cell>
          <cell r="EP815">
            <v>0</v>
          </cell>
          <cell r="EQ815">
            <v>0</v>
          </cell>
          <cell r="ER815">
            <v>0</v>
          </cell>
          <cell r="ES815">
            <v>0</v>
          </cell>
          <cell r="ET815">
            <v>0</v>
          </cell>
          <cell r="EU815">
            <v>0</v>
          </cell>
          <cell r="EV815">
            <v>0</v>
          </cell>
          <cell r="EW815">
            <v>0</v>
          </cell>
          <cell r="EX815">
            <v>0</v>
          </cell>
          <cell r="EY815">
            <v>0</v>
          </cell>
          <cell r="EZ815">
            <v>0</v>
          </cell>
          <cell r="FA815">
            <v>0</v>
          </cell>
          <cell r="FB815">
            <v>0</v>
          </cell>
          <cell r="FC815">
            <v>0</v>
          </cell>
          <cell r="FD815">
            <v>0</v>
          </cell>
          <cell r="FE815">
            <v>0</v>
          </cell>
          <cell r="FF815">
            <v>0</v>
          </cell>
          <cell r="FG815">
            <v>0</v>
          </cell>
          <cell r="FH815">
            <v>0</v>
          </cell>
          <cell r="FI815">
            <v>0</v>
          </cell>
          <cell r="FJ815">
            <v>0</v>
          </cell>
          <cell r="FK815">
            <v>0</v>
          </cell>
          <cell r="FL815">
            <v>0</v>
          </cell>
          <cell r="FM815">
            <v>0</v>
          </cell>
          <cell r="FN815">
            <v>0</v>
          </cell>
          <cell r="FO815">
            <v>0</v>
          </cell>
          <cell r="FP815">
            <v>0</v>
          </cell>
          <cell r="FQ815">
            <v>0</v>
          </cell>
          <cell r="FR815">
            <v>0</v>
          </cell>
          <cell r="FS815">
            <v>0</v>
          </cell>
          <cell r="FT815">
            <v>0</v>
          </cell>
          <cell r="FU815">
            <v>0</v>
          </cell>
          <cell r="FV815">
            <v>0</v>
          </cell>
          <cell r="FW815">
            <v>0</v>
          </cell>
          <cell r="FX815">
            <v>0</v>
          </cell>
          <cell r="FY815">
            <v>0</v>
          </cell>
          <cell r="FZ815">
            <v>0</v>
          </cell>
          <cell r="GA815">
            <v>0</v>
          </cell>
          <cell r="GB815">
            <v>0</v>
          </cell>
          <cell r="GC815">
            <v>0</v>
          </cell>
          <cell r="GD815">
            <v>0</v>
          </cell>
          <cell r="GE815">
            <v>0</v>
          </cell>
          <cell r="GF815">
            <v>0</v>
          </cell>
          <cell r="GG815">
            <v>0</v>
          </cell>
          <cell r="GH815">
            <v>0</v>
          </cell>
          <cell r="GI815">
            <v>0</v>
          </cell>
          <cell r="GJ815">
            <v>0</v>
          </cell>
          <cell r="GK815">
            <v>0</v>
          </cell>
          <cell r="GL815">
            <v>0</v>
          </cell>
          <cell r="GM815">
            <v>0</v>
          </cell>
          <cell r="GN815">
            <v>0</v>
          </cell>
          <cell r="GO815">
            <v>0</v>
          </cell>
          <cell r="GP815">
            <v>0</v>
          </cell>
          <cell r="GQ815">
            <v>0</v>
          </cell>
          <cell r="GR815">
            <v>0</v>
          </cell>
          <cell r="GS815">
            <v>0</v>
          </cell>
          <cell r="GT815">
            <v>0</v>
          </cell>
          <cell r="GU815">
            <v>0</v>
          </cell>
          <cell r="GV815">
            <v>0</v>
          </cell>
          <cell r="GW815">
            <v>0</v>
          </cell>
          <cell r="GX815">
            <v>0</v>
          </cell>
          <cell r="GY815">
            <v>0</v>
          </cell>
          <cell r="GZ815">
            <v>0</v>
          </cell>
          <cell r="HA815">
            <v>0</v>
          </cell>
          <cell r="HB815">
            <v>0</v>
          </cell>
          <cell r="HC815">
            <v>0</v>
          </cell>
          <cell r="HD815">
            <v>0</v>
          </cell>
          <cell r="HE815">
            <v>0</v>
          </cell>
          <cell r="HF815">
            <v>0</v>
          </cell>
          <cell r="HG815">
            <v>0</v>
          </cell>
          <cell r="HH815">
            <v>0</v>
          </cell>
          <cell r="HI815">
            <v>0</v>
          </cell>
          <cell r="HJ815">
            <v>0</v>
          </cell>
          <cell r="HK815">
            <v>0</v>
          </cell>
          <cell r="HL815">
            <v>0</v>
          </cell>
          <cell r="HM815">
            <v>0</v>
          </cell>
          <cell r="HN815">
            <v>0</v>
          </cell>
          <cell r="HO815">
            <v>0</v>
          </cell>
          <cell r="HP815">
            <v>0</v>
          </cell>
          <cell r="HQ815">
            <v>0</v>
          </cell>
          <cell r="HR815">
            <v>0</v>
          </cell>
          <cell r="HS815">
            <v>0</v>
          </cell>
          <cell r="HT815">
            <v>0</v>
          </cell>
          <cell r="HU815">
            <v>0</v>
          </cell>
          <cell r="HV815">
            <v>0</v>
          </cell>
          <cell r="HW815">
            <v>0</v>
          </cell>
          <cell r="HX815">
            <v>0</v>
          </cell>
          <cell r="HY815">
            <v>0</v>
          </cell>
          <cell r="HZ815">
            <v>0</v>
          </cell>
          <cell r="IA815">
            <v>0</v>
          </cell>
          <cell r="IB815">
            <v>0</v>
          </cell>
          <cell r="IC815">
            <v>0</v>
          </cell>
          <cell r="ID815">
            <v>0</v>
          </cell>
          <cell r="IE815">
            <v>0</v>
          </cell>
          <cell r="IF815">
            <v>0</v>
          </cell>
          <cell r="IG815">
            <v>0</v>
          </cell>
          <cell r="IH815">
            <v>0</v>
          </cell>
          <cell r="II815">
            <v>0</v>
          </cell>
          <cell r="IJ815">
            <v>0</v>
          </cell>
          <cell r="IK815">
            <v>0</v>
          </cell>
          <cell r="IL815">
            <v>0</v>
          </cell>
          <cell r="IM815">
            <v>0</v>
          </cell>
          <cell r="IN815">
            <v>0</v>
          </cell>
          <cell r="IO815">
            <v>0</v>
          </cell>
          <cell r="IP815">
            <v>0</v>
          </cell>
          <cell r="IQ815">
            <v>0</v>
          </cell>
          <cell r="IR815">
            <v>0</v>
          </cell>
          <cell r="IS815">
            <v>0</v>
          </cell>
          <cell r="IT815">
            <v>0</v>
          </cell>
          <cell r="IU815">
            <v>0</v>
          </cell>
          <cell r="IV815">
            <v>0</v>
          </cell>
          <cell r="IW815">
            <v>0</v>
          </cell>
          <cell r="IX815">
            <v>0</v>
          </cell>
          <cell r="IY815">
            <v>0</v>
          </cell>
          <cell r="IZ815">
            <v>0</v>
          </cell>
          <cell r="JA815">
            <v>0</v>
          </cell>
          <cell r="JB815">
            <v>0</v>
          </cell>
          <cell r="JC815">
            <v>0</v>
          </cell>
          <cell r="JD815">
            <v>0</v>
          </cell>
          <cell r="JE815">
            <v>0</v>
          </cell>
        </row>
        <row r="816">
          <cell r="F816">
            <v>2.9178104889979295E-2</v>
          </cell>
          <cell r="G816">
            <v>0</v>
          </cell>
          <cell r="H816">
            <v>0</v>
          </cell>
          <cell r="I816">
            <v>-3.3219990314137249E-8</v>
          </cell>
          <cell r="J816">
            <v>1.0850986996047141E-4</v>
          </cell>
          <cell r="K816">
            <v>0.19857268552004825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-98.582775381619285</v>
          </cell>
          <cell r="S816">
            <v>-3.3138250583699573</v>
          </cell>
          <cell r="T816">
            <v>-13.522384812600194</v>
          </cell>
          <cell r="U816">
            <v>-5.2749841810598355</v>
          </cell>
          <cell r="V816">
            <v>-12.113413170230046</v>
          </cell>
          <cell r="W816">
            <v>-10.105339677609777</v>
          </cell>
          <cell r="X816">
            <v>-8.2620368584699122</v>
          </cell>
          <cell r="Y816">
            <v>-33.786489353780098</v>
          </cell>
          <cell r="Z816">
            <v>-3.8024985005795315</v>
          </cell>
          <cell r="AA816">
            <v>4.1481788494799048</v>
          </cell>
          <cell r="AB816">
            <v>0</v>
          </cell>
          <cell r="AC816">
            <v>-9.0157709414800138</v>
          </cell>
          <cell r="AD816">
            <v>-3.534211676919881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0</v>
          </cell>
          <cell r="ES816">
            <v>0</v>
          </cell>
          <cell r="ET816">
            <v>0</v>
          </cell>
          <cell r="EU816">
            <v>0</v>
          </cell>
          <cell r="EV816">
            <v>0</v>
          </cell>
          <cell r="EW816">
            <v>0</v>
          </cell>
          <cell r="EX816">
            <v>0</v>
          </cell>
          <cell r="EY816">
            <v>0</v>
          </cell>
          <cell r="EZ816">
            <v>0</v>
          </cell>
          <cell r="FA816">
            <v>0</v>
          </cell>
          <cell r="FB816">
            <v>0</v>
          </cell>
          <cell r="FC816">
            <v>0</v>
          </cell>
          <cell r="FD816">
            <v>0</v>
          </cell>
          <cell r="FE816">
            <v>0</v>
          </cell>
          <cell r="FF816">
            <v>0</v>
          </cell>
          <cell r="FG816">
            <v>0</v>
          </cell>
          <cell r="FH816">
            <v>0</v>
          </cell>
          <cell r="FI816">
            <v>0</v>
          </cell>
          <cell r="FJ816">
            <v>0</v>
          </cell>
          <cell r="FK816">
            <v>0</v>
          </cell>
          <cell r="FL816">
            <v>0</v>
          </cell>
          <cell r="FM816">
            <v>0</v>
          </cell>
          <cell r="FN816">
            <v>0</v>
          </cell>
          <cell r="FO816">
            <v>0</v>
          </cell>
          <cell r="FP816">
            <v>0</v>
          </cell>
          <cell r="FQ816">
            <v>0</v>
          </cell>
          <cell r="FR816">
            <v>0</v>
          </cell>
          <cell r="FS816">
            <v>0</v>
          </cell>
          <cell r="FT816">
            <v>0</v>
          </cell>
          <cell r="FU816">
            <v>0</v>
          </cell>
          <cell r="FV816">
            <v>0</v>
          </cell>
          <cell r="FW816">
            <v>0</v>
          </cell>
          <cell r="FX816">
            <v>0</v>
          </cell>
          <cell r="FY816">
            <v>0</v>
          </cell>
          <cell r="FZ816">
            <v>0</v>
          </cell>
          <cell r="GA816">
            <v>0</v>
          </cell>
          <cell r="GB816">
            <v>0</v>
          </cell>
          <cell r="GC816">
            <v>0</v>
          </cell>
          <cell r="GD816">
            <v>0</v>
          </cell>
          <cell r="GE816">
            <v>0</v>
          </cell>
          <cell r="GF816">
            <v>0</v>
          </cell>
          <cell r="GG816">
            <v>0</v>
          </cell>
          <cell r="GH816">
            <v>0</v>
          </cell>
          <cell r="GI816">
            <v>0</v>
          </cell>
          <cell r="GJ816">
            <v>0</v>
          </cell>
          <cell r="GK816">
            <v>0</v>
          </cell>
          <cell r="GL816">
            <v>0</v>
          </cell>
          <cell r="GM816">
            <v>0</v>
          </cell>
          <cell r="GN816">
            <v>0</v>
          </cell>
          <cell r="GO816">
            <v>0</v>
          </cell>
          <cell r="GP816">
            <v>0</v>
          </cell>
          <cell r="GQ816">
            <v>0</v>
          </cell>
          <cell r="GR816">
            <v>0</v>
          </cell>
          <cell r="GS816">
            <v>0</v>
          </cell>
          <cell r="GT816">
            <v>0</v>
          </cell>
          <cell r="GU816">
            <v>0</v>
          </cell>
          <cell r="GV816">
            <v>0</v>
          </cell>
          <cell r="GW816">
            <v>0</v>
          </cell>
          <cell r="GX816">
            <v>0</v>
          </cell>
          <cell r="GY816">
            <v>0</v>
          </cell>
          <cell r="GZ816">
            <v>0</v>
          </cell>
          <cell r="HA816">
            <v>0</v>
          </cell>
          <cell r="HB816">
            <v>0</v>
          </cell>
          <cell r="HC816">
            <v>0</v>
          </cell>
          <cell r="HD816">
            <v>0</v>
          </cell>
          <cell r="HE816">
            <v>0</v>
          </cell>
          <cell r="HF816">
            <v>0</v>
          </cell>
          <cell r="HG816">
            <v>0</v>
          </cell>
          <cell r="HH816">
            <v>0</v>
          </cell>
          <cell r="HI816">
            <v>0</v>
          </cell>
          <cell r="HJ816">
            <v>0</v>
          </cell>
          <cell r="HK816">
            <v>0</v>
          </cell>
          <cell r="HL816">
            <v>0</v>
          </cell>
          <cell r="HM816">
            <v>0</v>
          </cell>
          <cell r="HN816">
            <v>0</v>
          </cell>
          <cell r="HO816">
            <v>0</v>
          </cell>
          <cell r="HP816">
            <v>0</v>
          </cell>
          <cell r="HQ816">
            <v>0</v>
          </cell>
          <cell r="HR816">
            <v>0</v>
          </cell>
          <cell r="HS816">
            <v>0</v>
          </cell>
          <cell r="HT816">
            <v>0</v>
          </cell>
          <cell r="HU816">
            <v>0</v>
          </cell>
          <cell r="HV816">
            <v>0</v>
          </cell>
          <cell r="HW816">
            <v>0</v>
          </cell>
          <cell r="HX816">
            <v>0</v>
          </cell>
          <cell r="HY816">
            <v>0</v>
          </cell>
          <cell r="HZ816">
            <v>0</v>
          </cell>
          <cell r="IA816">
            <v>0</v>
          </cell>
          <cell r="IB816">
            <v>0</v>
          </cell>
          <cell r="IC816">
            <v>0</v>
          </cell>
          <cell r="ID816">
            <v>0</v>
          </cell>
          <cell r="IE816">
            <v>0</v>
          </cell>
          <cell r="IF816">
            <v>0</v>
          </cell>
          <cell r="IG816">
            <v>0</v>
          </cell>
          <cell r="IH816">
            <v>0</v>
          </cell>
          <cell r="II816">
            <v>0</v>
          </cell>
          <cell r="IJ816">
            <v>0</v>
          </cell>
          <cell r="IK816">
            <v>0</v>
          </cell>
          <cell r="IL816">
            <v>0</v>
          </cell>
          <cell r="IM816">
            <v>0</v>
          </cell>
          <cell r="IN816">
            <v>0</v>
          </cell>
          <cell r="IO816">
            <v>0</v>
          </cell>
          <cell r="IP816">
            <v>0</v>
          </cell>
          <cell r="IQ816">
            <v>0</v>
          </cell>
          <cell r="IR816">
            <v>0</v>
          </cell>
          <cell r="IS816">
            <v>0</v>
          </cell>
          <cell r="IT816">
            <v>0</v>
          </cell>
          <cell r="IU816">
            <v>0</v>
          </cell>
          <cell r="IV816">
            <v>0</v>
          </cell>
          <cell r="IW816">
            <v>0</v>
          </cell>
          <cell r="IX816">
            <v>0</v>
          </cell>
          <cell r="IY816">
            <v>0</v>
          </cell>
          <cell r="IZ816">
            <v>0</v>
          </cell>
          <cell r="JA816">
            <v>0</v>
          </cell>
          <cell r="JB816">
            <v>0</v>
          </cell>
          <cell r="JC816">
            <v>0</v>
          </cell>
          <cell r="JD816">
            <v>0</v>
          </cell>
          <cell r="JE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0</v>
          </cell>
          <cell r="ES817">
            <v>0</v>
          </cell>
          <cell r="ET817">
            <v>0</v>
          </cell>
          <cell r="EU817">
            <v>0</v>
          </cell>
          <cell r="EV817">
            <v>0</v>
          </cell>
          <cell r="EW817">
            <v>0</v>
          </cell>
          <cell r="EX817">
            <v>0</v>
          </cell>
          <cell r="EY817">
            <v>0</v>
          </cell>
          <cell r="EZ817">
            <v>0</v>
          </cell>
          <cell r="FA817">
            <v>0</v>
          </cell>
          <cell r="FB817">
            <v>0</v>
          </cell>
          <cell r="FC817">
            <v>0</v>
          </cell>
          <cell r="FD817">
            <v>0</v>
          </cell>
          <cell r="FE817">
            <v>0</v>
          </cell>
          <cell r="FF817">
            <v>0</v>
          </cell>
          <cell r="FG817">
            <v>0</v>
          </cell>
          <cell r="FH817">
            <v>0</v>
          </cell>
          <cell r="FI817">
            <v>0</v>
          </cell>
          <cell r="FJ817">
            <v>0</v>
          </cell>
          <cell r="FK817">
            <v>0</v>
          </cell>
          <cell r="FL817">
            <v>0</v>
          </cell>
          <cell r="FM817">
            <v>0</v>
          </cell>
          <cell r="FN817">
            <v>0</v>
          </cell>
          <cell r="FO817">
            <v>0</v>
          </cell>
          <cell r="FP817">
            <v>0</v>
          </cell>
          <cell r="FQ817">
            <v>0</v>
          </cell>
          <cell r="FR817">
            <v>0</v>
          </cell>
          <cell r="FS817">
            <v>0</v>
          </cell>
          <cell r="FT817">
            <v>0</v>
          </cell>
          <cell r="FU817">
            <v>0</v>
          </cell>
          <cell r="FV817">
            <v>0</v>
          </cell>
          <cell r="FW817">
            <v>0</v>
          </cell>
          <cell r="FX817">
            <v>0</v>
          </cell>
          <cell r="FY817">
            <v>0</v>
          </cell>
          <cell r="FZ817">
            <v>0</v>
          </cell>
          <cell r="GA817">
            <v>0</v>
          </cell>
          <cell r="GB817">
            <v>0</v>
          </cell>
          <cell r="GC817">
            <v>0</v>
          </cell>
          <cell r="GD817">
            <v>0</v>
          </cell>
          <cell r="GE817">
            <v>0</v>
          </cell>
          <cell r="GF817">
            <v>0</v>
          </cell>
          <cell r="GG817">
            <v>0</v>
          </cell>
          <cell r="GH817">
            <v>0</v>
          </cell>
          <cell r="GI817">
            <v>0</v>
          </cell>
          <cell r="GJ817">
            <v>0</v>
          </cell>
          <cell r="GK817">
            <v>0</v>
          </cell>
          <cell r="GL817">
            <v>0</v>
          </cell>
          <cell r="GM817">
            <v>0</v>
          </cell>
          <cell r="GN817">
            <v>0</v>
          </cell>
          <cell r="GO817">
            <v>0</v>
          </cell>
          <cell r="GP817">
            <v>0</v>
          </cell>
          <cell r="GQ817">
            <v>0</v>
          </cell>
          <cell r="GR817">
            <v>0</v>
          </cell>
          <cell r="GS817">
            <v>0</v>
          </cell>
          <cell r="GT817">
            <v>0</v>
          </cell>
          <cell r="GU817">
            <v>0</v>
          </cell>
          <cell r="GV817">
            <v>0</v>
          </cell>
          <cell r="GW817">
            <v>0</v>
          </cell>
          <cell r="GX817">
            <v>0</v>
          </cell>
          <cell r="GY817">
            <v>0</v>
          </cell>
          <cell r="GZ817">
            <v>0</v>
          </cell>
          <cell r="HA817">
            <v>0</v>
          </cell>
          <cell r="HB817">
            <v>0</v>
          </cell>
          <cell r="HC817">
            <v>0</v>
          </cell>
          <cell r="HD817">
            <v>0</v>
          </cell>
          <cell r="HE817">
            <v>0</v>
          </cell>
          <cell r="HF817">
            <v>0</v>
          </cell>
          <cell r="HG817">
            <v>0</v>
          </cell>
          <cell r="HH817">
            <v>0</v>
          </cell>
          <cell r="HI817">
            <v>0</v>
          </cell>
          <cell r="HJ817">
            <v>0</v>
          </cell>
          <cell r="HK817">
            <v>0</v>
          </cell>
          <cell r="HL817">
            <v>0</v>
          </cell>
          <cell r="HM817">
            <v>0</v>
          </cell>
          <cell r="HN817">
            <v>0</v>
          </cell>
          <cell r="HO817">
            <v>0</v>
          </cell>
          <cell r="HP817">
            <v>0</v>
          </cell>
          <cell r="HQ817">
            <v>0</v>
          </cell>
          <cell r="HR817">
            <v>0</v>
          </cell>
          <cell r="HS817">
            <v>0</v>
          </cell>
          <cell r="HT817">
            <v>0</v>
          </cell>
          <cell r="HU817">
            <v>0</v>
          </cell>
          <cell r="HV817">
            <v>0</v>
          </cell>
          <cell r="HW817">
            <v>0</v>
          </cell>
          <cell r="HX817">
            <v>0</v>
          </cell>
          <cell r="HY817">
            <v>0</v>
          </cell>
          <cell r="HZ817">
            <v>0</v>
          </cell>
          <cell r="IA817">
            <v>0</v>
          </cell>
          <cell r="IB817">
            <v>0</v>
          </cell>
          <cell r="IC817">
            <v>0</v>
          </cell>
          <cell r="ID817">
            <v>0</v>
          </cell>
          <cell r="IE817">
            <v>0</v>
          </cell>
          <cell r="IF817">
            <v>0</v>
          </cell>
          <cell r="IG817">
            <v>0</v>
          </cell>
          <cell r="IH817">
            <v>0</v>
          </cell>
          <cell r="II817">
            <v>0</v>
          </cell>
          <cell r="IJ817">
            <v>0</v>
          </cell>
          <cell r="IK817">
            <v>0</v>
          </cell>
          <cell r="IL817">
            <v>0</v>
          </cell>
          <cell r="IM817">
            <v>0</v>
          </cell>
          <cell r="IN817">
            <v>0</v>
          </cell>
          <cell r="IO817">
            <v>0</v>
          </cell>
          <cell r="IP817">
            <v>0</v>
          </cell>
          <cell r="IQ817">
            <v>0</v>
          </cell>
          <cell r="IR817">
            <v>0</v>
          </cell>
          <cell r="IS817">
            <v>0</v>
          </cell>
          <cell r="IT817">
            <v>0</v>
          </cell>
          <cell r="IU817">
            <v>0</v>
          </cell>
          <cell r="IV817">
            <v>0</v>
          </cell>
          <cell r="IW817">
            <v>0</v>
          </cell>
          <cell r="IX817">
            <v>0</v>
          </cell>
          <cell r="IY817">
            <v>0</v>
          </cell>
          <cell r="IZ817">
            <v>0</v>
          </cell>
          <cell r="JA817">
            <v>0</v>
          </cell>
          <cell r="JB817">
            <v>0</v>
          </cell>
          <cell r="JC817">
            <v>0</v>
          </cell>
          <cell r="JD817">
            <v>0</v>
          </cell>
          <cell r="JE817">
            <v>0</v>
          </cell>
        </row>
        <row r="818">
          <cell r="F818">
            <v>0</v>
          </cell>
          <cell r="G818">
            <v>1.004658550300519E-3</v>
          </cell>
          <cell r="H818">
            <v>0</v>
          </cell>
          <cell r="I818">
            <v>-4.5029669998086774E-5</v>
          </cell>
          <cell r="J818">
            <v>2.0695390289802162E-2</v>
          </cell>
          <cell r="K818">
            <v>-2.8796314190003613E-2</v>
          </cell>
          <cell r="L818">
            <v>0</v>
          </cell>
          <cell r="M818">
            <v>-1.2496334490806476</v>
          </cell>
          <cell r="N818">
            <v>-1.8407100942299621</v>
          </cell>
          <cell r="O818">
            <v>2.7762218600003052E-2</v>
          </cell>
          <cell r="P818">
            <v>0</v>
          </cell>
          <cell r="Q818">
            <v>0</v>
          </cell>
          <cell r="R818">
            <v>-390.99508527977378</v>
          </cell>
          <cell r="S818">
            <v>-97.851614671930292</v>
          </cell>
          <cell r="T818">
            <v>-40.637034927710374</v>
          </cell>
          <cell r="U818">
            <v>-35.617010981549811</v>
          </cell>
          <cell r="V818">
            <v>-18.451211827910129</v>
          </cell>
          <cell r="W818">
            <v>-42.84236714600047</v>
          </cell>
          <cell r="X818">
            <v>-5.0616793032304486</v>
          </cell>
          <cell r="Y818">
            <v>-22.5088593480599</v>
          </cell>
          <cell r="Z818">
            <v>-30.995822254369955</v>
          </cell>
          <cell r="AA818">
            <v>-26.991732978530081</v>
          </cell>
          <cell r="AB818">
            <v>-8.668201440469943</v>
          </cell>
          <cell r="AC818">
            <v>-33.502928535180445</v>
          </cell>
          <cell r="AD818">
            <v>-27.866621864829995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0</v>
          </cell>
          <cell r="ES818">
            <v>0</v>
          </cell>
          <cell r="ET818">
            <v>0</v>
          </cell>
          <cell r="EU818">
            <v>0</v>
          </cell>
          <cell r="EV818">
            <v>0</v>
          </cell>
          <cell r="EW818">
            <v>0</v>
          </cell>
          <cell r="EX818">
            <v>0</v>
          </cell>
          <cell r="EY818">
            <v>0</v>
          </cell>
          <cell r="EZ818">
            <v>0</v>
          </cell>
          <cell r="FA818">
            <v>0</v>
          </cell>
          <cell r="FB818">
            <v>0</v>
          </cell>
          <cell r="FC818">
            <v>0</v>
          </cell>
          <cell r="FD818">
            <v>0</v>
          </cell>
          <cell r="FE818">
            <v>0</v>
          </cell>
          <cell r="FF818">
            <v>0</v>
          </cell>
          <cell r="FG818">
            <v>0</v>
          </cell>
          <cell r="FH818">
            <v>0</v>
          </cell>
          <cell r="FI818">
            <v>0</v>
          </cell>
          <cell r="FJ818">
            <v>0</v>
          </cell>
          <cell r="FK818">
            <v>0</v>
          </cell>
          <cell r="FL818">
            <v>0</v>
          </cell>
          <cell r="FM818">
            <v>0</v>
          </cell>
          <cell r="FN818">
            <v>0</v>
          </cell>
          <cell r="FO818">
            <v>0</v>
          </cell>
          <cell r="FP818">
            <v>0</v>
          </cell>
          <cell r="FQ818">
            <v>0</v>
          </cell>
          <cell r="FR818">
            <v>0</v>
          </cell>
          <cell r="FS818">
            <v>0</v>
          </cell>
          <cell r="FT818">
            <v>0</v>
          </cell>
          <cell r="FU818">
            <v>0</v>
          </cell>
          <cell r="FV818">
            <v>0</v>
          </cell>
          <cell r="FW818">
            <v>0</v>
          </cell>
          <cell r="FX818">
            <v>0</v>
          </cell>
          <cell r="FY818">
            <v>0</v>
          </cell>
          <cell r="FZ818">
            <v>0</v>
          </cell>
          <cell r="GA818">
            <v>0</v>
          </cell>
          <cell r="GB818">
            <v>0</v>
          </cell>
          <cell r="GC818">
            <v>0</v>
          </cell>
          <cell r="GD818">
            <v>0</v>
          </cell>
          <cell r="GE818">
            <v>0</v>
          </cell>
          <cell r="GF818">
            <v>0</v>
          </cell>
          <cell r="GG818">
            <v>0</v>
          </cell>
          <cell r="GH818">
            <v>0</v>
          </cell>
          <cell r="GI818">
            <v>0</v>
          </cell>
          <cell r="GJ818">
            <v>0</v>
          </cell>
          <cell r="GK818">
            <v>0</v>
          </cell>
          <cell r="GL818">
            <v>0</v>
          </cell>
          <cell r="GM818">
            <v>0</v>
          </cell>
          <cell r="GN818">
            <v>0</v>
          </cell>
          <cell r="GO818">
            <v>0</v>
          </cell>
          <cell r="GP818">
            <v>0</v>
          </cell>
          <cell r="GQ818">
            <v>0</v>
          </cell>
          <cell r="GR818">
            <v>0</v>
          </cell>
          <cell r="GS818">
            <v>0</v>
          </cell>
          <cell r="GT818">
            <v>0</v>
          </cell>
          <cell r="GU818">
            <v>0</v>
          </cell>
          <cell r="GV818">
            <v>0</v>
          </cell>
          <cell r="GW818">
            <v>0</v>
          </cell>
          <cell r="GX818">
            <v>0</v>
          </cell>
          <cell r="GY818">
            <v>0</v>
          </cell>
          <cell r="GZ818">
            <v>0</v>
          </cell>
          <cell r="HA818">
            <v>0</v>
          </cell>
          <cell r="HB818">
            <v>0</v>
          </cell>
          <cell r="HC818">
            <v>0</v>
          </cell>
          <cell r="HD818">
            <v>0</v>
          </cell>
          <cell r="HE818">
            <v>0</v>
          </cell>
          <cell r="HF818">
            <v>0</v>
          </cell>
          <cell r="HG818">
            <v>0</v>
          </cell>
          <cell r="HH818">
            <v>0</v>
          </cell>
          <cell r="HI818">
            <v>0</v>
          </cell>
          <cell r="HJ818">
            <v>0</v>
          </cell>
          <cell r="HK818">
            <v>0</v>
          </cell>
          <cell r="HL818">
            <v>0</v>
          </cell>
          <cell r="HM818">
            <v>0</v>
          </cell>
          <cell r="HN818">
            <v>0</v>
          </cell>
          <cell r="HO818">
            <v>0</v>
          </cell>
          <cell r="HP818">
            <v>0</v>
          </cell>
          <cell r="HQ818">
            <v>0</v>
          </cell>
          <cell r="HR818">
            <v>0</v>
          </cell>
          <cell r="HS818">
            <v>0</v>
          </cell>
          <cell r="HT818">
            <v>0</v>
          </cell>
          <cell r="HU818">
            <v>0</v>
          </cell>
          <cell r="HV818">
            <v>0</v>
          </cell>
          <cell r="HW818">
            <v>0</v>
          </cell>
          <cell r="HX818">
            <v>0</v>
          </cell>
          <cell r="HY818">
            <v>0</v>
          </cell>
          <cell r="HZ818">
            <v>0</v>
          </cell>
          <cell r="IA818">
            <v>0</v>
          </cell>
          <cell r="IB818">
            <v>0</v>
          </cell>
          <cell r="IC818">
            <v>0</v>
          </cell>
          <cell r="ID818">
            <v>0</v>
          </cell>
          <cell r="IE818">
            <v>0</v>
          </cell>
          <cell r="IF818">
            <v>0</v>
          </cell>
          <cell r="IG818">
            <v>0</v>
          </cell>
          <cell r="IH818">
            <v>0</v>
          </cell>
          <cell r="II818">
            <v>0</v>
          </cell>
          <cell r="IJ818">
            <v>0</v>
          </cell>
          <cell r="IK818">
            <v>0</v>
          </cell>
          <cell r="IL818">
            <v>0</v>
          </cell>
          <cell r="IM818">
            <v>0</v>
          </cell>
          <cell r="IN818">
            <v>0</v>
          </cell>
          <cell r="IO818">
            <v>0</v>
          </cell>
          <cell r="IP818">
            <v>0</v>
          </cell>
          <cell r="IQ818">
            <v>0</v>
          </cell>
          <cell r="IR818">
            <v>0</v>
          </cell>
          <cell r="IS818">
            <v>0</v>
          </cell>
          <cell r="IT818">
            <v>0</v>
          </cell>
          <cell r="IU818">
            <v>0</v>
          </cell>
          <cell r="IV818">
            <v>0</v>
          </cell>
          <cell r="IW818">
            <v>0</v>
          </cell>
          <cell r="IX818">
            <v>0</v>
          </cell>
          <cell r="IY818">
            <v>0</v>
          </cell>
          <cell r="IZ818">
            <v>0</v>
          </cell>
          <cell r="JA818">
            <v>0</v>
          </cell>
          <cell r="JB818">
            <v>0</v>
          </cell>
          <cell r="JC818">
            <v>0</v>
          </cell>
          <cell r="JD818">
            <v>0</v>
          </cell>
          <cell r="JE818">
            <v>0</v>
          </cell>
        </row>
        <row r="819">
          <cell r="F819">
            <v>2.7381481617794634</v>
          </cell>
          <cell r="G819">
            <v>1.004658550300519E-3</v>
          </cell>
          <cell r="H819">
            <v>0</v>
          </cell>
          <cell r="I819">
            <v>-0.8244720924694775</v>
          </cell>
          <cell r="J819">
            <v>0.69809274259750964</v>
          </cell>
          <cell r="K819">
            <v>0.76420050438173348</v>
          </cell>
          <cell r="L819">
            <v>5.8207660913467407E-11</v>
          </cell>
          <cell r="M819">
            <v>-0.4827891575259855</v>
          </cell>
          <cell r="N819">
            <v>-2.6291627909704403</v>
          </cell>
          <cell r="O819">
            <v>-2.8556165390000388E-2</v>
          </cell>
          <cell r="P819">
            <v>1.7098500393331051E-9</v>
          </cell>
          <cell r="Q819">
            <v>0</v>
          </cell>
          <cell r="R819">
            <v>-1596.6393826254789</v>
          </cell>
          <cell r="S819">
            <v>-167.73372900879986</v>
          </cell>
          <cell r="T819">
            <v>-145.09997680621018</v>
          </cell>
          <cell r="U819">
            <v>-137.32805536946944</v>
          </cell>
          <cell r="V819">
            <v>-84.014997656780452</v>
          </cell>
          <cell r="W819">
            <v>-126.64591845751784</v>
          </cell>
          <cell r="X819">
            <v>-86.6900567408602</v>
          </cell>
          <cell r="Y819">
            <v>-203.88717382814866</v>
          </cell>
          <cell r="Z819">
            <v>-381.05288158825897</v>
          </cell>
          <cell r="AA819">
            <v>-63.944914434560815</v>
          </cell>
          <cell r="AB819">
            <v>-13.982658798359807</v>
          </cell>
          <cell r="AC819">
            <v>-76.533755794121134</v>
          </cell>
          <cell r="AD819">
            <v>-109.72526414237927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0</v>
          </cell>
          <cell r="ES819">
            <v>0</v>
          </cell>
          <cell r="ET819">
            <v>0</v>
          </cell>
          <cell r="EU819">
            <v>0</v>
          </cell>
          <cell r="EV819">
            <v>0</v>
          </cell>
          <cell r="EW819">
            <v>0</v>
          </cell>
          <cell r="EX819">
            <v>0</v>
          </cell>
          <cell r="EY819">
            <v>0</v>
          </cell>
          <cell r="EZ819">
            <v>0</v>
          </cell>
          <cell r="FA819">
            <v>0</v>
          </cell>
          <cell r="FB819">
            <v>0</v>
          </cell>
          <cell r="FC819">
            <v>0</v>
          </cell>
          <cell r="FD819">
            <v>0</v>
          </cell>
          <cell r="FE819">
            <v>0</v>
          </cell>
          <cell r="FF819">
            <v>0</v>
          </cell>
          <cell r="FG819">
            <v>0</v>
          </cell>
          <cell r="FH819">
            <v>0</v>
          </cell>
          <cell r="FI819">
            <v>0</v>
          </cell>
          <cell r="FJ819">
            <v>0</v>
          </cell>
          <cell r="FK819">
            <v>0</v>
          </cell>
          <cell r="FL819">
            <v>0</v>
          </cell>
          <cell r="FM819">
            <v>0</v>
          </cell>
          <cell r="FN819">
            <v>0</v>
          </cell>
          <cell r="FO819">
            <v>0</v>
          </cell>
          <cell r="FP819">
            <v>0</v>
          </cell>
          <cell r="FQ819">
            <v>0</v>
          </cell>
          <cell r="FR819">
            <v>0</v>
          </cell>
          <cell r="FS819">
            <v>0</v>
          </cell>
          <cell r="FT819">
            <v>0</v>
          </cell>
          <cell r="FU819">
            <v>0</v>
          </cell>
          <cell r="FV819">
            <v>0</v>
          </cell>
          <cell r="FW819">
            <v>0</v>
          </cell>
          <cell r="FX819">
            <v>0</v>
          </cell>
          <cell r="FY819">
            <v>0</v>
          </cell>
          <cell r="FZ819">
            <v>0</v>
          </cell>
          <cell r="GA819">
            <v>0</v>
          </cell>
          <cell r="GB819">
            <v>0</v>
          </cell>
          <cell r="GC819">
            <v>0</v>
          </cell>
          <cell r="GD819">
            <v>0</v>
          </cell>
          <cell r="GE819">
            <v>0</v>
          </cell>
          <cell r="GF819">
            <v>0</v>
          </cell>
          <cell r="GG819">
            <v>0</v>
          </cell>
          <cell r="GH819">
            <v>0</v>
          </cell>
          <cell r="GI819">
            <v>0</v>
          </cell>
          <cell r="GJ819">
            <v>0</v>
          </cell>
          <cell r="GK819">
            <v>0</v>
          </cell>
          <cell r="GL819">
            <v>0</v>
          </cell>
          <cell r="GM819">
            <v>0</v>
          </cell>
          <cell r="GN819">
            <v>0</v>
          </cell>
          <cell r="GO819">
            <v>0</v>
          </cell>
          <cell r="GP819">
            <v>0</v>
          </cell>
          <cell r="GQ819">
            <v>0</v>
          </cell>
          <cell r="GR819">
            <v>0</v>
          </cell>
          <cell r="GS819">
            <v>0</v>
          </cell>
          <cell r="GT819">
            <v>0</v>
          </cell>
          <cell r="GU819">
            <v>0</v>
          </cell>
          <cell r="GV819">
            <v>0</v>
          </cell>
          <cell r="GW819">
            <v>0</v>
          </cell>
          <cell r="GX819">
            <v>0</v>
          </cell>
          <cell r="GY819">
            <v>0</v>
          </cell>
          <cell r="GZ819">
            <v>0</v>
          </cell>
          <cell r="HA819">
            <v>0</v>
          </cell>
          <cell r="HB819">
            <v>0</v>
          </cell>
          <cell r="HC819">
            <v>0</v>
          </cell>
          <cell r="HD819">
            <v>0</v>
          </cell>
          <cell r="HE819">
            <v>0</v>
          </cell>
          <cell r="HF819">
            <v>0</v>
          </cell>
          <cell r="HG819">
            <v>0</v>
          </cell>
          <cell r="HH819">
            <v>0</v>
          </cell>
          <cell r="HI819">
            <v>0</v>
          </cell>
          <cell r="HJ819">
            <v>0</v>
          </cell>
          <cell r="HK819">
            <v>0</v>
          </cell>
          <cell r="HL819">
            <v>0</v>
          </cell>
          <cell r="HM819">
            <v>0</v>
          </cell>
          <cell r="HN819">
            <v>0</v>
          </cell>
          <cell r="HO819">
            <v>0</v>
          </cell>
          <cell r="HP819">
            <v>0</v>
          </cell>
          <cell r="HQ819">
            <v>0</v>
          </cell>
          <cell r="HR819">
            <v>0</v>
          </cell>
          <cell r="HS819">
            <v>0</v>
          </cell>
          <cell r="HT819">
            <v>0</v>
          </cell>
          <cell r="HU819">
            <v>0</v>
          </cell>
          <cell r="HV819">
            <v>0</v>
          </cell>
          <cell r="HW819">
            <v>0</v>
          </cell>
          <cell r="HX819">
            <v>0</v>
          </cell>
          <cell r="HY819">
            <v>0</v>
          </cell>
          <cell r="HZ819">
            <v>0</v>
          </cell>
          <cell r="IA819">
            <v>0</v>
          </cell>
          <cell r="IB819">
            <v>0</v>
          </cell>
          <cell r="IC819">
            <v>0</v>
          </cell>
          <cell r="ID819">
            <v>0</v>
          </cell>
          <cell r="IE819">
            <v>0</v>
          </cell>
          <cell r="IF819">
            <v>0</v>
          </cell>
          <cell r="IG819">
            <v>0</v>
          </cell>
          <cell r="IH819">
            <v>0</v>
          </cell>
          <cell r="II819">
            <v>0</v>
          </cell>
          <cell r="IJ819">
            <v>0</v>
          </cell>
          <cell r="IK819">
            <v>0</v>
          </cell>
          <cell r="IL819">
            <v>0</v>
          </cell>
          <cell r="IM819">
            <v>0</v>
          </cell>
          <cell r="IN819">
            <v>0</v>
          </cell>
          <cell r="IO819">
            <v>0</v>
          </cell>
          <cell r="IP819">
            <v>0</v>
          </cell>
          <cell r="IQ819">
            <v>0</v>
          </cell>
          <cell r="IR819">
            <v>0</v>
          </cell>
          <cell r="IS819">
            <v>0</v>
          </cell>
          <cell r="IT819">
            <v>0</v>
          </cell>
          <cell r="IU819">
            <v>0</v>
          </cell>
          <cell r="IV819">
            <v>0</v>
          </cell>
          <cell r="IW819">
            <v>0</v>
          </cell>
          <cell r="IX819">
            <v>0</v>
          </cell>
          <cell r="IY819">
            <v>0</v>
          </cell>
          <cell r="IZ819">
            <v>0</v>
          </cell>
          <cell r="JA819">
            <v>0</v>
          </cell>
          <cell r="JB819">
            <v>0</v>
          </cell>
          <cell r="JC819">
            <v>0</v>
          </cell>
          <cell r="JD819">
            <v>0</v>
          </cell>
          <cell r="JE819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0</v>
          </cell>
          <cell r="ES822">
            <v>0</v>
          </cell>
          <cell r="ET822">
            <v>0</v>
          </cell>
          <cell r="EU822">
            <v>0</v>
          </cell>
          <cell r="EV822">
            <v>0</v>
          </cell>
          <cell r="EW822">
            <v>0</v>
          </cell>
          <cell r="EX822">
            <v>0</v>
          </cell>
          <cell r="EY822">
            <v>0</v>
          </cell>
          <cell r="EZ822">
            <v>0</v>
          </cell>
          <cell r="FA822">
            <v>0</v>
          </cell>
          <cell r="FB822">
            <v>0</v>
          </cell>
          <cell r="FC822">
            <v>0</v>
          </cell>
          <cell r="FD822">
            <v>0</v>
          </cell>
          <cell r="FE822">
            <v>0</v>
          </cell>
          <cell r="FF822">
            <v>0</v>
          </cell>
          <cell r="FG822">
            <v>0</v>
          </cell>
          <cell r="FH822">
            <v>0</v>
          </cell>
          <cell r="FI822">
            <v>0</v>
          </cell>
          <cell r="FJ822">
            <v>0</v>
          </cell>
          <cell r="FK822">
            <v>0</v>
          </cell>
          <cell r="FL822">
            <v>0</v>
          </cell>
          <cell r="FM822">
            <v>0</v>
          </cell>
          <cell r="FN822">
            <v>0</v>
          </cell>
          <cell r="FO822">
            <v>0</v>
          </cell>
          <cell r="FP822">
            <v>0</v>
          </cell>
          <cell r="FQ822">
            <v>0</v>
          </cell>
          <cell r="FR822">
            <v>0</v>
          </cell>
          <cell r="FS822">
            <v>0</v>
          </cell>
          <cell r="FT822">
            <v>0</v>
          </cell>
          <cell r="FU822">
            <v>0</v>
          </cell>
          <cell r="FV822">
            <v>0</v>
          </cell>
          <cell r="FW822">
            <v>0</v>
          </cell>
          <cell r="FX822">
            <v>0</v>
          </cell>
          <cell r="FY822">
            <v>0</v>
          </cell>
          <cell r="FZ822">
            <v>0</v>
          </cell>
          <cell r="GA822">
            <v>0</v>
          </cell>
          <cell r="GB822">
            <v>0</v>
          </cell>
          <cell r="GC822">
            <v>0</v>
          </cell>
          <cell r="GD822">
            <v>0</v>
          </cell>
          <cell r="GE822">
            <v>0</v>
          </cell>
          <cell r="GF822">
            <v>0</v>
          </cell>
          <cell r="GG822">
            <v>0</v>
          </cell>
          <cell r="GH822">
            <v>0</v>
          </cell>
          <cell r="GI822">
            <v>0</v>
          </cell>
          <cell r="GJ822">
            <v>0</v>
          </cell>
          <cell r="GK822">
            <v>0</v>
          </cell>
          <cell r="GL822">
            <v>0</v>
          </cell>
          <cell r="GM822">
            <v>0</v>
          </cell>
          <cell r="GN822">
            <v>0</v>
          </cell>
          <cell r="GO822">
            <v>0</v>
          </cell>
          <cell r="GP822">
            <v>0</v>
          </cell>
          <cell r="GQ822">
            <v>0</v>
          </cell>
          <cell r="GR822">
            <v>0</v>
          </cell>
          <cell r="GS822">
            <v>0</v>
          </cell>
          <cell r="GT822">
            <v>0</v>
          </cell>
          <cell r="GU822">
            <v>0</v>
          </cell>
          <cell r="GV822">
            <v>0</v>
          </cell>
          <cell r="GW822">
            <v>0</v>
          </cell>
          <cell r="GX822">
            <v>0</v>
          </cell>
          <cell r="GY822">
            <v>0</v>
          </cell>
          <cell r="GZ822">
            <v>0</v>
          </cell>
          <cell r="HA822">
            <v>0</v>
          </cell>
          <cell r="HB822">
            <v>0</v>
          </cell>
          <cell r="HC822">
            <v>0</v>
          </cell>
          <cell r="HD822">
            <v>0</v>
          </cell>
          <cell r="HE822">
            <v>0</v>
          </cell>
          <cell r="HF822">
            <v>0</v>
          </cell>
          <cell r="HG822">
            <v>0</v>
          </cell>
          <cell r="HH822">
            <v>0</v>
          </cell>
          <cell r="HI822">
            <v>0</v>
          </cell>
          <cell r="HJ822">
            <v>0</v>
          </cell>
          <cell r="HK822">
            <v>0</v>
          </cell>
          <cell r="HL822">
            <v>0</v>
          </cell>
          <cell r="HM822">
            <v>0</v>
          </cell>
          <cell r="HN822">
            <v>0</v>
          </cell>
          <cell r="HO822">
            <v>0</v>
          </cell>
          <cell r="HP822">
            <v>0</v>
          </cell>
          <cell r="HQ822">
            <v>0</v>
          </cell>
          <cell r="HR822">
            <v>0</v>
          </cell>
          <cell r="HS822">
            <v>0</v>
          </cell>
          <cell r="HT822">
            <v>0</v>
          </cell>
          <cell r="HU822">
            <v>0</v>
          </cell>
          <cell r="HV822">
            <v>0</v>
          </cell>
          <cell r="HW822">
            <v>0</v>
          </cell>
          <cell r="HX822">
            <v>0</v>
          </cell>
          <cell r="HY822">
            <v>0</v>
          </cell>
          <cell r="HZ822">
            <v>0</v>
          </cell>
          <cell r="IA822">
            <v>0</v>
          </cell>
          <cell r="IB822">
            <v>0</v>
          </cell>
          <cell r="IC822">
            <v>0</v>
          </cell>
          <cell r="ID822">
            <v>0</v>
          </cell>
          <cell r="IE822">
            <v>0</v>
          </cell>
          <cell r="IF822">
            <v>0</v>
          </cell>
          <cell r="IG822">
            <v>0</v>
          </cell>
          <cell r="IH822">
            <v>0</v>
          </cell>
          <cell r="II822">
            <v>0</v>
          </cell>
          <cell r="IJ822">
            <v>0</v>
          </cell>
          <cell r="IK822">
            <v>0</v>
          </cell>
          <cell r="IL822">
            <v>0</v>
          </cell>
          <cell r="IM822">
            <v>0</v>
          </cell>
          <cell r="IN822">
            <v>0</v>
          </cell>
          <cell r="IO822">
            <v>0</v>
          </cell>
          <cell r="IP822">
            <v>0</v>
          </cell>
          <cell r="IQ822">
            <v>0</v>
          </cell>
          <cell r="IR822">
            <v>0</v>
          </cell>
          <cell r="IS822">
            <v>0</v>
          </cell>
          <cell r="IT822">
            <v>0</v>
          </cell>
          <cell r="IU822">
            <v>0</v>
          </cell>
          <cell r="IV822">
            <v>0</v>
          </cell>
          <cell r="IW822">
            <v>0</v>
          </cell>
          <cell r="IX822">
            <v>0</v>
          </cell>
          <cell r="IY822">
            <v>0</v>
          </cell>
          <cell r="IZ822">
            <v>0</v>
          </cell>
          <cell r="JA822">
            <v>0</v>
          </cell>
          <cell r="JB822">
            <v>0</v>
          </cell>
          <cell r="JC822">
            <v>0</v>
          </cell>
          <cell r="JD822">
            <v>0</v>
          </cell>
          <cell r="JE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0</v>
          </cell>
          <cell r="ES823">
            <v>0</v>
          </cell>
          <cell r="ET823">
            <v>0</v>
          </cell>
          <cell r="EU823">
            <v>0</v>
          </cell>
          <cell r="EV823">
            <v>0</v>
          </cell>
          <cell r="EW823">
            <v>0</v>
          </cell>
          <cell r="EX823">
            <v>0</v>
          </cell>
          <cell r="EY823">
            <v>0</v>
          </cell>
          <cell r="EZ823">
            <v>0</v>
          </cell>
          <cell r="FA823">
            <v>0</v>
          </cell>
          <cell r="FB823">
            <v>0</v>
          </cell>
          <cell r="FC823">
            <v>0</v>
          </cell>
          <cell r="FD823">
            <v>0</v>
          </cell>
          <cell r="FE823">
            <v>0</v>
          </cell>
          <cell r="FF823">
            <v>0</v>
          </cell>
          <cell r="FG823">
            <v>0</v>
          </cell>
          <cell r="FH823">
            <v>0</v>
          </cell>
          <cell r="FI823">
            <v>0</v>
          </cell>
          <cell r="FJ823">
            <v>0</v>
          </cell>
          <cell r="FK823">
            <v>0</v>
          </cell>
          <cell r="FL823">
            <v>0</v>
          </cell>
          <cell r="FM823">
            <v>0</v>
          </cell>
          <cell r="FN823">
            <v>0</v>
          </cell>
          <cell r="FO823">
            <v>0</v>
          </cell>
          <cell r="FP823">
            <v>0</v>
          </cell>
          <cell r="FQ823">
            <v>0</v>
          </cell>
          <cell r="FR823">
            <v>0</v>
          </cell>
          <cell r="FS823">
            <v>0</v>
          </cell>
          <cell r="FT823">
            <v>0</v>
          </cell>
          <cell r="FU823">
            <v>0</v>
          </cell>
          <cell r="FV823">
            <v>0</v>
          </cell>
          <cell r="FW823">
            <v>0</v>
          </cell>
          <cell r="FX823">
            <v>0</v>
          </cell>
          <cell r="FY823">
            <v>0</v>
          </cell>
          <cell r="FZ823">
            <v>0</v>
          </cell>
          <cell r="GA823">
            <v>0</v>
          </cell>
          <cell r="GB823">
            <v>0</v>
          </cell>
          <cell r="GC823">
            <v>0</v>
          </cell>
          <cell r="GD823">
            <v>0</v>
          </cell>
          <cell r="GE823">
            <v>0</v>
          </cell>
          <cell r="GF823">
            <v>0</v>
          </cell>
          <cell r="GG823">
            <v>0</v>
          </cell>
          <cell r="GH823">
            <v>0</v>
          </cell>
          <cell r="GI823">
            <v>0</v>
          </cell>
          <cell r="GJ823">
            <v>0</v>
          </cell>
          <cell r="GK823">
            <v>0</v>
          </cell>
          <cell r="GL823">
            <v>0</v>
          </cell>
          <cell r="GM823">
            <v>0</v>
          </cell>
          <cell r="GN823">
            <v>0</v>
          </cell>
          <cell r="GO823">
            <v>0</v>
          </cell>
          <cell r="GP823">
            <v>0</v>
          </cell>
          <cell r="GQ823">
            <v>0</v>
          </cell>
          <cell r="GR823">
            <v>0</v>
          </cell>
          <cell r="GS823">
            <v>0</v>
          </cell>
          <cell r="GT823">
            <v>0</v>
          </cell>
          <cell r="GU823">
            <v>0</v>
          </cell>
          <cell r="GV823">
            <v>0</v>
          </cell>
          <cell r="GW823">
            <v>0</v>
          </cell>
          <cell r="GX823">
            <v>0</v>
          </cell>
          <cell r="GY823">
            <v>0</v>
          </cell>
          <cell r="GZ823">
            <v>0</v>
          </cell>
          <cell r="HA823">
            <v>0</v>
          </cell>
          <cell r="HB823">
            <v>0</v>
          </cell>
          <cell r="HC823">
            <v>0</v>
          </cell>
          <cell r="HD823">
            <v>0</v>
          </cell>
          <cell r="HE823">
            <v>0</v>
          </cell>
          <cell r="HF823">
            <v>0</v>
          </cell>
          <cell r="HG823">
            <v>0</v>
          </cell>
          <cell r="HH823">
            <v>0</v>
          </cell>
          <cell r="HI823">
            <v>0</v>
          </cell>
          <cell r="HJ823">
            <v>0</v>
          </cell>
          <cell r="HK823">
            <v>0</v>
          </cell>
          <cell r="HL823">
            <v>0</v>
          </cell>
          <cell r="HM823">
            <v>0</v>
          </cell>
          <cell r="HN823">
            <v>0</v>
          </cell>
          <cell r="HO823">
            <v>0</v>
          </cell>
          <cell r="HP823">
            <v>0</v>
          </cell>
          <cell r="HQ823">
            <v>0</v>
          </cell>
          <cell r="HR823">
            <v>0</v>
          </cell>
          <cell r="HS823">
            <v>0</v>
          </cell>
          <cell r="HT823">
            <v>0</v>
          </cell>
          <cell r="HU823">
            <v>0</v>
          </cell>
          <cell r="HV823">
            <v>0</v>
          </cell>
          <cell r="HW823">
            <v>0</v>
          </cell>
          <cell r="HX823">
            <v>0</v>
          </cell>
          <cell r="HY823">
            <v>0</v>
          </cell>
          <cell r="HZ823">
            <v>0</v>
          </cell>
          <cell r="IA823">
            <v>0</v>
          </cell>
          <cell r="IB823">
            <v>0</v>
          </cell>
          <cell r="IC823">
            <v>0</v>
          </cell>
          <cell r="ID823">
            <v>0</v>
          </cell>
          <cell r="IE823">
            <v>0</v>
          </cell>
          <cell r="IF823">
            <v>0</v>
          </cell>
          <cell r="IG823">
            <v>0</v>
          </cell>
          <cell r="IH823">
            <v>0</v>
          </cell>
          <cell r="II823">
            <v>0</v>
          </cell>
          <cell r="IJ823">
            <v>0</v>
          </cell>
          <cell r="IK823">
            <v>0</v>
          </cell>
          <cell r="IL823">
            <v>0</v>
          </cell>
          <cell r="IM823">
            <v>0</v>
          </cell>
          <cell r="IN823">
            <v>0</v>
          </cell>
          <cell r="IO823">
            <v>0</v>
          </cell>
          <cell r="IP823">
            <v>0</v>
          </cell>
          <cell r="IQ823">
            <v>0</v>
          </cell>
          <cell r="IR823">
            <v>0</v>
          </cell>
          <cell r="IS823">
            <v>0</v>
          </cell>
          <cell r="IT823">
            <v>0</v>
          </cell>
          <cell r="IU823">
            <v>0</v>
          </cell>
          <cell r="IV823">
            <v>0</v>
          </cell>
          <cell r="IW823">
            <v>0</v>
          </cell>
          <cell r="IX823">
            <v>0</v>
          </cell>
          <cell r="IY823">
            <v>0</v>
          </cell>
          <cell r="IZ823">
            <v>0</v>
          </cell>
          <cell r="JA823">
            <v>0</v>
          </cell>
          <cell r="JB823">
            <v>0</v>
          </cell>
          <cell r="JC823">
            <v>0</v>
          </cell>
          <cell r="JD823">
            <v>0</v>
          </cell>
          <cell r="JE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0</v>
          </cell>
          <cell r="ES824">
            <v>0</v>
          </cell>
          <cell r="ET824">
            <v>0</v>
          </cell>
          <cell r="EU824">
            <v>0</v>
          </cell>
          <cell r="EV824">
            <v>0</v>
          </cell>
          <cell r="EW824">
            <v>0</v>
          </cell>
          <cell r="EX824">
            <v>0</v>
          </cell>
          <cell r="EY824">
            <v>0</v>
          </cell>
          <cell r="EZ824">
            <v>0</v>
          </cell>
          <cell r="FA824">
            <v>0</v>
          </cell>
          <cell r="FB824">
            <v>0</v>
          </cell>
          <cell r="FC824">
            <v>0</v>
          </cell>
          <cell r="FD824">
            <v>0</v>
          </cell>
          <cell r="FE824">
            <v>0</v>
          </cell>
          <cell r="FF824">
            <v>0</v>
          </cell>
          <cell r="FG824">
            <v>0</v>
          </cell>
          <cell r="FH824">
            <v>0</v>
          </cell>
          <cell r="FI824">
            <v>0</v>
          </cell>
          <cell r="FJ824">
            <v>0</v>
          </cell>
          <cell r="FK824">
            <v>0</v>
          </cell>
          <cell r="FL824">
            <v>0</v>
          </cell>
          <cell r="FM824">
            <v>0</v>
          </cell>
          <cell r="FN824">
            <v>0</v>
          </cell>
          <cell r="FO824">
            <v>0</v>
          </cell>
          <cell r="FP824">
            <v>0</v>
          </cell>
          <cell r="FQ824">
            <v>0</v>
          </cell>
          <cell r="FR824">
            <v>0</v>
          </cell>
          <cell r="FS824">
            <v>0</v>
          </cell>
          <cell r="FT824">
            <v>0</v>
          </cell>
          <cell r="FU824">
            <v>0</v>
          </cell>
          <cell r="FV824">
            <v>0</v>
          </cell>
          <cell r="FW824">
            <v>0</v>
          </cell>
          <cell r="FX824">
            <v>0</v>
          </cell>
          <cell r="FY824">
            <v>0</v>
          </cell>
          <cell r="FZ824">
            <v>0</v>
          </cell>
          <cell r="GA824">
            <v>0</v>
          </cell>
          <cell r="GB824">
            <v>0</v>
          </cell>
          <cell r="GC824">
            <v>0</v>
          </cell>
          <cell r="GD824">
            <v>0</v>
          </cell>
          <cell r="GE824">
            <v>0</v>
          </cell>
          <cell r="GF824">
            <v>0</v>
          </cell>
          <cell r="GG824">
            <v>0</v>
          </cell>
          <cell r="GH824">
            <v>0</v>
          </cell>
          <cell r="GI824">
            <v>0</v>
          </cell>
          <cell r="GJ824">
            <v>0</v>
          </cell>
          <cell r="GK824">
            <v>0</v>
          </cell>
          <cell r="GL824">
            <v>0</v>
          </cell>
          <cell r="GM824">
            <v>0</v>
          </cell>
          <cell r="GN824">
            <v>0</v>
          </cell>
          <cell r="GO824">
            <v>0</v>
          </cell>
          <cell r="GP824">
            <v>0</v>
          </cell>
          <cell r="GQ824">
            <v>0</v>
          </cell>
          <cell r="GR824">
            <v>0</v>
          </cell>
          <cell r="GS824">
            <v>0</v>
          </cell>
          <cell r="GT824">
            <v>0</v>
          </cell>
          <cell r="GU824">
            <v>0</v>
          </cell>
          <cell r="GV824">
            <v>0</v>
          </cell>
          <cell r="GW824">
            <v>0</v>
          </cell>
          <cell r="GX824">
            <v>0</v>
          </cell>
          <cell r="GY824">
            <v>0</v>
          </cell>
          <cell r="GZ824">
            <v>0</v>
          </cell>
          <cell r="HA824">
            <v>0</v>
          </cell>
          <cell r="HB824">
            <v>0</v>
          </cell>
          <cell r="HC824">
            <v>0</v>
          </cell>
          <cell r="HD824">
            <v>0</v>
          </cell>
          <cell r="HE824">
            <v>0</v>
          </cell>
          <cell r="HF824">
            <v>0</v>
          </cell>
          <cell r="HG824">
            <v>0</v>
          </cell>
          <cell r="HH824">
            <v>0</v>
          </cell>
          <cell r="HI824">
            <v>0</v>
          </cell>
          <cell r="HJ824">
            <v>0</v>
          </cell>
          <cell r="HK824">
            <v>0</v>
          </cell>
          <cell r="HL824">
            <v>0</v>
          </cell>
          <cell r="HM824">
            <v>0</v>
          </cell>
          <cell r="HN824">
            <v>0</v>
          </cell>
          <cell r="HO824">
            <v>0</v>
          </cell>
          <cell r="HP824">
            <v>0</v>
          </cell>
          <cell r="HQ824">
            <v>0</v>
          </cell>
          <cell r="HR824">
            <v>0</v>
          </cell>
          <cell r="HS824">
            <v>0</v>
          </cell>
          <cell r="HT824">
            <v>0</v>
          </cell>
          <cell r="HU824">
            <v>0</v>
          </cell>
          <cell r="HV824">
            <v>0</v>
          </cell>
          <cell r="HW824">
            <v>0</v>
          </cell>
          <cell r="HX824">
            <v>0</v>
          </cell>
          <cell r="HY824">
            <v>0</v>
          </cell>
          <cell r="HZ824">
            <v>0</v>
          </cell>
          <cell r="IA824">
            <v>0</v>
          </cell>
          <cell r="IB824">
            <v>0</v>
          </cell>
          <cell r="IC824">
            <v>0</v>
          </cell>
          <cell r="ID824">
            <v>0</v>
          </cell>
          <cell r="IE824">
            <v>0</v>
          </cell>
          <cell r="IF824">
            <v>0</v>
          </cell>
          <cell r="IG824">
            <v>0</v>
          </cell>
          <cell r="IH824">
            <v>0</v>
          </cell>
          <cell r="II824">
            <v>0</v>
          </cell>
          <cell r="IJ824">
            <v>0</v>
          </cell>
          <cell r="IK824">
            <v>0</v>
          </cell>
          <cell r="IL824">
            <v>0</v>
          </cell>
          <cell r="IM824">
            <v>0</v>
          </cell>
          <cell r="IN824">
            <v>0</v>
          </cell>
          <cell r="IO824">
            <v>0</v>
          </cell>
          <cell r="IP824">
            <v>0</v>
          </cell>
          <cell r="IQ824">
            <v>0</v>
          </cell>
          <cell r="IR824">
            <v>0</v>
          </cell>
          <cell r="IS824">
            <v>0</v>
          </cell>
          <cell r="IT824">
            <v>0</v>
          </cell>
          <cell r="IU824">
            <v>0</v>
          </cell>
          <cell r="IV824">
            <v>0</v>
          </cell>
          <cell r="IW824">
            <v>0</v>
          </cell>
          <cell r="IX824">
            <v>0</v>
          </cell>
          <cell r="IY824">
            <v>0</v>
          </cell>
          <cell r="IZ824">
            <v>0</v>
          </cell>
          <cell r="JA824">
            <v>0</v>
          </cell>
          <cell r="JB824">
            <v>0</v>
          </cell>
          <cell r="JC824">
            <v>0</v>
          </cell>
          <cell r="JD824">
            <v>0</v>
          </cell>
          <cell r="JE824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0</v>
          </cell>
          <cell r="ES826">
            <v>0</v>
          </cell>
          <cell r="ET826">
            <v>0</v>
          </cell>
          <cell r="EU826">
            <v>0</v>
          </cell>
          <cell r="EV826">
            <v>0</v>
          </cell>
          <cell r="EW826">
            <v>0</v>
          </cell>
          <cell r="EX826">
            <v>0</v>
          </cell>
          <cell r="EY826">
            <v>0</v>
          </cell>
          <cell r="EZ826">
            <v>0</v>
          </cell>
          <cell r="FA826">
            <v>0</v>
          </cell>
          <cell r="FB826">
            <v>0</v>
          </cell>
          <cell r="FC826">
            <v>0</v>
          </cell>
          <cell r="FD826">
            <v>0</v>
          </cell>
          <cell r="FE826">
            <v>0</v>
          </cell>
          <cell r="FF826">
            <v>0</v>
          </cell>
          <cell r="FG826">
            <v>0</v>
          </cell>
          <cell r="FH826">
            <v>0</v>
          </cell>
          <cell r="FI826">
            <v>0</v>
          </cell>
          <cell r="FJ826">
            <v>0</v>
          </cell>
          <cell r="FK826">
            <v>0</v>
          </cell>
          <cell r="FL826">
            <v>0</v>
          </cell>
          <cell r="FM826">
            <v>0</v>
          </cell>
          <cell r="FN826">
            <v>0</v>
          </cell>
          <cell r="FO826">
            <v>0</v>
          </cell>
          <cell r="FP826">
            <v>0</v>
          </cell>
          <cell r="FQ826">
            <v>0</v>
          </cell>
          <cell r="FR826">
            <v>0</v>
          </cell>
          <cell r="FS826">
            <v>0</v>
          </cell>
          <cell r="FT826">
            <v>0</v>
          </cell>
          <cell r="FU826">
            <v>0</v>
          </cell>
          <cell r="FV826">
            <v>0</v>
          </cell>
          <cell r="FW826">
            <v>0</v>
          </cell>
          <cell r="FX826">
            <v>0</v>
          </cell>
          <cell r="FY826">
            <v>0</v>
          </cell>
          <cell r="FZ826">
            <v>0</v>
          </cell>
          <cell r="GA826">
            <v>0</v>
          </cell>
          <cell r="GB826">
            <v>0</v>
          </cell>
          <cell r="GC826">
            <v>0</v>
          </cell>
          <cell r="GD826">
            <v>0</v>
          </cell>
          <cell r="GE826">
            <v>0</v>
          </cell>
          <cell r="GF826">
            <v>0</v>
          </cell>
          <cell r="GG826">
            <v>0</v>
          </cell>
          <cell r="GH826">
            <v>0</v>
          </cell>
          <cell r="GI826">
            <v>0</v>
          </cell>
          <cell r="GJ826">
            <v>0</v>
          </cell>
          <cell r="GK826">
            <v>0</v>
          </cell>
          <cell r="GL826">
            <v>0</v>
          </cell>
          <cell r="GM826">
            <v>0</v>
          </cell>
          <cell r="GN826">
            <v>0</v>
          </cell>
          <cell r="GO826">
            <v>0</v>
          </cell>
          <cell r="GP826">
            <v>0</v>
          </cell>
          <cell r="GQ826">
            <v>0</v>
          </cell>
          <cell r="GR826">
            <v>0</v>
          </cell>
          <cell r="GS826">
            <v>0</v>
          </cell>
          <cell r="GT826">
            <v>0</v>
          </cell>
          <cell r="GU826">
            <v>0</v>
          </cell>
          <cell r="GV826">
            <v>0</v>
          </cell>
          <cell r="GW826">
            <v>0</v>
          </cell>
          <cell r="GX826">
            <v>0</v>
          </cell>
          <cell r="GY826">
            <v>0</v>
          </cell>
          <cell r="GZ826">
            <v>0</v>
          </cell>
          <cell r="HA826">
            <v>0</v>
          </cell>
          <cell r="HB826">
            <v>0</v>
          </cell>
          <cell r="HC826">
            <v>0</v>
          </cell>
          <cell r="HD826">
            <v>0</v>
          </cell>
          <cell r="HE826">
            <v>0</v>
          </cell>
          <cell r="HF826">
            <v>0</v>
          </cell>
          <cell r="HG826">
            <v>0</v>
          </cell>
          <cell r="HH826">
            <v>0</v>
          </cell>
          <cell r="HI826">
            <v>0</v>
          </cell>
          <cell r="HJ826">
            <v>0</v>
          </cell>
          <cell r="HK826">
            <v>0</v>
          </cell>
          <cell r="HL826">
            <v>0</v>
          </cell>
          <cell r="HM826">
            <v>0</v>
          </cell>
          <cell r="HN826">
            <v>0</v>
          </cell>
          <cell r="HO826">
            <v>0</v>
          </cell>
          <cell r="HP826">
            <v>0</v>
          </cell>
          <cell r="HQ826">
            <v>0</v>
          </cell>
          <cell r="HR826">
            <v>0</v>
          </cell>
          <cell r="HS826">
            <v>0</v>
          </cell>
          <cell r="HT826">
            <v>0</v>
          </cell>
          <cell r="HU826">
            <v>0</v>
          </cell>
          <cell r="HV826">
            <v>0</v>
          </cell>
          <cell r="HW826">
            <v>0</v>
          </cell>
          <cell r="HX826">
            <v>0</v>
          </cell>
          <cell r="HY826">
            <v>0</v>
          </cell>
          <cell r="HZ826">
            <v>0</v>
          </cell>
          <cell r="IA826">
            <v>0</v>
          </cell>
          <cell r="IB826">
            <v>0</v>
          </cell>
          <cell r="IC826">
            <v>0</v>
          </cell>
          <cell r="ID826">
            <v>0</v>
          </cell>
          <cell r="IE826">
            <v>0</v>
          </cell>
          <cell r="IF826">
            <v>0</v>
          </cell>
          <cell r="IG826">
            <v>0</v>
          </cell>
          <cell r="IH826">
            <v>0</v>
          </cell>
          <cell r="II826">
            <v>0</v>
          </cell>
          <cell r="IJ826">
            <v>0</v>
          </cell>
          <cell r="IK826">
            <v>0</v>
          </cell>
          <cell r="IL826">
            <v>0</v>
          </cell>
          <cell r="IM826">
            <v>0</v>
          </cell>
          <cell r="IN826">
            <v>0</v>
          </cell>
          <cell r="IO826">
            <v>0</v>
          </cell>
          <cell r="IP826">
            <v>0</v>
          </cell>
          <cell r="IQ826">
            <v>0</v>
          </cell>
          <cell r="IR826">
            <v>0</v>
          </cell>
          <cell r="IS826">
            <v>0</v>
          </cell>
          <cell r="IT826">
            <v>0</v>
          </cell>
          <cell r="IU826">
            <v>0</v>
          </cell>
          <cell r="IV826">
            <v>0</v>
          </cell>
          <cell r="IW826">
            <v>0</v>
          </cell>
          <cell r="IX826">
            <v>0</v>
          </cell>
          <cell r="IY826">
            <v>0</v>
          </cell>
          <cell r="IZ826">
            <v>0</v>
          </cell>
          <cell r="JA826">
            <v>0</v>
          </cell>
          <cell r="JB826">
            <v>0</v>
          </cell>
          <cell r="JC826">
            <v>0</v>
          </cell>
          <cell r="JD826">
            <v>0</v>
          </cell>
          <cell r="JE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0</v>
          </cell>
          <cell r="ES827">
            <v>0</v>
          </cell>
          <cell r="ET827">
            <v>0</v>
          </cell>
          <cell r="EU827">
            <v>0</v>
          </cell>
          <cell r="EV827">
            <v>0</v>
          </cell>
          <cell r="EW827">
            <v>0</v>
          </cell>
          <cell r="EX827">
            <v>0</v>
          </cell>
          <cell r="EY827">
            <v>0</v>
          </cell>
          <cell r="EZ827">
            <v>0</v>
          </cell>
          <cell r="FA827">
            <v>0</v>
          </cell>
          <cell r="FB827">
            <v>0</v>
          </cell>
          <cell r="FC827">
            <v>0</v>
          </cell>
          <cell r="FD827">
            <v>0</v>
          </cell>
          <cell r="FE827">
            <v>0</v>
          </cell>
          <cell r="FF827">
            <v>0</v>
          </cell>
          <cell r="FG827">
            <v>0</v>
          </cell>
          <cell r="FH827">
            <v>0</v>
          </cell>
          <cell r="FI827">
            <v>0</v>
          </cell>
          <cell r="FJ827">
            <v>0</v>
          </cell>
          <cell r="FK827">
            <v>0</v>
          </cell>
          <cell r="FL827">
            <v>0</v>
          </cell>
          <cell r="FM827">
            <v>0</v>
          </cell>
          <cell r="FN827">
            <v>0</v>
          </cell>
          <cell r="FO827">
            <v>0</v>
          </cell>
          <cell r="FP827">
            <v>0</v>
          </cell>
          <cell r="FQ827">
            <v>0</v>
          </cell>
          <cell r="FR827">
            <v>0</v>
          </cell>
          <cell r="FS827">
            <v>0</v>
          </cell>
          <cell r="FT827">
            <v>0</v>
          </cell>
          <cell r="FU827">
            <v>0</v>
          </cell>
          <cell r="FV827">
            <v>0</v>
          </cell>
          <cell r="FW827">
            <v>0</v>
          </cell>
          <cell r="FX827">
            <v>0</v>
          </cell>
          <cell r="FY827">
            <v>0</v>
          </cell>
          <cell r="FZ827">
            <v>0</v>
          </cell>
          <cell r="GA827">
            <v>0</v>
          </cell>
          <cell r="GB827">
            <v>0</v>
          </cell>
          <cell r="GC827">
            <v>0</v>
          </cell>
          <cell r="GD827">
            <v>0</v>
          </cell>
          <cell r="GE827">
            <v>0</v>
          </cell>
          <cell r="GF827">
            <v>0</v>
          </cell>
          <cell r="GG827">
            <v>0</v>
          </cell>
          <cell r="GH827">
            <v>0</v>
          </cell>
          <cell r="GI827">
            <v>0</v>
          </cell>
          <cell r="GJ827">
            <v>0</v>
          </cell>
          <cell r="GK827">
            <v>0</v>
          </cell>
          <cell r="GL827">
            <v>0</v>
          </cell>
          <cell r="GM827">
            <v>0</v>
          </cell>
          <cell r="GN827">
            <v>0</v>
          </cell>
          <cell r="GO827">
            <v>0</v>
          </cell>
          <cell r="GP827">
            <v>0</v>
          </cell>
          <cell r="GQ827">
            <v>0</v>
          </cell>
          <cell r="GR827">
            <v>0</v>
          </cell>
          <cell r="GS827">
            <v>0</v>
          </cell>
          <cell r="GT827">
            <v>0</v>
          </cell>
          <cell r="GU827">
            <v>0</v>
          </cell>
          <cell r="GV827">
            <v>0</v>
          </cell>
          <cell r="GW827">
            <v>0</v>
          </cell>
          <cell r="GX827">
            <v>0</v>
          </cell>
          <cell r="GY827">
            <v>0</v>
          </cell>
          <cell r="GZ827">
            <v>0</v>
          </cell>
          <cell r="HA827">
            <v>0</v>
          </cell>
          <cell r="HB827">
            <v>0</v>
          </cell>
          <cell r="HC827">
            <v>0</v>
          </cell>
          <cell r="HD827">
            <v>0</v>
          </cell>
          <cell r="HE827">
            <v>0</v>
          </cell>
          <cell r="HF827">
            <v>0</v>
          </cell>
          <cell r="HG827">
            <v>0</v>
          </cell>
          <cell r="HH827">
            <v>0</v>
          </cell>
          <cell r="HI827">
            <v>0</v>
          </cell>
          <cell r="HJ827">
            <v>0</v>
          </cell>
          <cell r="HK827">
            <v>0</v>
          </cell>
          <cell r="HL827">
            <v>0</v>
          </cell>
          <cell r="HM827">
            <v>0</v>
          </cell>
          <cell r="HN827">
            <v>0</v>
          </cell>
          <cell r="HO827">
            <v>0</v>
          </cell>
          <cell r="HP827">
            <v>0</v>
          </cell>
          <cell r="HQ827">
            <v>0</v>
          </cell>
          <cell r="HR827">
            <v>0</v>
          </cell>
          <cell r="HS827">
            <v>0</v>
          </cell>
          <cell r="HT827">
            <v>0</v>
          </cell>
          <cell r="HU827">
            <v>0</v>
          </cell>
          <cell r="HV827">
            <v>0</v>
          </cell>
          <cell r="HW827">
            <v>0</v>
          </cell>
          <cell r="HX827">
            <v>0</v>
          </cell>
          <cell r="HY827">
            <v>0</v>
          </cell>
          <cell r="HZ827">
            <v>0</v>
          </cell>
          <cell r="IA827">
            <v>0</v>
          </cell>
          <cell r="IB827">
            <v>0</v>
          </cell>
          <cell r="IC827">
            <v>0</v>
          </cell>
          <cell r="ID827">
            <v>0</v>
          </cell>
          <cell r="IE827">
            <v>0</v>
          </cell>
          <cell r="IF827">
            <v>0</v>
          </cell>
          <cell r="IG827">
            <v>0</v>
          </cell>
          <cell r="IH827">
            <v>0</v>
          </cell>
          <cell r="II827">
            <v>0</v>
          </cell>
          <cell r="IJ827">
            <v>0</v>
          </cell>
          <cell r="IK827">
            <v>0</v>
          </cell>
          <cell r="IL827">
            <v>0</v>
          </cell>
          <cell r="IM827">
            <v>0</v>
          </cell>
          <cell r="IN827">
            <v>0</v>
          </cell>
          <cell r="IO827">
            <v>0</v>
          </cell>
          <cell r="IP827">
            <v>0</v>
          </cell>
          <cell r="IQ827">
            <v>0</v>
          </cell>
          <cell r="IR827">
            <v>0</v>
          </cell>
          <cell r="IS827">
            <v>0</v>
          </cell>
          <cell r="IT827">
            <v>0</v>
          </cell>
          <cell r="IU827">
            <v>0</v>
          </cell>
          <cell r="IV827">
            <v>0</v>
          </cell>
          <cell r="IW827">
            <v>0</v>
          </cell>
          <cell r="IX827">
            <v>0</v>
          </cell>
          <cell r="IY827">
            <v>0</v>
          </cell>
          <cell r="IZ827">
            <v>0</v>
          </cell>
          <cell r="JA827">
            <v>0</v>
          </cell>
          <cell r="JB827">
            <v>0</v>
          </cell>
          <cell r="JC827">
            <v>0</v>
          </cell>
          <cell r="JD827">
            <v>0</v>
          </cell>
          <cell r="JE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0</v>
          </cell>
          <cell r="ES828">
            <v>0</v>
          </cell>
          <cell r="ET828">
            <v>0</v>
          </cell>
          <cell r="EU828">
            <v>0</v>
          </cell>
          <cell r="EV828">
            <v>0</v>
          </cell>
          <cell r="EW828">
            <v>0</v>
          </cell>
          <cell r="EX828">
            <v>0</v>
          </cell>
          <cell r="EY828">
            <v>0</v>
          </cell>
          <cell r="EZ828">
            <v>0</v>
          </cell>
          <cell r="FA828">
            <v>0</v>
          </cell>
          <cell r="FB828">
            <v>0</v>
          </cell>
          <cell r="FC828">
            <v>0</v>
          </cell>
          <cell r="FD828">
            <v>0</v>
          </cell>
          <cell r="FE828">
            <v>0</v>
          </cell>
          <cell r="FF828">
            <v>0</v>
          </cell>
          <cell r="FG828">
            <v>0</v>
          </cell>
          <cell r="FH828">
            <v>0</v>
          </cell>
          <cell r="FI828">
            <v>0</v>
          </cell>
          <cell r="FJ828">
            <v>0</v>
          </cell>
          <cell r="FK828">
            <v>0</v>
          </cell>
          <cell r="FL828">
            <v>0</v>
          </cell>
          <cell r="FM828">
            <v>0</v>
          </cell>
          <cell r="FN828">
            <v>0</v>
          </cell>
          <cell r="FO828">
            <v>0</v>
          </cell>
          <cell r="FP828">
            <v>0</v>
          </cell>
          <cell r="FQ828">
            <v>0</v>
          </cell>
          <cell r="FR828">
            <v>0</v>
          </cell>
          <cell r="FS828">
            <v>0</v>
          </cell>
          <cell r="FT828">
            <v>0</v>
          </cell>
          <cell r="FU828">
            <v>0</v>
          </cell>
          <cell r="FV828">
            <v>0</v>
          </cell>
          <cell r="FW828">
            <v>0</v>
          </cell>
          <cell r="FX828">
            <v>0</v>
          </cell>
          <cell r="FY828">
            <v>0</v>
          </cell>
          <cell r="FZ828">
            <v>0</v>
          </cell>
          <cell r="GA828">
            <v>0</v>
          </cell>
          <cell r="GB828">
            <v>0</v>
          </cell>
          <cell r="GC828">
            <v>0</v>
          </cell>
          <cell r="GD828">
            <v>0</v>
          </cell>
          <cell r="GE828">
            <v>0</v>
          </cell>
          <cell r="GF828">
            <v>0</v>
          </cell>
          <cell r="GG828">
            <v>0</v>
          </cell>
          <cell r="GH828">
            <v>0</v>
          </cell>
          <cell r="GI828">
            <v>0</v>
          </cell>
          <cell r="GJ828">
            <v>0</v>
          </cell>
          <cell r="GK828">
            <v>0</v>
          </cell>
          <cell r="GL828">
            <v>0</v>
          </cell>
          <cell r="GM828">
            <v>0</v>
          </cell>
          <cell r="GN828">
            <v>0</v>
          </cell>
          <cell r="GO828">
            <v>0</v>
          </cell>
          <cell r="GP828">
            <v>0</v>
          </cell>
          <cell r="GQ828">
            <v>0</v>
          </cell>
          <cell r="GR828">
            <v>0</v>
          </cell>
          <cell r="GS828">
            <v>0</v>
          </cell>
          <cell r="GT828">
            <v>0</v>
          </cell>
          <cell r="GU828">
            <v>0</v>
          </cell>
          <cell r="GV828">
            <v>0</v>
          </cell>
          <cell r="GW828">
            <v>0</v>
          </cell>
          <cell r="GX828">
            <v>0</v>
          </cell>
          <cell r="GY828">
            <v>0</v>
          </cell>
          <cell r="GZ828">
            <v>0</v>
          </cell>
          <cell r="HA828">
            <v>0</v>
          </cell>
          <cell r="HB828">
            <v>0</v>
          </cell>
          <cell r="HC828">
            <v>0</v>
          </cell>
          <cell r="HD828">
            <v>0</v>
          </cell>
          <cell r="HE828">
            <v>0</v>
          </cell>
          <cell r="HF828">
            <v>0</v>
          </cell>
          <cell r="HG828">
            <v>0</v>
          </cell>
          <cell r="HH828">
            <v>0</v>
          </cell>
          <cell r="HI828">
            <v>0</v>
          </cell>
          <cell r="HJ828">
            <v>0</v>
          </cell>
          <cell r="HK828">
            <v>0</v>
          </cell>
          <cell r="HL828">
            <v>0</v>
          </cell>
          <cell r="HM828">
            <v>0</v>
          </cell>
          <cell r="HN828">
            <v>0</v>
          </cell>
          <cell r="HO828">
            <v>0</v>
          </cell>
          <cell r="HP828">
            <v>0</v>
          </cell>
          <cell r="HQ828">
            <v>0</v>
          </cell>
          <cell r="HR828">
            <v>0</v>
          </cell>
          <cell r="HS828">
            <v>0</v>
          </cell>
          <cell r="HT828">
            <v>0</v>
          </cell>
          <cell r="HU828">
            <v>0</v>
          </cell>
          <cell r="HV828">
            <v>0</v>
          </cell>
          <cell r="HW828">
            <v>0</v>
          </cell>
          <cell r="HX828">
            <v>0</v>
          </cell>
          <cell r="HY828">
            <v>0</v>
          </cell>
          <cell r="HZ828">
            <v>0</v>
          </cell>
          <cell r="IA828">
            <v>0</v>
          </cell>
          <cell r="IB828">
            <v>0</v>
          </cell>
          <cell r="IC828">
            <v>0</v>
          </cell>
          <cell r="ID828">
            <v>0</v>
          </cell>
          <cell r="IE828">
            <v>0</v>
          </cell>
          <cell r="IF828">
            <v>0</v>
          </cell>
          <cell r="IG828">
            <v>0</v>
          </cell>
          <cell r="IH828">
            <v>0</v>
          </cell>
          <cell r="II828">
            <v>0</v>
          </cell>
          <cell r="IJ828">
            <v>0</v>
          </cell>
          <cell r="IK828">
            <v>0</v>
          </cell>
          <cell r="IL828">
            <v>0</v>
          </cell>
          <cell r="IM828">
            <v>0</v>
          </cell>
          <cell r="IN828">
            <v>0</v>
          </cell>
          <cell r="IO828">
            <v>0</v>
          </cell>
          <cell r="IP828">
            <v>0</v>
          </cell>
          <cell r="IQ828">
            <v>0</v>
          </cell>
          <cell r="IR828">
            <v>0</v>
          </cell>
          <cell r="IS828">
            <v>0</v>
          </cell>
          <cell r="IT828">
            <v>0</v>
          </cell>
          <cell r="IU828">
            <v>0</v>
          </cell>
          <cell r="IV828">
            <v>0</v>
          </cell>
          <cell r="IW828">
            <v>0</v>
          </cell>
          <cell r="IX828">
            <v>0</v>
          </cell>
          <cell r="IY828">
            <v>0</v>
          </cell>
          <cell r="IZ828">
            <v>0</v>
          </cell>
          <cell r="JA828">
            <v>0</v>
          </cell>
          <cell r="JB828">
            <v>0</v>
          </cell>
          <cell r="JC828">
            <v>0</v>
          </cell>
          <cell r="JD828">
            <v>0</v>
          </cell>
          <cell r="JE828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0</v>
          </cell>
          <cell r="ES830">
            <v>0</v>
          </cell>
          <cell r="ET830">
            <v>0</v>
          </cell>
          <cell r="EU830">
            <v>0</v>
          </cell>
          <cell r="EV830">
            <v>0</v>
          </cell>
          <cell r="EW830">
            <v>0</v>
          </cell>
          <cell r="EX830">
            <v>0</v>
          </cell>
          <cell r="EY830">
            <v>0</v>
          </cell>
          <cell r="EZ830">
            <v>0</v>
          </cell>
          <cell r="FA830">
            <v>0</v>
          </cell>
          <cell r="FB830">
            <v>0</v>
          </cell>
          <cell r="FC830">
            <v>0</v>
          </cell>
          <cell r="FD830">
            <v>0</v>
          </cell>
          <cell r="FE830">
            <v>0</v>
          </cell>
          <cell r="FF830">
            <v>0</v>
          </cell>
          <cell r="FG830">
            <v>0</v>
          </cell>
          <cell r="FH830">
            <v>0</v>
          </cell>
          <cell r="FI830">
            <v>0</v>
          </cell>
          <cell r="FJ830">
            <v>0</v>
          </cell>
          <cell r="FK830">
            <v>0</v>
          </cell>
          <cell r="FL830">
            <v>0</v>
          </cell>
          <cell r="FM830">
            <v>0</v>
          </cell>
          <cell r="FN830">
            <v>0</v>
          </cell>
          <cell r="FO830">
            <v>0</v>
          </cell>
          <cell r="FP830">
            <v>0</v>
          </cell>
          <cell r="FQ830">
            <v>0</v>
          </cell>
          <cell r="FR830">
            <v>0</v>
          </cell>
          <cell r="FS830">
            <v>0</v>
          </cell>
          <cell r="FT830">
            <v>0</v>
          </cell>
          <cell r="FU830">
            <v>0</v>
          </cell>
          <cell r="FV830">
            <v>0</v>
          </cell>
          <cell r="FW830">
            <v>0</v>
          </cell>
          <cell r="FX830">
            <v>0</v>
          </cell>
          <cell r="FY830">
            <v>0</v>
          </cell>
          <cell r="FZ830">
            <v>0</v>
          </cell>
          <cell r="GA830">
            <v>0</v>
          </cell>
          <cell r="GB830">
            <v>0</v>
          </cell>
          <cell r="GC830">
            <v>0</v>
          </cell>
          <cell r="GD830">
            <v>0</v>
          </cell>
          <cell r="GE830">
            <v>0</v>
          </cell>
          <cell r="GF830">
            <v>0</v>
          </cell>
          <cell r="GG830">
            <v>0</v>
          </cell>
          <cell r="GH830">
            <v>0</v>
          </cell>
          <cell r="GI830">
            <v>0</v>
          </cell>
          <cell r="GJ830">
            <v>0</v>
          </cell>
          <cell r="GK830">
            <v>0</v>
          </cell>
          <cell r="GL830">
            <v>0</v>
          </cell>
          <cell r="GM830">
            <v>0</v>
          </cell>
          <cell r="GN830">
            <v>0</v>
          </cell>
          <cell r="GO830">
            <v>0</v>
          </cell>
          <cell r="GP830">
            <v>0</v>
          </cell>
          <cell r="GQ830">
            <v>0</v>
          </cell>
          <cell r="GR830">
            <v>0</v>
          </cell>
          <cell r="GS830">
            <v>0</v>
          </cell>
          <cell r="GT830">
            <v>0</v>
          </cell>
          <cell r="GU830">
            <v>0</v>
          </cell>
          <cell r="GV830">
            <v>0</v>
          </cell>
          <cell r="GW830">
            <v>0</v>
          </cell>
          <cell r="GX830">
            <v>0</v>
          </cell>
          <cell r="GY830">
            <v>0</v>
          </cell>
          <cell r="GZ830">
            <v>0</v>
          </cell>
          <cell r="HA830">
            <v>0</v>
          </cell>
          <cell r="HB830">
            <v>0</v>
          </cell>
          <cell r="HC830">
            <v>0</v>
          </cell>
          <cell r="HD830">
            <v>0</v>
          </cell>
          <cell r="HE830">
            <v>0</v>
          </cell>
          <cell r="HF830">
            <v>0</v>
          </cell>
          <cell r="HG830">
            <v>0</v>
          </cell>
          <cell r="HH830">
            <v>0</v>
          </cell>
          <cell r="HI830">
            <v>0</v>
          </cell>
          <cell r="HJ830">
            <v>0</v>
          </cell>
          <cell r="HK830">
            <v>0</v>
          </cell>
          <cell r="HL830">
            <v>0</v>
          </cell>
          <cell r="HM830">
            <v>0</v>
          </cell>
          <cell r="HN830">
            <v>0</v>
          </cell>
          <cell r="HO830">
            <v>0</v>
          </cell>
          <cell r="HP830">
            <v>0</v>
          </cell>
          <cell r="HQ830">
            <v>0</v>
          </cell>
          <cell r="HR830">
            <v>0</v>
          </cell>
          <cell r="HS830">
            <v>0</v>
          </cell>
          <cell r="HT830">
            <v>0</v>
          </cell>
          <cell r="HU830">
            <v>0</v>
          </cell>
          <cell r="HV830">
            <v>0</v>
          </cell>
          <cell r="HW830">
            <v>0</v>
          </cell>
          <cell r="HX830">
            <v>0</v>
          </cell>
          <cell r="HY830">
            <v>0</v>
          </cell>
          <cell r="HZ830">
            <v>0</v>
          </cell>
          <cell r="IA830">
            <v>0</v>
          </cell>
          <cell r="IB830">
            <v>0</v>
          </cell>
          <cell r="IC830">
            <v>0</v>
          </cell>
          <cell r="ID830">
            <v>0</v>
          </cell>
          <cell r="IE830">
            <v>0</v>
          </cell>
          <cell r="IF830">
            <v>0</v>
          </cell>
          <cell r="IG830">
            <v>0</v>
          </cell>
          <cell r="IH830">
            <v>0</v>
          </cell>
          <cell r="II830">
            <v>0</v>
          </cell>
          <cell r="IJ830">
            <v>0</v>
          </cell>
          <cell r="IK830">
            <v>0</v>
          </cell>
          <cell r="IL830">
            <v>0</v>
          </cell>
          <cell r="IM830">
            <v>0</v>
          </cell>
          <cell r="IN830">
            <v>0</v>
          </cell>
          <cell r="IO830">
            <v>0</v>
          </cell>
          <cell r="IP830">
            <v>0</v>
          </cell>
          <cell r="IQ830">
            <v>0</v>
          </cell>
          <cell r="IR830">
            <v>0</v>
          </cell>
          <cell r="IS830">
            <v>0</v>
          </cell>
          <cell r="IT830">
            <v>0</v>
          </cell>
          <cell r="IU830">
            <v>0</v>
          </cell>
          <cell r="IV830">
            <v>0</v>
          </cell>
          <cell r="IW830">
            <v>0</v>
          </cell>
          <cell r="IX830">
            <v>0</v>
          </cell>
          <cell r="IY830">
            <v>0</v>
          </cell>
          <cell r="IZ830">
            <v>0</v>
          </cell>
          <cell r="JA830">
            <v>0</v>
          </cell>
          <cell r="JB830">
            <v>0</v>
          </cell>
          <cell r="JC830">
            <v>0</v>
          </cell>
          <cell r="JD830">
            <v>0</v>
          </cell>
          <cell r="JE830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0</v>
          </cell>
          <cell r="ES834">
            <v>0</v>
          </cell>
          <cell r="ET834">
            <v>0</v>
          </cell>
          <cell r="EU834">
            <v>0</v>
          </cell>
          <cell r="EV834">
            <v>0</v>
          </cell>
          <cell r="EW834">
            <v>0</v>
          </cell>
          <cell r="EX834">
            <v>0</v>
          </cell>
          <cell r="EY834">
            <v>0</v>
          </cell>
          <cell r="EZ834">
            <v>0</v>
          </cell>
          <cell r="FA834">
            <v>0</v>
          </cell>
          <cell r="FB834">
            <v>0</v>
          </cell>
          <cell r="FC834">
            <v>0</v>
          </cell>
          <cell r="FD834">
            <v>0</v>
          </cell>
          <cell r="FE834">
            <v>0</v>
          </cell>
          <cell r="FF834">
            <v>0</v>
          </cell>
          <cell r="FG834">
            <v>0</v>
          </cell>
          <cell r="FH834">
            <v>0</v>
          </cell>
          <cell r="FI834">
            <v>0</v>
          </cell>
          <cell r="FJ834">
            <v>0</v>
          </cell>
          <cell r="FK834">
            <v>0</v>
          </cell>
          <cell r="FL834">
            <v>0</v>
          </cell>
          <cell r="FM834">
            <v>0</v>
          </cell>
          <cell r="FN834">
            <v>0</v>
          </cell>
          <cell r="FO834">
            <v>0</v>
          </cell>
          <cell r="FP834">
            <v>0</v>
          </cell>
          <cell r="FQ834">
            <v>0</v>
          </cell>
          <cell r="FR834">
            <v>0</v>
          </cell>
          <cell r="FS834">
            <v>0</v>
          </cell>
          <cell r="FT834">
            <v>0</v>
          </cell>
          <cell r="FU834">
            <v>0</v>
          </cell>
          <cell r="FV834">
            <v>0</v>
          </cell>
          <cell r="FW834">
            <v>0</v>
          </cell>
          <cell r="FX834">
            <v>0</v>
          </cell>
          <cell r="FY834">
            <v>0</v>
          </cell>
          <cell r="FZ834">
            <v>0</v>
          </cell>
          <cell r="GA834">
            <v>0</v>
          </cell>
          <cell r="GB834">
            <v>0</v>
          </cell>
          <cell r="GC834">
            <v>0</v>
          </cell>
          <cell r="GD834">
            <v>0</v>
          </cell>
          <cell r="GE834">
            <v>0</v>
          </cell>
          <cell r="GF834">
            <v>0</v>
          </cell>
          <cell r="GG834">
            <v>0</v>
          </cell>
          <cell r="GH834">
            <v>0</v>
          </cell>
          <cell r="GI834">
            <v>0</v>
          </cell>
          <cell r="GJ834">
            <v>0</v>
          </cell>
          <cell r="GK834">
            <v>0</v>
          </cell>
          <cell r="GL834">
            <v>0</v>
          </cell>
          <cell r="GM834">
            <v>0</v>
          </cell>
          <cell r="GN834">
            <v>0</v>
          </cell>
          <cell r="GO834">
            <v>0</v>
          </cell>
          <cell r="GP834">
            <v>0</v>
          </cell>
          <cell r="GQ834">
            <v>0</v>
          </cell>
          <cell r="GR834">
            <v>0</v>
          </cell>
          <cell r="GS834">
            <v>0</v>
          </cell>
          <cell r="GT834">
            <v>0</v>
          </cell>
          <cell r="GU834">
            <v>0</v>
          </cell>
          <cell r="GV834">
            <v>0</v>
          </cell>
          <cell r="GW834">
            <v>0</v>
          </cell>
          <cell r="GX834">
            <v>0</v>
          </cell>
          <cell r="GY834">
            <v>0</v>
          </cell>
          <cell r="GZ834">
            <v>0</v>
          </cell>
          <cell r="HA834">
            <v>0</v>
          </cell>
          <cell r="HB834">
            <v>0</v>
          </cell>
          <cell r="HC834">
            <v>0</v>
          </cell>
          <cell r="HD834">
            <v>0</v>
          </cell>
          <cell r="HE834">
            <v>0</v>
          </cell>
          <cell r="HF834">
            <v>0</v>
          </cell>
          <cell r="HG834">
            <v>0</v>
          </cell>
          <cell r="HH834">
            <v>0</v>
          </cell>
          <cell r="HI834">
            <v>0</v>
          </cell>
          <cell r="HJ834">
            <v>0</v>
          </cell>
          <cell r="HK834">
            <v>0</v>
          </cell>
          <cell r="HL834">
            <v>0</v>
          </cell>
          <cell r="HM834">
            <v>0</v>
          </cell>
          <cell r="HN834">
            <v>0</v>
          </cell>
          <cell r="HO834">
            <v>0</v>
          </cell>
          <cell r="HP834">
            <v>0</v>
          </cell>
          <cell r="HQ834">
            <v>0</v>
          </cell>
          <cell r="HR834">
            <v>0</v>
          </cell>
          <cell r="HS834">
            <v>0</v>
          </cell>
          <cell r="HT834">
            <v>0</v>
          </cell>
          <cell r="HU834">
            <v>0</v>
          </cell>
          <cell r="HV834">
            <v>0</v>
          </cell>
          <cell r="HW834">
            <v>0</v>
          </cell>
          <cell r="HX834">
            <v>0</v>
          </cell>
          <cell r="HY834">
            <v>0</v>
          </cell>
          <cell r="HZ834">
            <v>0</v>
          </cell>
          <cell r="IA834">
            <v>0</v>
          </cell>
          <cell r="IB834">
            <v>0</v>
          </cell>
          <cell r="IC834">
            <v>0</v>
          </cell>
          <cell r="ID834">
            <v>0</v>
          </cell>
          <cell r="IE834">
            <v>0</v>
          </cell>
          <cell r="IF834">
            <v>0</v>
          </cell>
          <cell r="IG834">
            <v>0</v>
          </cell>
          <cell r="IH834">
            <v>0</v>
          </cell>
          <cell r="II834">
            <v>0</v>
          </cell>
          <cell r="IJ834">
            <v>0</v>
          </cell>
          <cell r="IK834">
            <v>0</v>
          </cell>
          <cell r="IL834">
            <v>0</v>
          </cell>
          <cell r="IM834">
            <v>0</v>
          </cell>
          <cell r="IN834">
            <v>0</v>
          </cell>
          <cell r="IO834">
            <v>0</v>
          </cell>
          <cell r="IP834">
            <v>0</v>
          </cell>
          <cell r="IQ834">
            <v>0</v>
          </cell>
          <cell r="IR834">
            <v>0</v>
          </cell>
          <cell r="IS834">
            <v>0</v>
          </cell>
          <cell r="IT834">
            <v>0</v>
          </cell>
          <cell r="IU834">
            <v>0</v>
          </cell>
          <cell r="IV834">
            <v>0</v>
          </cell>
          <cell r="IW834">
            <v>0</v>
          </cell>
          <cell r="IX834">
            <v>0</v>
          </cell>
          <cell r="IY834">
            <v>0</v>
          </cell>
          <cell r="IZ834">
            <v>0</v>
          </cell>
          <cell r="JA834">
            <v>0</v>
          </cell>
          <cell r="JB834">
            <v>0</v>
          </cell>
          <cell r="JC834">
            <v>0</v>
          </cell>
          <cell r="JD834">
            <v>0</v>
          </cell>
          <cell r="JE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-4.0601468158114606E-3</v>
          </cell>
          <cell r="M835">
            <v>3.362275046050911E-2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0</v>
          </cell>
          <cell r="ES835">
            <v>0</v>
          </cell>
          <cell r="ET835">
            <v>0</v>
          </cell>
          <cell r="EU835">
            <v>0</v>
          </cell>
          <cell r="EV835">
            <v>0</v>
          </cell>
          <cell r="EW835">
            <v>0</v>
          </cell>
          <cell r="EX835">
            <v>0</v>
          </cell>
          <cell r="EY835">
            <v>0</v>
          </cell>
          <cell r="EZ835">
            <v>0</v>
          </cell>
          <cell r="FA835">
            <v>0</v>
          </cell>
          <cell r="FB835">
            <v>0</v>
          </cell>
          <cell r="FC835">
            <v>0</v>
          </cell>
          <cell r="FD835">
            <v>0</v>
          </cell>
          <cell r="FE835">
            <v>0</v>
          </cell>
          <cell r="FF835">
            <v>0</v>
          </cell>
          <cell r="FG835">
            <v>0</v>
          </cell>
          <cell r="FH835">
            <v>0</v>
          </cell>
          <cell r="FI835">
            <v>0</v>
          </cell>
          <cell r="FJ835">
            <v>0</v>
          </cell>
          <cell r="FK835">
            <v>0</v>
          </cell>
          <cell r="FL835">
            <v>0</v>
          </cell>
          <cell r="FM835">
            <v>0</v>
          </cell>
          <cell r="FN835">
            <v>0</v>
          </cell>
          <cell r="FO835">
            <v>0</v>
          </cell>
          <cell r="FP835">
            <v>0</v>
          </cell>
          <cell r="FQ835">
            <v>0</v>
          </cell>
          <cell r="FR835">
            <v>0</v>
          </cell>
          <cell r="FS835">
            <v>0</v>
          </cell>
          <cell r="FT835">
            <v>0</v>
          </cell>
          <cell r="FU835">
            <v>0</v>
          </cell>
          <cell r="FV835">
            <v>0</v>
          </cell>
          <cell r="FW835">
            <v>0</v>
          </cell>
          <cell r="FX835">
            <v>0</v>
          </cell>
          <cell r="FY835">
            <v>0</v>
          </cell>
          <cell r="FZ835">
            <v>0</v>
          </cell>
          <cell r="GA835">
            <v>0</v>
          </cell>
          <cell r="GB835">
            <v>0</v>
          </cell>
          <cell r="GC835">
            <v>0</v>
          </cell>
          <cell r="GD835">
            <v>0</v>
          </cell>
          <cell r="GE835">
            <v>0</v>
          </cell>
          <cell r="GF835">
            <v>0</v>
          </cell>
          <cell r="GG835">
            <v>0</v>
          </cell>
          <cell r="GH835">
            <v>0</v>
          </cell>
          <cell r="GI835">
            <v>0</v>
          </cell>
          <cell r="GJ835">
            <v>0</v>
          </cell>
          <cell r="GK835">
            <v>0</v>
          </cell>
          <cell r="GL835">
            <v>0</v>
          </cell>
          <cell r="GM835">
            <v>0</v>
          </cell>
          <cell r="GN835">
            <v>0</v>
          </cell>
          <cell r="GO835">
            <v>0</v>
          </cell>
          <cell r="GP835">
            <v>0</v>
          </cell>
          <cell r="GQ835">
            <v>0</v>
          </cell>
          <cell r="GR835">
            <v>0</v>
          </cell>
          <cell r="GS835">
            <v>0</v>
          </cell>
          <cell r="GT835">
            <v>0</v>
          </cell>
          <cell r="GU835">
            <v>0</v>
          </cell>
          <cell r="GV835">
            <v>0</v>
          </cell>
          <cell r="GW835">
            <v>0</v>
          </cell>
          <cell r="GX835">
            <v>0</v>
          </cell>
          <cell r="GY835">
            <v>0</v>
          </cell>
          <cell r="GZ835">
            <v>0</v>
          </cell>
          <cell r="HA835">
            <v>0</v>
          </cell>
          <cell r="HB835">
            <v>0</v>
          </cell>
          <cell r="HC835">
            <v>0</v>
          </cell>
          <cell r="HD835">
            <v>0</v>
          </cell>
          <cell r="HE835">
            <v>0</v>
          </cell>
          <cell r="HF835">
            <v>0</v>
          </cell>
          <cell r="HG835">
            <v>0</v>
          </cell>
          <cell r="HH835">
            <v>0</v>
          </cell>
          <cell r="HI835">
            <v>0</v>
          </cell>
          <cell r="HJ835">
            <v>0</v>
          </cell>
          <cell r="HK835">
            <v>0</v>
          </cell>
          <cell r="HL835">
            <v>0</v>
          </cell>
          <cell r="HM835">
            <v>0</v>
          </cell>
          <cell r="HN835">
            <v>0</v>
          </cell>
          <cell r="HO835">
            <v>0</v>
          </cell>
          <cell r="HP835">
            <v>0</v>
          </cell>
          <cell r="HQ835">
            <v>0</v>
          </cell>
          <cell r="HR835">
            <v>0</v>
          </cell>
          <cell r="HS835">
            <v>0</v>
          </cell>
          <cell r="HT835">
            <v>0</v>
          </cell>
          <cell r="HU835">
            <v>0</v>
          </cell>
          <cell r="HV835">
            <v>0</v>
          </cell>
          <cell r="HW835">
            <v>0</v>
          </cell>
          <cell r="HX835">
            <v>0</v>
          </cell>
          <cell r="HY835">
            <v>0</v>
          </cell>
          <cell r="HZ835">
            <v>0</v>
          </cell>
          <cell r="IA835">
            <v>0</v>
          </cell>
          <cell r="IB835">
            <v>0</v>
          </cell>
          <cell r="IC835">
            <v>0</v>
          </cell>
          <cell r="ID835">
            <v>0</v>
          </cell>
          <cell r="IE835">
            <v>0</v>
          </cell>
          <cell r="IF835">
            <v>0</v>
          </cell>
          <cell r="IG835">
            <v>0</v>
          </cell>
          <cell r="IH835">
            <v>0</v>
          </cell>
          <cell r="II835">
            <v>0</v>
          </cell>
          <cell r="IJ835">
            <v>0</v>
          </cell>
          <cell r="IK835">
            <v>0</v>
          </cell>
          <cell r="IL835">
            <v>0</v>
          </cell>
          <cell r="IM835">
            <v>0</v>
          </cell>
          <cell r="IN835">
            <v>0</v>
          </cell>
          <cell r="IO835">
            <v>0</v>
          </cell>
          <cell r="IP835">
            <v>0</v>
          </cell>
          <cell r="IQ835">
            <v>0</v>
          </cell>
          <cell r="IR835">
            <v>0</v>
          </cell>
          <cell r="IS835">
            <v>0</v>
          </cell>
          <cell r="IT835">
            <v>0</v>
          </cell>
          <cell r="IU835">
            <v>0</v>
          </cell>
          <cell r="IV835">
            <v>0</v>
          </cell>
          <cell r="IW835">
            <v>0</v>
          </cell>
          <cell r="IX835">
            <v>0</v>
          </cell>
          <cell r="IY835">
            <v>0</v>
          </cell>
          <cell r="IZ835">
            <v>0</v>
          </cell>
          <cell r="JA835">
            <v>0</v>
          </cell>
          <cell r="JB835">
            <v>0</v>
          </cell>
          <cell r="JC835">
            <v>0</v>
          </cell>
          <cell r="JD835">
            <v>0</v>
          </cell>
          <cell r="JE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-4.0601468158114606E-3</v>
          </cell>
          <cell r="M836">
            <v>3.362275046050911E-2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0</v>
          </cell>
          <cell r="ES836">
            <v>0</v>
          </cell>
          <cell r="ET836">
            <v>0</v>
          </cell>
          <cell r="EU836">
            <v>0</v>
          </cell>
          <cell r="EV836">
            <v>0</v>
          </cell>
          <cell r="EW836">
            <v>0</v>
          </cell>
          <cell r="EX836">
            <v>0</v>
          </cell>
          <cell r="EY836">
            <v>0</v>
          </cell>
          <cell r="EZ836">
            <v>0</v>
          </cell>
          <cell r="FA836">
            <v>0</v>
          </cell>
          <cell r="FB836">
            <v>0</v>
          </cell>
          <cell r="FC836">
            <v>0</v>
          </cell>
          <cell r="FD836">
            <v>0</v>
          </cell>
          <cell r="FE836">
            <v>0</v>
          </cell>
          <cell r="FF836">
            <v>0</v>
          </cell>
          <cell r="FG836">
            <v>0</v>
          </cell>
          <cell r="FH836">
            <v>0</v>
          </cell>
          <cell r="FI836">
            <v>0</v>
          </cell>
          <cell r="FJ836">
            <v>0</v>
          </cell>
          <cell r="FK836">
            <v>0</v>
          </cell>
          <cell r="FL836">
            <v>0</v>
          </cell>
          <cell r="FM836">
            <v>0</v>
          </cell>
          <cell r="FN836">
            <v>0</v>
          </cell>
          <cell r="FO836">
            <v>0</v>
          </cell>
          <cell r="FP836">
            <v>0</v>
          </cell>
          <cell r="FQ836">
            <v>0</v>
          </cell>
          <cell r="FR836">
            <v>0</v>
          </cell>
          <cell r="FS836">
            <v>0</v>
          </cell>
          <cell r="FT836">
            <v>0</v>
          </cell>
          <cell r="FU836">
            <v>0</v>
          </cell>
          <cell r="FV836">
            <v>0</v>
          </cell>
          <cell r="FW836">
            <v>0</v>
          </cell>
          <cell r="FX836">
            <v>0</v>
          </cell>
          <cell r="FY836">
            <v>0</v>
          </cell>
          <cell r="FZ836">
            <v>0</v>
          </cell>
          <cell r="GA836">
            <v>0</v>
          </cell>
          <cell r="GB836">
            <v>0</v>
          </cell>
          <cell r="GC836">
            <v>0</v>
          </cell>
          <cell r="GD836">
            <v>0</v>
          </cell>
          <cell r="GE836">
            <v>0</v>
          </cell>
          <cell r="GF836">
            <v>0</v>
          </cell>
          <cell r="GG836">
            <v>0</v>
          </cell>
          <cell r="GH836">
            <v>0</v>
          </cell>
          <cell r="GI836">
            <v>0</v>
          </cell>
          <cell r="GJ836">
            <v>0</v>
          </cell>
          <cell r="GK836">
            <v>0</v>
          </cell>
          <cell r="GL836">
            <v>0</v>
          </cell>
          <cell r="GM836">
            <v>0</v>
          </cell>
          <cell r="GN836">
            <v>0</v>
          </cell>
          <cell r="GO836">
            <v>0</v>
          </cell>
          <cell r="GP836">
            <v>0</v>
          </cell>
          <cell r="GQ836">
            <v>0</v>
          </cell>
          <cell r="GR836">
            <v>0</v>
          </cell>
          <cell r="GS836">
            <v>0</v>
          </cell>
          <cell r="GT836">
            <v>0</v>
          </cell>
          <cell r="GU836">
            <v>0</v>
          </cell>
          <cell r="GV836">
            <v>0</v>
          </cell>
          <cell r="GW836">
            <v>0</v>
          </cell>
          <cell r="GX836">
            <v>0</v>
          </cell>
          <cell r="GY836">
            <v>0</v>
          </cell>
          <cell r="GZ836">
            <v>0</v>
          </cell>
          <cell r="HA836">
            <v>0</v>
          </cell>
          <cell r="HB836">
            <v>0</v>
          </cell>
          <cell r="HC836">
            <v>0</v>
          </cell>
          <cell r="HD836">
            <v>0</v>
          </cell>
          <cell r="HE836">
            <v>0</v>
          </cell>
          <cell r="HF836">
            <v>0</v>
          </cell>
          <cell r="HG836">
            <v>0</v>
          </cell>
          <cell r="HH836">
            <v>0</v>
          </cell>
          <cell r="HI836">
            <v>0</v>
          </cell>
          <cell r="HJ836">
            <v>0</v>
          </cell>
          <cell r="HK836">
            <v>0</v>
          </cell>
          <cell r="HL836">
            <v>0</v>
          </cell>
          <cell r="HM836">
            <v>0</v>
          </cell>
          <cell r="HN836">
            <v>0</v>
          </cell>
          <cell r="HO836">
            <v>0</v>
          </cell>
          <cell r="HP836">
            <v>0</v>
          </cell>
          <cell r="HQ836">
            <v>0</v>
          </cell>
          <cell r="HR836">
            <v>0</v>
          </cell>
          <cell r="HS836">
            <v>0</v>
          </cell>
          <cell r="HT836">
            <v>0</v>
          </cell>
          <cell r="HU836">
            <v>0</v>
          </cell>
          <cell r="HV836">
            <v>0</v>
          </cell>
          <cell r="HW836">
            <v>0</v>
          </cell>
          <cell r="HX836">
            <v>0</v>
          </cell>
          <cell r="HY836">
            <v>0</v>
          </cell>
          <cell r="HZ836">
            <v>0</v>
          </cell>
          <cell r="IA836">
            <v>0</v>
          </cell>
          <cell r="IB836">
            <v>0</v>
          </cell>
          <cell r="IC836">
            <v>0</v>
          </cell>
          <cell r="ID836">
            <v>0</v>
          </cell>
          <cell r="IE836">
            <v>0</v>
          </cell>
          <cell r="IF836">
            <v>0</v>
          </cell>
          <cell r="IG836">
            <v>0</v>
          </cell>
          <cell r="IH836">
            <v>0</v>
          </cell>
          <cell r="II836">
            <v>0</v>
          </cell>
          <cell r="IJ836">
            <v>0</v>
          </cell>
          <cell r="IK836">
            <v>0</v>
          </cell>
          <cell r="IL836">
            <v>0</v>
          </cell>
          <cell r="IM836">
            <v>0</v>
          </cell>
          <cell r="IN836">
            <v>0</v>
          </cell>
          <cell r="IO836">
            <v>0</v>
          </cell>
          <cell r="IP836">
            <v>0</v>
          </cell>
          <cell r="IQ836">
            <v>0</v>
          </cell>
          <cell r="IR836">
            <v>0</v>
          </cell>
          <cell r="IS836">
            <v>0</v>
          </cell>
          <cell r="IT836">
            <v>0</v>
          </cell>
          <cell r="IU836">
            <v>0</v>
          </cell>
          <cell r="IV836">
            <v>0</v>
          </cell>
          <cell r="IW836">
            <v>0</v>
          </cell>
          <cell r="IX836">
            <v>0</v>
          </cell>
          <cell r="IY836">
            <v>0</v>
          </cell>
          <cell r="IZ836">
            <v>0</v>
          </cell>
          <cell r="JA836">
            <v>0</v>
          </cell>
          <cell r="JB836">
            <v>0</v>
          </cell>
          <cell r="JC836">
            <v>0</v>
          </cell>
          <cell r="JD836">
            <v>0</v>
          </cell>
          <cell r="JE836">
            <v>0</v>
          </cell>
        </row>
        <row r="838">
          <cell r="F838">
            <v>2.6031080013272003</v>
          </cell>
          <cell r="G838">
            <v>-1.2022237011042307</v>
          </cell>
          <cell r="H838">
            <v>1.6673358289335738</v>
          </cell>
          <cell r="I838">
            <v>-4.4754238256573444</v>
          </cell>
          <cell r="J838">
            <v>-0.73563361824926687</v>
          </cell>
          <cell r="K838">
            <v>-3.1802728189068148</v>
          </cell>
          <cell r="L838">
            <v>-0.42673262718017213</v>
          </cell>
          <cell r="M838">
            <v>1.2869871507282369</v>
          </cell>
          <cell r="N838">
            <v>2.0214469074853696</v>
          </cell>
          <cell r="O838">
            <v>-2.4390417261056427</v>
          </cell>
          <cell r="P838">
            <v>2.4051331464579562</v>
          </cell>
          <cell r="Q838">
            <v>-2.0665921607869677</v>
          </cell>
          <cell r="R838">
            <v>-5459.7180525994627</v>
          </cell>
          <cell r="S838">
            <v>-568.22717872836802</v>
          </cell>
          <cell r="T838">
            <v>-499.73888683250698</v>
          </cell>
          <cell r="U838">
            <v>-331.02920162695955</v>
          </cell>
          <cell r="V838">
            <v>-245.23548218380165</v>
          </cell>
          <cell r="W838">
            <v>-280.36367994190368</v>
          </cell>
          <cell r="X838">
            <v>-378.7178635479213</v>
          </cell>
          <cell r="Y838">
            <v>-608.25245373605867</v>
          </cell>
          <cell r="Z838">
            <v>-745.51232240254467</v>
          </cell>
          <cell r="AA838">
            <v>-445.81071116487146</v>
          </cell>
          <cell r="AB838">
            <v>-343.49307544154362</v>
          </cell>
          <cell r="AC838">
            <v>-476.468028399584</v>
          </cell>
          <cell r="AD838">
            <v>-536.86916859338089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  <cell r="EZ838">
            <v>0</v>
          </cell>
          <cell r="FA838">
            <v>0</v>
          </cell>
          <cell r="FB838">
            <v>0</v>
          </cell>
          <cell r="FC838">
            <v>0</v>
          </cell>
          <cell r="FD838">
            <v>0</v>
          </cell>
          <cell r="FE838">
            <v>0</v>
          </cell>
          <cell r="FF838">
            <v>0</v>
          </cell>
          <cell r="FG838">
            <v>0</v>
          </cell>
          <cell r="FH838">
            <v>0</v>
          </cell>
          <cell r="FI838">
            <v>0</v>
          </cell>
          <cell r="FJ838">
            <v>0</v>
          </cell>
          <cell r="FK838">
            <v>0</v>
          </cell>
          <cell r="FL838">
            <v>0</v>
          </cell>
          <cell r="FM838">
            <v>0</v>
          </cell>
          <cell r="FN838">
            <v>0</v>
          </cell>
          <cell r="FO838">
            <v>0</v>
          </cell>
          <cell r="FP838">
            <v>0</v>
          </cell>
          <cell r="FQ838">
            <v>0</v>
          </cell>
          <cell r="FR838">
            <v>0</v>
          </cell>
          <cell r="FS838">
            <v>0</v>
          </cell>
          <cell r="FT838">
            <v>0</v>
          </cell>
          <cell r="FU838">
            <v>0</v>
          </cell>
          <cell r="FV838">
            <v>0</v>
          </cell>
          <cell r="FW838">
            <v>0</v>
          </cell>
          <cell r="FX838">
            <v>0</v>
          </cell>
          <cell r="FY838">
            <v>0</v>
          </cell>
          <cell r="FZ838">
            <v>0</v>
          </cell>
          <cell r="GA838">
            <v>0</v>
          </cell>
          <cell r="GB838">
            <v>0</v>
          </cell>
          <cell r="GC838">
            <v>0</v>
          </cell>
          <cell r="GD838">
            <v>0</v>
          </cell>
          <cell r="GE838">
            <v>0</v>
          </cell>
          <cell r="GF838">
            <v>0</v>
          </cell>
          <cell r="GG838">
            <v>0</v>
          </cell>
          <cell r="GH838">
            <v>0</v>
          </cell>
          <cell r="GI838">
            <v>0</v>
          </cell>
          <cell r="GJ838">
            <v>0</v>
          </cell>
          <cell r="GK838">
            <v>0</v>
          </cell>
          <cell r="GL838">
            <v>0</v>
          </cell>
          <cell r="GM838">
            <v>0</v>
          </cell>
          <cell r="GN838">
            <v>0</v>
          </cell>
          <cell r="GO838">
            <v>0</v>
          </cell>
          <cell r="GP838">
            <v>0</v>
          </cell>
          <cell r="GQ838">
            <v>0</v>
          </cell>
          <cell r="GR838">
            <v>0</v>
          </cell>
          <cell r="GS838">
            <v>0</v>
          </cell>
          <cell r="GT838">
            <v>0</v>
          </cell>
          <cell r="GU838">
            <v>0</v>
          </cell>
          <cell r="GV838">
            <v>0</v>
          </cell>
          <cell r="GW838">
            <v>0</v>
          </cell>
          <cell r="GX838">
            <v>0</v>
          </cell>
          <cell r="GY838">
            <v>0</v>
          </cell>
          <cell r="GZ838">
            <v>0</v>
          </cell>
          <cell r="HA838">
            <v>0</v>
          </cell>
          <cell r="HB838">
            <v>0</v>
          </cell>
          <cell r="HC838">
            <v>0</v>
          </cell>
          <cell r="HD838">
            <v>0</v>
          </cell>
          <cell r="HE838">
            <v>0</v>
          </cell>
          <cell r="HF838">
            <v>0</v>
          </cell>
          <cell r="HG838">
            <v>0</v>
          </cell>
          <cell r="HH838">
            <v>0</v>
          </cell>
          <cell r="HI838">
            <v>0</v>
          </cell>
          <cell r="HJ838">
            <v>0</v>
          </cell>
          <cell r="HK838">
            <v>0</v>
          </cell>
          <cell r="HL838">
            <v>0</v>
          </cell>
          <cell r="HM838">
            <v>0</v>
          </cell>
          <cell r="HN838">
            <v>0</v>
          </cell>
          <cell r="HO838">
            <v>0</v>
          </cell>
          <cell r="HP838">
            <v>0</v>
          </cell>
          <cell r="HQ838">
            <v>0</v>
          </cell>
          <cell r="HR838">
            <v>0</v>
          </cell>
          <cell r="HS838">
            <v>0</v>
          </cell>
          <cell r="HT838">
            <v>0</v>
          </cell>
          <cell r="HU838">
            <v>0</v>
          </cell>
          <cell r="HV838">
            <v>0</v>
          </cell>
          <cell r="HW838">
            <v>0</v>
          </cell>
          <cell r="HX838">
            <v>0</v>
          </cell>
          <cell r="HY838">
            <v>0</v>
          </cell>
          <cell r="HZ838">
            <v>0</v>
          </cell>
          <cell r="IA838">
            <v>0</v>
          </cell>
          <cell r="IB838">
            <v>0</v>
          </cell>
          <cell r="IC838">
            <v>0</v>
          </cell>
          <cell r="ID838">
            <v>0</v>
          </cell>
          <cell r="IE838">
            <v>0</v>
          </cell>
          <cell r="IF838">
            <v>0</v>
          </cell>
          <cell r="IG838">
            <v>0</v>
          </cell>
          <cell r="IH838">
            <v>0</v>
          </cell>
          <cell r="II838">
            <v>0</v>
          </cell>
          <cell r="IJ838">
            <v>0</v>
          </cell>
          <cell r="IK838">
            <v>0</v>
          </cell>
          <cell r="IL838">
            <v>0</v>
          </cell>
          <cell r="IM838">
            <v>0</v>
          </cell>
          <cell r="IN838">
            <v>0</v>
          </cell>
          <cell r="IO838">
            <v>0</v>
          </cell>
          <cell r="IP838">
            <v>0</v>
          </cell>
          <cell r="IQ838">
            <v>0</v>
          </cell>
          <cell r="IR838">
            <v>0</v>
          </cell>
          <cell r="IS838">
            <v>0</v>
          </cell>
          <cell r="IT838">
            <v>0</v>
          </cell>
          <cell r="IU838">
            <v>0</v>
          </cell>
          <cell r="IV838">
            <v>0</v>
          </cell>
          <cell r="IW838">
            <v>0</v>
          </cell>
          <cell r="IX838">
            <v>0</v>
          </cell>
          <cell r="IY838">
            <v>0</v>
          </cell>
          <cell r="IZ838">
            <v>0</v>
          </cell>
          <cell r="JA838">
            <v>0</v>
          </cell>
          <cell r="JB838">
            <v>0</v>
          </cell>
          <cell r="JC838">
            <v>0</v>
          </cell>
          <cell r="JD838">
            <v>0</v>
          </cell>
          <cell r="JE838">
            <v>0</v>
          </cell>
        </row>
        <row r="840">
          <cell r="A840" t="str">
            <v>Total Net Power Cost ($ 000)</v>
          </cell>
          <cell r="D840">
            <v>0</v>
          </cell>
          <cell r="F840">
            <v>2.6014339860994369</v>
          </cell>
          <cell r="G840">
            <v>-1.2022237011042307</v>
          </cell>
          <cell r="H840">
            <v>1.6673358289335738</v>
          </cell>
          <cell r="I840">
            <v>-4.4754238245586748</v>
          </cell>
          <cell r="J840">
            <v>-0.73563361982087372</v>
          </cell>
          <cell r="K840">
            <v>-3.1801819405663991</v>
          </cell>
          <cell r="L840">
            <v>-0.42673262718017213</v>
          </cell>
          <cell r="M840">
            <v>0.63524731362122111</v>
          </cell>
          <cell r="N840">
            <v>0.81839975560433231</v>
          </cell>
          <cell r="O840">
            <v>-2.4656327760167187</v>
          </cell>
          <cell r="P840">
            <v>2.4051331467198906</v>
          </cell>
          <cell r="Q840">
            <v>-2.0665921607869677</v>
          </cell>
          <cell r="R840">
            <v>-5592.98797756969</v>
          </cell>
          <cell r="S840">
            <v>-589.24368710321141</v>
          </cell>
          <cell r="T840">
            <v>-506.73871538766252</v>
          </cell>
          <cell r="U840">
            <v>-344.59523892017023</v>
          </cell>
          <cell r="V840">
            <v>-249.3830529806437</v>
          </cell>
          <cell r="W840">
            <v>-289.49226915855979</v>
          </cell>
          <cell r="X840">
            <v>-384.33281276564958</v>
          </cell>
          <cell r="Y840">
            <v>-616.46492236058111</v>
          </cell>
          <cell r="Z840">
            <v>-777.3052744782326</v>
          </cell>
          <cell r="AA840">
            <v>-463.02816293323121</v>
          </cell>
          <cell r="AB840">
            <v>-344.94818522877358</v>
          </cell>
          <cell r="AC840">
            <v>-481.18750918949081</v>
          </cell>
          <cell r="AD840">
            <v>-546.26814706352889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0</v>
          </cell>
          <cell r="ES840">
            <v>0</v>
          </cell>
          <cell r="ET840">
            <v>0</v>
          </cell>
          <cell r="EU840">
            <v>0</v>
          </cell>
          <cell r="EV840">
            <v>0</v>
          </cell>
          <cell r="EW840">
            <v>0</v>
          </cell>
          <cell r="EX840">
            <v>0</v>
          </cell>
          <cell r="EY840">
            <v>0</v>
          </cell>
          <cell r="EZ840">
            <v>0</v>
          </cell>
          <cell r="FA840">
            <v>0</v>
          </cell>
          <cell r="FB840">
            <v>0</v>
          </cell>
          <cell r="FC840">
            <v>0</v>
          </cell>
          <cell r="FD840">
            <v>0</v>
          </cell>
          <cell r="FE840">
            <v>0</v>
          </cell>
          <cell r="FF840">
            <v>0</v>
          </cell>
          <cell r="FG840">
            <v>0</v>
          </cell>
          <cell r="FH840">
            <v>0</v>
          </cell>
          <cell r="FI840">
            <v>0</v>
          </cell>
          <cell r="FJ840">
            <v>0</v>
          </cell>
          <cell r="FK840">
            <v>0</v>
          </cell>
          <cell r="FL840">
            <v>0</v>
          </cell>
          <cell r="FM840">
            <v>0</v>
          </cell>
          <cell r="FN840">
            <v>0</v>
          </cell>
          <cell r="FO840">
            <v>0</v>
          </cell>
          <cell r="FP840">
            <v>0</v>
          </cell>
          <cell r="FQ840">
            <v>0</v>
          </cell>
          <cell r="FR840">
            <v>0</v>
          </cell>
          <cell r="FS840">
            <v>0</v>
          </cell>
          <cell r="FT840">
            <v>0</v>
          </cell>
          <cell r="FU840">
            <v>0</v>
          </cell>
          <cell r="FV840">
            <v>0</v>
          </cell>
          <cell r="FW840">
            <v>0</v>
          </cell>
          <cell r="FX840">
            <v>0</v>
          </cell>
          <cell r="FY840">
            <v>0</v>
          </cell>
          <cell r="FZ840">
            <v>0</v>
          </cell>
          <cell r="GA840">
            <v>0</v>
          </cell>
          <cell r="GB840">
            <v>0</v>
          </cell>
          <cell r="GC840">
            <v>0</v>
          </cell>
          <cell r="GD840">
            <v>0</v>
          </cell>
          <cell r="GE840">
            <v>0</v>
          </cell>
          <cell r="GF840">
            <v>0</v>
          </cell>
          <cell r="GG840">
            <v>0</v>
          </cell>
          <cell r="GH840">
            <v>0</v>
          </cell>
          <cell r="GI840">
            <v>0</v>
          </cell>
          <cell r="GJ840">
            <v>0</v>
          </cell>
          <cell r="GK840">
            <v>0</v>
          </cell>
          <cell r="GL840">
            <v>0</v>
          </cell>
          <cell r="GM840">
            <v>0</v>
          </cell>
          <cell r="GN840">
            <v>0</v>
          </cell>
          <cell r="GO840">
            <v>0</v>
          </cell>
          <cell r="GP840">
            <v>0</v>
          </cell>
          <cell r="GQ840">
            <v>0</v>
          </cell>
          <cell r="GR840">
            <v>0</v>
          </cell>
          <cell r="GS840">
            <v>0</v>
          </cell>
          <cell r="GT840">
            <v>0</v>
          </cell>
          <cell r="GU840">
            <v>0</v>
          </cell>
          <cell r="GV840">
            <v>0</v>
          </cell>
          <cell r="GW840">
            <v>0</v>
          </cell>
          <cell r="GX840">
            <v>0</v>
          </cell>
          <cell r="GY840">
            <v>0</v>
          </cell>
          <cell r="GZ840">
            <v>0</v>
          </cell>
          <cell r="HA840">
            <v>0</v>
          </cell>
          <cell r="HB840">
            <v>0</v>
          </cell>
          <cell r="HC840">
            <v>0</v>
          </cell>
          <cell r="HD840">
            <v>0</v>
          </cell>
          <cell r="HE840">
            <v>0</v>
          </cell>
          <cell r="HF840">
            <v>0</v>
          </cell>
          <cell r="HG840">
            <v>0</v>
          </cell>
          <cell r="HH840">
            <v>0</v>
          </cell>
          <cell r="HI840">
            <v>0</v>
          </cell>
          <cell r="HJ840">
            <v>0</v>
          </cell>
          <cell r="HK840">
            <v>0</v>
          </cell>
          <cell r="HL840">
            <v>0</v>
          </cell>
          <cell r="HM840">
            <v>0</v>
          </cell>
          <cell r="HN840">
            <v>0</v>
          </cell>
          <cell r="HO840">
            <v>0</v>
          </cell>
          <cell r="HP840">
            <v>0</v>
          </cell>
          <cell r="HQ840">
            <v>0</v>
          </cell>
          <cell r="HR840">
            <v>0</v>
          </cell>
          <cell r="HS840">
            <v>0</v>
          </cell>
          <cell r="HT840">
            <v>0</v>
          </cell>
          <cell r="HU840">
            <v>0</v>
          </cell>
          <cell r="HV840">
            <v>0</v>
          </cell>
          <cell r="HW840">
            <v>0</v>
          </cell>
          <cell r="HX840">
            <v>0</v>
          </cell>
          <cell r="HY840">
            <v>0</v>
          </cell>
          <cell r="HZ840">
            <v>0</v>
          </cell>
          <cell r="IA840">
            <v>0</v>
          </cell>
          <cell r="IB840">
            <v>0</v>
          </cell>
          <cell r="IC840">
            <v>0</v>
          </cell>
          <cell r="ID840">
            <v>0</v>
          </cell>
          <cell r="IE840">
            <v>0</v>
          </cell>
          <cell r="IF840">
            <v>0</v>
          </cell>
          <cell r="IG840">
            <v>0</v>
          </cell>
          <cell r="IH840">
            <v>0</v>
          </cell>
          <cell r="II840">
            <v>0</v>
          </cell>
          <cell r="IJ840">
            <v>0</v>
          </cell>
          <cell r="IK840">
            <v>0</v>
          </cell>
          <cell r="IL840">
            <v>0</v>
          </cell>
          <cell r="IM840">
            <v>0</v>
          </cell>
          <cell r="IN840">
            <v>0</v>
          </cell>
          <cell r="IO840">
            <v>0</v>
          </cell>
          <cell r="IP840">
            <v>0</v>
          </cell>
          <cell r="IQ840">
            <v>0</v>
          </cell>
          <cell r="IR840">
            <v>0</v>
          </cell>
          <cell r="IS840">
            <v>0</v>
          </cell>
          <cell r="IT840">
            <v>0</v>
          </cell>
          <cell r="IU840">
            <v>0</v>
          </cell>
          <cell r="IV840">
            <v>0</v>
          </cell>
          <cell r="IW840">
            <v>0</v>
          </cell>
          <cell r="IX840">
            <v>0</v>
          </cell>
          <cell r="IY840">
            <v>0</v>
          </cell>
          <cell r="IZ840">
            <v>0</v>
          </cell>
          <cell r="JA840">
            <v>0</v>
          </cell>
          <cell r="JB840">
            <v>0</v>
          </cell>
          <cell r="JC840">
            <v>0</v>
          </cell>
          <cell r="JD840">
            <v>0</v>
          </cell>
        </row>
        <row r="842">
          <cell r="A842" t="str">
            <v>Net Power Cost/Net System Load ($/MWH)</v>
          </cell>
          <cell r="D842">
            <v>0</v>
          </cell>
          <cell r="F842">
            <v>4.6986536044180127E-4</v>
          </cell>
          <cell r="G842">
            <v>-2.4289991912418429E-4</v>
          </cell>
          <cell r="H842">
            <v>3.2768003591776562E-4</v>
          </cell>
          <cell r="I842">
            <v>-9.2981486792353962E-4</v>
          </cell>
          <cell r="J842">
            <v>-1.5370352546995036E-4</v>
          </cell>
          <cell r="K842">
            <v>-5.8491059971821358E-4</v>
          </cell>
          <cell r="L842">
            <v>-6.7848207677911887E-5</v>
          </cell>
          <cell r="M842">
            <v>1.0534756574642756E-4</v>
          </cell>
          <cell r="N842">
            <v>1.5898752333498578E-4</v>
          </cell>
          <cell r="O842">
            <v>-4.9956752412239069E-4</v>
          </cell>
          <cell r="P842">
            <v>4.6846314124415755E-4</v>
          </cell>
          <cell r="Q842">
            <v>-3.7975819178015513E-4</v>
          </cell>
          <cell r="R842">
            <v>-8.6545005186403401E-2</v>
          </cell>
          <cell r="S842">
            <v>-0.10598659662951526</v>
          </cell>
          <cell r="T842">
            <v>-0.10245279525810247</v>
          </cell>
          <cell r="U842">
            <v>-6.8090648560508171E-2</v>
          </cell>
          <cell r="V842">
            <v>-5.2417026823837531E-2</v>
          </cell>
          <cell r="W842">
            <v>-5.8090062456738423E-2</v>
          </cell>
          <cell r="X842">
            <v>-7.0266964477537996E-2</v>
          </cell>
          <cell r="Y842">
            <v>-9.7192711978520308E-2</v>
          </cell>
          <cell r="Z842">
            <v>-0.1257567359159566</v>
          </cell>
          <cell r="AA842">
            <v>-8.2891594303680094E-2</v>
          </cell>
          <cell r="AB842">
            <v>-6.7863115960826281E-2</v>
          </cell>
          <cell r="AC842">
            <v>-9.3632468135906421E-2</v>
          </cell>
          <cell r="AD842">
            <v>-9.6172126401468105E-2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0</v>
          </cell>
          <cell r="ES842">
            <v>0</v>
          </cell>
          <cell r="ET842">
            <v>0</v>
          </cell>
          <cell r="EU842">
            <v>0</v>
          </cell>
          <cell r="EV842">
            <v>0</v>
          </cell>
          <cell r="EW842">
            <v>0</v>
          </cell>
          <cell r="EX842">
            <v>0</v>
          </cell>
          <cell r="EY842">
            <v>0</v>
          </cell>
          <cell r="EZ842">
            <v>0</v>
          </cell>
          <cell r="FA842">
            <v>0</v>
          </cell>
          <cell r="FB842">
            <v>0</v>
          </cell>
          <cell r="FC842">
            <v>0</v>
          </cell>
          <cell r="FD842">
            <v>0</v>
          </cell>
          <cell r="FE842">
            <v>0</v>
          </cell>
          <cell r="FF842">
            <v>0</v>
          </cell>
          <cell r="FG842">
            <v>0</v>
          </cell>
          <cell r="FH842">
            <v>0</v>
          </cell>
          <cell r="FI842">
            <v>0</v>
          </cell>
          <cell r="FJ842">
            <v>0</v>
          </cell>
          <cell r="FK842">
            <v>0</v>
          </cell>
          <cell r="FL842">
            <v>0</v>
          </cell>
          <cell r="FM842">
            <v>0</v>
          </cell>
          <cell r="FN842">
            <v>0</v>
          </cell>
          <cell r="FO842">
            <v>0</v>
          </cell>
          <cell r="FP842">
            <v>0</v>
          </cell>
          <cell r="FQ842">
            <v>0</v>
          </cell>
          <cell r="FR842">
            <v>0</v>
          </cell>
          <cell r="FS842">
            <v>0</v>
          </cell>
          <cell r="FT842">
            <v>0</v>
          </cell>
          <cell r="FU842">
            <v>0</v>
          </cell>
          <cell r="FV842">
            <v>0</v>
          </cell>
          <cell r="FW842">
            <v>0</v>
          </cell>
          <cell r="FX842">
            <v>0</v>
          </cell>
          <cell r="FY842">
            <v>0</v>
          </cell>
          <cell r="FZ842">
            <v>0</v>
          </cell>
          <cell r="GA842">
            <v>0</v>
          </cell>
          <cell r="GB842">
            <v>0</v>
          </cell>
          <cell r="GC842">
            <v>0</v>
          </cell>
          <cell r="GD842">
            <v>0</v>
          </cell>
          <cell r="GE842">
            <v>0</v>
          </cell>
          <cell r="GF842">
            <v>0</v>
          </cell>
          <cell r="GG842">
            <v>0</v>
          </cell>
          <cell r="GH842">
            <v>0</v>
          </cell>
          <cell r="GI842">
            <v>0</v>
          </cell>
          <cell r="GJ842">
            <v>0</v>
          </cell>
          <cell r="GK842">
            <v>0</v>
          </cell>
          <cell r="GL842">
            <v>0</v>
          </cell>
          <cell r="GM842">
            <v>0</v>
          </cell>
          <cell r="GN842">
            <v>0</v>
          </cell>
          <cell r="GO842">
            <v>0</v>
          </cell>
          <cell r="GP842">
            <v>0</v>
          </cell>
          <cell r="GQ842">
            <v>0</v>
          </cell>
          <cell r="GR842">
            <v>0</v>
          </cell>
          <cell r="GS842">
            <v>0</v>
          </cell>
          <cell r="GT842">
            <v>0</v>
          </cell>
          <cell r="GU842">
            <v>0</v>
          </cell>
          <cell r="GV842">
            <v>0</v>
          </cell>
          <cell r="GW842">
            <v>0</v>
          </cell>
          <cell r="GX842">
            <v>0</v>
          </cell>
          <cell r="GY842">
            <v>0</v>
          </cell>
          <cell r="GZ842">
            <v>0</v>
          </cell>
          <cell r="HA842">
            <v>0</v>
          </cell>
          <cell r="HB842">
            <v>0</v>
          </cell>
          <cell r="HC842">
            <v>0</v>
          </cell>
          <cell r="HD842">
            <v>0</v>
          </cell>
          <cell r="HE842">
            <v>0</v>
          </cell>
          <cell r="HF842">
            <v>0</v>
          </cell>
          <cell r="HG842">
            <v>0</v>
          </cell>
          <cell r="HH842">
            <v>0</v>
          </cell>
          <cell r="HI842">
            <v>0</v>
          </cell>
          <cell r="HJ842">
            <v>0</v>
          </cell>
          <cell r="HK842">
            <v>0</v>
          </cell>
          <cell r="HL842">
            <v>0</v>
          </cell>
          <cell r="HM842">
            <v>0</v>
          </cell>
          <cell r="HN842">
            <v>0</v>
          </cell>
          <cell r="HO842">
            <v>0</v>
          </cell>
          <cell r="HP842">
            <v>0</v>
          </cell>
          <cell r="HQ842">
            <v>0</v>
          </cell>
          <cell r="HR842">
            <v>0</v>
          </cell>
          <cell r="HS842">
            <v>0</v>
          </cell>
          <cell r="HT842">
            <v>0</v>
          </cell>
          <cell r="HU842">
            <v>0</v>
          </cell>
          <cell r="HV842">
            <v>0</v>
          </cell>
          <cell r="HW842">
            <v>0</v>
          </cell>
          <cell r="HX842">
            <v>0</v>
          </cell>
          <cell r="HY842">
            <v>0</v>
          </cell>
          <cell r="HZ842">
            <v>0</v>
          </cell>
          <cell r="IA842">
            <v>0</v>
          </cell>
          <cell r="IB842">
            <v>0</v>
          </cell>
          <cell r="IC842">
            <v>0</v>
          </cell>
          <cell r="ID842">
            <v>0</v>
          </cell>
          <cell r="IE842">
            <v>0</v>
          </cell>
          <cell r="IF842">
            <v>0</v>
          </cell>
          <cell r="IG842">
            <v>0</v>
          </cell>
          <cell r="IH842">
            <v>0</v>
          </cell>
          <cell r="II842">
            <v>0</v>
          </cell>
          <cell r="IJ842">
            <v>0</v>
          </cell>
          <cell r="IK842">
            <v>0</v>
          </cell>
          <cell r="IL842">
            <v>0</v>
          </cell>
          <cell r="IM842">
            <v>0</v>
          </cell>
          <cell r="IN842">
            <v>0</v>
          </cell>
          <cell r="IO842">
            <v>0</v>
          </cell>
          <cell r="IP842">
            <v>0</v>
          </cell>
          <cell r="IQ842">
            <v>0</v>
          </cell>
          <cell r="IR842">
            <v>0</v>
          </cell>
          <cell r="IS842">
            <v>0</v>
          </cell>
          <cell r="IT842">
            <v>0</v>
          </cell>
          <cell r="IU842">
            <v>0</v>
          </cell>
          <cell r="IV842">
            <v>0</v>
          </cell>
          <cell r="IW842">
            <v>0</v>
          </cell>
          <cell r="IX842">
            <v>0</v>
          </cell>
          <cell r="IY842">
            <v>0</v>
          </cell>
          <cell r="IZ842">
            <v>0</v>
          </cell>
          <cell r="JA842">
            <v>0</v>
          </cell>
          <cell r="JB842">
            <v>0</v>
          </cell>
          <cell r="JC842">
            <v>0</v>
          </cell>
          <cell r="JD842">
            <v>0</v>
          </cell>
          <cell r="JE842">
            <v>0</v>
          </cell>
        </row>
        <row r="843"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30.128140366137099</v>
          </cell>
          <cell r="S843">
            <v>37.270315439798331</v>
          </cell>
          <cell r="T843">
            <v>35.485904438911952</v>
          </cell>
          <cell r="U843">
            <v>21.796030292230888</v>
          </cell>
          <cell r="V843">
            <v>16.299545946447306</v>
          </cell>
          <cell r="W843">
            <v>18.310706461641992</v>
          </cell>
          <cell r="X843">
            <v>25.119791684029394</v>
          </cell>
          <cell r="Y843">
            <v>38.992088700859036</v>
          </cell>
          <cell r="Z843">
            <v>49.16541900558083</v>
          </cell>
          <cell r="AA843">
            <v>30.263278623087018</v>
          </cell>
          <cell r="AB843">
            <v>21.818354536924332</v>
          </cell>
          <cell r="AC843">
            <v>31.450163999313137</v>
          </cell>
          <cell r="AD843">
            <v>35.703800461668564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0</v>
          </cell>
          <cell r="ES843">
            <v>0</v>
          </cell>
          <cell r="ET843">
            <v>0</v>
          </cell>
          <cell r="EU843">
            <v>0</v>
          </cell>
          <cell r="EV843">
            <v>0</v>
          </cell>
          <cell r="EW843">
            <v>0</v>
          </cell>
          <cell r="EX843">
            <v>0</v>
          </cell>
          <cell r="EY843">
            <v>0</v>
          </cell>
          <cell r="EZ843">
            <v>0</v>
          </cell>
          <cell r="FA843">
            <v>0</v>
          </cell>
          <cell r="FB843">
            <v>0</v>
          </cell>
          <cell r="FC843">
            <v>0</v>
          </cell>
          <cell r="FD843">
            <v>0</v>
          </cell>
          <cell r="FE843">
            <v>0</v>
          </cell>
          <cell r="FF843">
            <v>0</v>
          </cell>
          <cell r="FG843">
            <v>0</v>
          </cell>
          <cell r="FH843">
            <v>0</v>
          </cell>
          <cell r="FI843">
            <v>0</v>
          </cell>
          <cell r="FJ843">
            <v>0</v>
          </cell>
          <cell r="FK843">
            <v>0</v>
          </cell>
          <cell r="FL843">
            <v>0</v>
          </cell>
          <cell r="FM843">
            <v>0</v>
          </cell>
          <cell r="FN843">
            <v>0</v>
          </cell>
          <cell r="FO843">
            <v>0</v>
          </cell>
          <cell r="FP843">
            <v>0</v>
          </cell>
          <cell r="FQ843">
            <v>0</v>
          </cell>
          <cell r="FR843">
            <v>0</v>
          </cell>
          <cell r="FS843">
            <v>0</v>
          </cell>
          <cell r="FT843">
            <v>0</v>
          </cell>
          <cell r="FU843">
            <v>0</v>
          </cell>
          <cell r="FV843">
            <v>0</v>
          </cell>
          <cell r="FW843">
            <v>0</v>
          </cell>
          <cell r="FX843">
            <v>0</v>
          </cell>
          <cell r="FY843">
            <v>0</v>
          </cell>
          <cell r="FZ843">
            <v>0</v>
          </cell>
          <cell r="GA843">
            <v>0</v>
          </cell>
          <cell r="GB843">
            <v>0</v>
          </cell>
          <cell r="GC843">
            <v>0</v>
          </cell>
          <cell r="GD843">
            <v>0</v>
          </cell>
          <cell r="GE843">
            <v>0</v>
          </cell>
          <cell r="GF843">
            <v>0</v>
          </cell>
          <cell r="GG843">
            <v>0</v>
          </cell>
          <cell r="GH843">
            <v>0</v>
          </cell>
          <cell r="GI843">
            <v>0</v>
          </cell>
          <cell r="GJ843">
            <v>0</v>
          </cell>
          <cell r="GK843">
            <v>0</v>
          </cell>
          <cell r="GL843">
            <v>0</v>
          </cell>
          <cell r="GM843">
            <v>0</v>
          </cell>
          <cell r="GN843">
            <v>0</v>
          </cell>
          <cell r="GO843">
            <v>0</v>
          </cell>
          <cell r="GP843">
            <v>0</v>
          </cell>
          <cell r="GQ843">
            <v>0</v>
          </cell>
          <cell r="GR843">
            <v>0</v>
          </cell>
          <cell r="GS843">
            <v>0</v>
          </cell>
          <cell r="GT843">
            <v>0</v>
          </cell>
          <cell r="GU843">
            <v>0</v>
          </cell>
          <cell r="GV843">
            <v>0</v>
          </cell>
          <cell r="GW843">
            <v>0</v>
          </cell>
          <cell r="GX843">
            <v>0</v>
          </cell>
          <cell r="GY843">
            <v>0</v>
          </cell>
          <cell r="GZ843">
            <v>0</v>
          </cell>
          <cell r="HA843">
            <v>0</v>
          </cell>
          <cell r="HB843">
            <v>0</v>
          </cell>
          <cell r="HC843">
            <v>0</v>
          </cell>
          <cell r="HD843">
            <v>0</v>
          </cell>
          <cell r="HE843">
            <v>0</v>
          </cell>
          <cell r="HF843">
            <v>0</v>
          </cell>
          <cell r="HG843">
            <v>0</v>
          </cell>
          <cell r="HH843">
            <v>0</v>
          </cell>
          <cell r="HI843">
            <v>0</v>
          </cell>
          <cell r="HJ843">
            <v>0</v>
          </cell>
          <cell r="HK843">
            <v>0</v>
          </cell>
          <cell r="HL843">
            <v>0</v>
          </cell>
          <cell r="HM843">
            <v>0</v>
          </cell>
          <cell r="HN843">
            <v>0</v>
          </cell>
          <cell r="HO843">
            <v>0</v>
          </cell>
          <cell r="HP843">
            <v>0</v>
          </cell>
          <cell r="HQ843">
            <v>0</v>
          </cell>
          <cell r="HR843">
            <v>0</v>
          </cell>
          <cell r="HS843">
            <v>0</v>
          </cell>
          <cell r="HT843">
            <v>0</v>
          </cell>
          <cell r="HU843">
            <v>0</v>
          </cell>
          <cell r="HV843">
            <v>0</v>
          </cell>
          <cell r="HW843">
            <v>0</v>
          </cell>
          <cell r="HX843">
            <v>0</v>
          </cell>
          <cell r="HY843">
            <v>0</v>
          </cell>
          <cell r="HZ843">
            <v>0</v>
          </cell>
          <cell r="IA843">
            <v>0</v>
          </cell>
          <cell r="IB843">
            <v>0</v>
          </cell>
          <cell r="IC843">
            <v>0</v>
          </cell>
          <cell r="ID843">
            <v>0</v>
          </cell>
          <cell r="IE843">
            <v>0</v>
          </cell>
          <cell r="IF843">
            <v>0</v>
          </cell>
          <cell r="IG843">
            <v>0</v>
          </cell>
          <cell r="IH843">
            <v>0</v>
          </cell>
          <cell r="II843">
            <v>0</v>
          </cell>
          <cell r="IJ843">
            <v>0</v>
          </cell>
          <cell r="IK843">
            <v>0</v>
          </cell>
          <cell r="IL843">
            <v>0</v>
          </cell>
          <cell r="IM843">
            <v>0</v>
          </cell>
          <cell r="IN843">
            <v>0</v>
          </cell>
          <cell r="IO843">
            <v>0</v>
          </cell>
          <cell r="IP843">
            <v>0</v>
          </cell>
          <cell r="IQ843">
            <v>0</v>
          </cell>
          <cell r="IR843">
            <v>0</v>
          </cell>
          <cell r="IS843">
            <v>0</v>
          </cell>
          <cell r="IT843">
            <v>0</v>
          </cell>
          <cell r="IU843">
            <v>0</v>
          </cell>
          <cell r="IV843">
            <v>0</v>
          </cell>
          <cell r="IW843">
            <v>0</v>
          </cell>
          <cell r="IX843">
            <v>0</v>
          </cell>
          <cell r="IY843">
            <v>0</v>
          </cell>
          <cell r="IZ843">
            <v>0</v>
          </cell>
          <cell r="JA843">
            <v>0</v>
          </cell>
          <cell r="JB843">
            <v>0</v>
          </cell>
          <cell r="JC843">
            <v>0</v>
          </cell>
          <cell r="JD843">
            <v>0</v>
          </cell>
        </row>
        <row r="844">
          <cell r="A844" t="str">
            <v>MWHS</v>
          </cell>
        </row>
        <row r="845">
          <cell r="D845" t="str">
            <v>System Load</v>
          </cell>
          <cell r="F845">
            <v>-1.7881393432617188E-7</v>
          </cell>
          <cell r="G845">
            <v>8.0093741416931152E-8</v>
          </cell>
          <cell r="H845">
            <v>0</v>
          </cell>
          <cell r="I845">
            <v>4.293397068977356E-7</v>
          </cell>
          <cell r="J845">
            <v>6.9849193096160889E-8</v>
          </cell>
          <cell r="K845">
            <v>4.3958425521850586E-7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1.0244548320770264E-8</v>
          </cell>
          <cell r="Q845">
            <v>-8.800998330116272E-7</v>
          </cell>
          <cell r="R845">
            <v>-1.5795230865478516E-6</v>
          </cell>
          <cell r="S845">
            <v>-4.7963112592697144E-7</v>
          </cell>
          <cell r="T845">
            <v>-4.6007335186004639E-7</v>
          </cell>
          <cell r="U845">
            <v>3.0091032385826111E-6</v>
          </cell>
          <cell r="V845">
            <v>-2.7101486921310425E-6</v>
          </cell>
          <cell r="W845">
            <v>-5.4016709327697754E-7</v>
          </cell>
          <cell r="X845">
            <v>0</v>
          </cell>
          <cell r="Y845">
            <v>0</v>
          </cell>
          <cell r="Z845">
            <v>0</v>
          </cell>
          <cell r="AA845">
            <v>-1.4994293451309204E-7</v>
          </cell>
          <cell r="AB845">
            <v>1.993030309677124E-7</v>
          </cell>
          <cell r="AC845">
            <v>0</v>
          </cell>
          <cell r="AD845">
            <v>-4.4982880353927612E-7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  <cell r="EN845">
            <v>0</v>
          </cell>
          <cell r="EO845">
            <v>0</v>
          </cell>
          <cell r="EP845">
            <v>0</v>
          </cell>
          <cell r="EQ845">
            <v>0</v>
          </cell>
          <cell r="ER845">
            <v>0</v>
          </cell>
          <cell r="ES845">
            <v>0</v>
          </cell>
          <cell r="ET845">
            <v>0</v>
          </cell>
          <cell r="EU845">
            <v>0</v>
          </cell>
          <cell r="EV845">
            <v>0</v>
          </cell>
          <cell r="EW845">
            <v>0</v>
          </cell>
          <cell r="EX845">
            <v>0</v>
          </cell>
          <cell r="EY845">
            <v>0</v>
          </cell>
          <cell r="EZ845">
            <v>0</v>
          </cell>
          <cell r="FA845">
            <v>0</v>
          </cell>
          <cell r="FB845">
            <v>0</v>
          </cell>
          <cell r="FC845">
            <v>0</v>
          </cell>
          <cell r="FD845">
            <v>0</v>
          </cell>
          <cell r="FE845">
            <v>0</v>
          </cell>
          <cell r="FF845">
            <v>0</v>
          </cell>
          <cell r="FG845">
            <v>0</v>
          </cell>
          <cell r="FH845">
            <v>0</v>
          </cell>
          <cell r="FI845">
            <v>0</v>
          </cell>
          <cell r="FJ845">
            <v>0</v>
          </cell>
          <cell r="FK845">
            <v>0</v>
          </cell>
          <cell r="FL845">
            <v>0</v>
          </cell>
          <cell r="FM845">
            <v>0</v>
          </cell>
          <cell r="FN845">
            <v>0</v>
          </cell>
          <cell r="FO845">
            <v>0</v>
          </cell>
          <cell r="FP845">
            <v>0</v>
          </cell>
          <cell r="FQ845">
            <v>0</v>
          </cell>
          <cell r="FR845">
            <v>0</v>
          </cell>
          <cell r="FS845">
            <v>0</v>
          </cell>
          <cell r="FT845">
            <v>0</v>
          </cell>
          <cell r="FU845">
            <v>0</v>
          </cell>
          <cell r="FV845">
            <v>0</v>
          </cell>
          <cell r="FW845">
            <v>0</v>
          </cell>
          <cell r="FX845">
            <v>0</v>
          </cell>
          <cell r="FY845">
            <v>0</v>
          </cell>
          <cell r="FZ845">
            <v>0</v>
          </cell>
          <cell r="GA845">
            <v>0</v>
          </cell>
          <cell r="GB845">
            <v>0</v>
          </cell>
          <cell r="GC845">
            <v>0</v>
          </cell>
          <cell r="GD845">
            <v>0</v>
          </cell>
          <cell r="GE845">
            <v>0</v>
          </cell>
          <cell r="GF845">
            <v>0</v>
          </cell>
          <cell r="GG845">
            <v>0</v>
          </cell>
          <cell r="GH845">
            <v>0</v>
          </cell>
          <cell r="GI845">
            <v>0</v>
          </cell>
          <cell r="GJ845">
            <v>0</v>
          </cell>
          <cell r="GK845">
            <v>0</v>
          </cell>
          <cell r="GL845">
            <v>0</v>
          </cell>
          <cell r="GM845">
            <v>0</v>
          </cell>
          <cell r="GN845">
            <v>0</v>
          </cell>
          <cell r="GO845">
            <v>0</v>
          </cell>
          <cell r="GP845">
            <v>0</v>
          </cell>
          <cell r="GQ845">
            <v>0</v>
          </cell>
          <cell r="GR845">
            <v>0</v>
          </cell>
          <cell r="GS845">
            <v>0</v>
          </cell>
          <cell r="GT845">
            <v>0</v>
          </cell>
          <cell r="GU845">
            <v>0</v>
          </cell>
          <cell r="GV845">
            <v>0</v>
          </cell>
          <cell r="GW845">
            <v>0</v>
          </cell>
          <cell r="GX845">
            <v>0</v>
          </cell>
          <cell r="GY845">
            <v>0</v>
          </cell>
          <cell r="GZ845">
            <v>0</v>
          </cell>
          <cell r="HA845">
            <v>0</v>
          </cell>
          <cell r="HB845">
            <v>0</v>
          </cell>
          <cell r="HC845">
            <v>0</v>
          </cell>
          <cell r="HD845">
            <v>0</v>
          </cell>
          <cell r="HE845">
            <v>0</v>
          </cell>
          <cell r="HF845">
            <v>0</v>
          </cell>
          <cell r="HG845">
            <v>0</v>
          </cell>
          <cell r="HH845">
            <v>0</v>
          </cell>
          <cell r="HI845">
            <v>0</v>
          </cell>
          <cell r="HJ845">
            <v>0</v>
          </cell>
          <cell r="HK845">
            <v>0</v>
          </cell>
          <cell r="HL845">
            <v>0</v>
          </cell>
          <cell r="HM845">
            <v>0</v>
          </cell>
          <cell r="HN845">
            <v>0</v>
          </cell>
          <cell r="HO845">
            <v>0</v>
          </cell>
          <cell r="HP845">
            <v>0</v>
          </cell>
          <cell r="HQ845">
            <v>0</v>
          </cell>
          <cell r="HR845">
            <v>0</v>
          </cell>
          <cell r="HS845">
            <v>0</v>
          </cell>
          <cell r="HT845">
            <v>0</v>
          </cell>
          <cell r="HU845">
            <v>0</v>
          </cell>
          <cell r="HV845">
            <v>0</v>
          </cell>
          <cell r="HW845">
            <v>0</v>
          </cell>
          <cell r="HX845">
            <v>0</v>
          </cell>
          <cell r="HY845">
            <v>0</v>
          </cell>
          <cell r="HZ845">
            <v>0</v>
          </cell>
          <cell r="IA845">
            <v>0</v>
          </cell>
          <cell r="IB845">
            <v>0</v>
          </cell>
          <cell r="IC845">
            <v>0</v>
          </cell>
          <cell r="ID845">
            <v>0</v>
          </cell>
          <cell r="IE845">
            <v>0</v>
          </cell>
          <cell r="IF845">
            <v>0</v>
          </cell>
          <cell r="IG845">
            <v>0</v>
          </cell>
          <cell r="IH845">
            <v>0</v>
          </cell>
          <cell r="II845">
            <v>0</v>
          </cell>
          <cell r="IJ845">
            <v>0</v>
          </cell>
          <cell r="IK845">
            <v>0</v>
          </cell>
          <cell r="IL845">
            <v>0</v>
          </cell>
          <cell r="IM845">
            <v>0</v>
          </cell>
          <cell r="IN845">
            <v>0</v>
          </cell>
          <cell r="IO845">
            <v>0</v>
          </cell>
          <cell r="IP845">
            <v>0</v>
          </cell>
          <cell r="IQ845">
            <v>0</v>
          </cell>
          <cell r="IR845">
            <v>0</v>
          </cell>
          <cell r="IS845">
            <v>0</v>
          </cell>
          <cell r="IT845">
            <v>0</v>
          </cell>
          <cell r="IU845">
            <v>0</v>
          </cell>
          <cell r="IV845">
            <v>0</v>
          </cell>
          <cell r="IW845">
            <v>0</v>
          </cell>
          <cell r="IX845">
            <v>0</v>
          </cell>
          <cell r="IY845">
            <v>0</v>
          </cell>
          <cell r="IZ845">
            <v>0</v>
          </cell>
          <cell r="JA845">
            <v>0</v>
          </cell>
          <cell r="JB845">
            <v>0</v>
          </cell>
          <cell r="JC845">
            <v>0</v>
          </cell>
          <cell r="JD845">
            <v>0</v>
          </cell>
        </row>
        <row r="846">
          <cell r="D846" t="str">
            <v>Battery Load</v>
          </cell>
          <cell r="F846">
            <v>-0.50486433999992641</v>
          </cell>
          <cell r="G846">
            <v>6.8208170000161772E-2</v>
          </cell>
          <cell r="H846">
            <v>6.4751500000284068E-3</v>
          </cell>
          <cell r="I846">
            <v>-2.9804105600001094</v>
          </cell>
          <cell r="J846">
            <v>3.0520286299999952</v>
          </cell>
          <cell r="K846">
            <v>-6.4069000001154564E-4</v>
          </cell>
          <cell r="L846">
            <v>0</v>
          </cell>
          <cell r="M846">
            <v>3.2142420000013772E-2</v>
          </cell>
          <cell r="N846">
            <v>-1.2155309999968722E-2</v>
          </cell>
          <cell r="O846">
            <v>-0.36360598999999638</v>
          </cell>
          <cell r="P846">
            <v>1.4044996100000162</v>
          </cell>
          <cell r="Q846">
            <v>1.1079016699998192</v>
          </cell>
          <cell r="R846">
            <v>790.35719049011823</v>
          </cell>
          <cell r="S846">
            <v>-2.9616764900000589</v>
          </cell>
          <cell r="T846">
            <v>-1.451532999999813</v>
          </cell>
          <cell r="U846">
            <v>6.5340616899999304</v>
          </cell>
          <cell r="V846">
            <v>-0.64445789999990666</v>
          </cell>
          <cell r="W846">
            <v>-8.1797311900004388</v>
          </cell>
          <cell r="X846">
            <v>660.92752661005943</v>
          </cell>
          <cell r="Y846">
            <v>398.55732711000019</v>
          </cell>
          <cell r="Z846">
            <v>-440.52134961998672</v>
          </cell>
          <cell r="AA846">
            <v>-1623.0847427800036</v>
          </cell>
          <cell r="AB846">
            <v>770.8713819400291</v>
          </cell>
          <cell r="AC846">
            <v>1051.6666721200163</v>
          </cell>
          <cell r="AD846">
            <v>-21.356287999995402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  <cell r="EN846">
            <v>0</v>
          </cell>
          <cell r="EO846">
            <v>0</v>
          </cell>
          <cell r="EP846">
            <v>0</v>
          </cell>
          <cell r="EQ846">
            <v>0</v>
          </cell>
          <cell r="ER846">
            <v>0</v>
          </cell>
          <cell r="ES846">
            <v>0</v>
          </cell>
          <cell r="ET846">
            <v>0</v>
          </cell>
          <cell r="EU846">
            <v>0</v>
          </cell>
          <cell r="EV846">
            <v>0</v>
          </cell>
          <cell r="EW846">
            <v>0</v>
          </cell>
          <cell r="EX846">
            <v>0</v>
          </cell>
          <cell r="EY846">
            <v>0</v>
          </cell>
          <cell r="EZ846">
            <v>0</v>
          </cell>
          <cell r="FA846">
            <v>0</v>
          </cell>
          <cell r="FB846">
            <v>0</v>
          </cell>
          <cell r="FC846">
            <v>0</v>
          </cell>
          <cell r="FD846">
            <v>0</v>
          </cell>
          <cell r="FE846">
            <v>0</v>
          </cell>
          <cell r="FF846">
            <v>0</v>
          </cell>
          <cell r="FG846">
            <v>0</v>
          </cell>
          <cell r="FH846">
            <v>0</v>
          </cell>
          <cell r="FI846">
            <v>0</v>
          </cell>
          <cell r="FJ846">
            <v>0</v>
          </cell>
          <cell r="FK846">
            <v>0</v>
          </cell>
          <cell r="FL846">
            <v>0</v>
          </cell>
          <cell r="FM846">
            <v>0</v>
          </cell>
          <cell r="FN846">
            <v>0</v>
          </cell>
          <cell r="FO846">
            <v>0</v>
          </cell>
          <cell r="FP846">
            <v>0</v>
          </cell>
          <cell r="FQ846">
            <v>0</v>
          </cell>
          <cell r="FR846">
            <v>0</v>
          </cell>
          <cell r="FS846">
            <v>0</v>
          </cell>
          <cell r="FT846">
            <v>0</v>
          </cell>
          <cell r="FU846">
            <v>0</v>
          </cell>
          <cell r="FV846">
            <v>0</v>
          </cell>
          <cell r="FW846">
            <v>0</v>
          </cell>
          <cell r="FX846">
            <v>0</v>
          </cell>
          <cell r="FY846">
            <v>0</v>
          </cell>
          <cell r="FZ846">
            <v>0</v>
          </cell>
          <cell r="GA846">
            <v>0</v>
          </cell>
          <cell r="GB846">
            <v>0</v>
          </cell>
          <cell r="GC846">
            <v>0</v>
          </cell>
          <cell r="GD846">
            <v>0</v>
          </cell>
          <cell r="GE846">
            <v>0</v>
          </cell>
          <cell r="GF846">
            <v>0</v>
          </cell>
          <cell r="GG846">
            <v>0</v>
          </cell>
          <cell r="GH846">
            <v>0</v>
          </cell>
          <cell r="GI846">
            <v>0</v>
          </cell>
          <cell r="GJ846">
            <v>0</v>
          </cell>
          <cell r="GK846">
            <v>0</v>
          </cell>
          <cell r="GL846">
            <v>0</v>
          </cell>
          <cell r="GM846">
            <v>0</v>
          </cell>
          <cell r="GN846">
            <v>0</v>
          </cell>
          <cell r="GO846">
            <v>0</v>
          </cell>
          <cell r="GP846">
            <v>0</v>
          </cell>
          <cell r="GQ846">
            <v>0</v>
          </cell>
          <cell r="GR846">
            <v>0</v>
          </cell>
          <cell r="GS846">
            <v>0</v>
          </cell>
          <cell r="GT846">
            <v>0</v>
          </cell>
          <cell r="GU846">
            <v>0</v>
          </cell>
          <cell r="GV846">
            <v>0</v>
          </cell>
          <cell r="GW846">
            <v>0</v>
          </cell>
          <cell r="GX846">
            <v>0</v>
          </cell>
          <cell r="GY846">
            <v>0</v>
          </cell>
          <cell r="GZ846">
            <v>0</v>
          </cell>
          <cell r="HA846">
            <v>0</v>
          </cell>
          <cell r="HB846">
            <v>0</v>
          </cell>
          <cell r="HC846">
            <v>0</v>
          </cell>
          <cell r="HD846">
            <v>0</v>
          </cell>
          <cell r="HE846">
            <v>0</v>
          </cell>
          <cell r="HF846">
            <v>0</v>
          </cell>
          <cell r="HG846">
            <v>0</v>
          </cell>
          <cell r="HH846">
            <v>0</v>
          </cell>
          <cell r="HI846">
            <v>0</v>
          </cell>
          <cell r="HJ846">
            <v>0</v>
          </cell>
          <cell r="HK846">
            <v>0</v>
          </cell>
          <cell r="HL846">
            <v>0</v>
          </cell>
          <cell r="HM846">
            <v>0</v>
          </cell>
          <cell r="HN846">
            <v>0</v>
          </cell>
          <cell r="HO846">
            <v>0</v>
          </cell>
          <cell r="HP846">
            <v>0</v>
          </cell>
          <cell r="HQ846">
            <v>0</v>
          </cell>
          <cell r="HR846">
            <v>0</v>
          </cell>
          <cell r="HS846">
            <v>0</v>
          </cell>
          <cell r="HT846">
            <v>0</v>
          </cell>
          <cell r="HU846">
            <v>0</v>
          </cell>
          <cell r="HV846">
            <v>0</v>
          </cell>
          <cell r="HW846">
            <v>0</v>
          </cell>
          <cell r="HX846">
            <v>0</v>
          </cell>
          <cell r="HY846">
            <v>0</v>
          </cell>
          <cell r="HZ846">
            <v>0</v>
          </cell>
          <cell r="IA846">
            <v>0</v>
          </cell>
          <cell r="IB846">
            <v>0</v>
          </cell>
          <cell r="IC846">
            <v>0</v>
          </cell>
          <cell r="ID846">
            <v>0</v>
          </cell>
          <cell r="IE846">
            <v>0</v>
          </cell>
          <cell r="IF846">
            <v>0</v>
          </cell>
          <cell r="IG846">
            <v>0</v>
          </cell>
          <cell r="IH846">
            <v>0</v>
          </cell>
          <cell r="II846">
            <v>0</v>
          </cell>
          <cell r="IJ846">
            <v>0</v>
          </cell>
          <cell r="IK846">
            <v>0</v>
          </cell>
          <cell r="IL846">
            <v>0</v>
          </cell>
          <cell r="IM846">
            <v>0</v>
          </cell>
          <cell r="IN846">
            <v>0</v>
          </cell>
          <cell r="IO846">
            <v>0</v>
          </cell>
          <cell r="IP846">
            <v>0</v>
          </cell>
          <cell r="IQ846">
            <v>0</v>
          </cell>
          <cell r="IR846">
            <v>0</v>
          </cell>
          <cell r="IS846">
            <v>0</v>
          </cell>
          <cell r="IT846">
            <v>0</v>
          </cell>
          <cell r="IU846">
            <v>0</v>
          </cell>
          <cell r="IV846">
            <v>0</v>
          </cell>
          <cell r="IW846">
            <v>0</v>
          </cell>
          <cell r="IX846">
            <v>0</v>
          </cell>
          <cell r="IY846">
            <v>0</v>
          </cell>
          <cell r="IZ846">
            <v>0</v>
          </cell>
          <cell r="JA846">
            <v>0</v>
          </cell>
          <cell r="JB846">
            <v>0</v>
          </cell>
          <cell r="JC846">
            <v>0</v>
          </cell>
          <cell r="JD846">
            <v>0</v>
          </cell>
        </row>
        <row r="847">
          <cell r="D847" t="str">
            <v>Pump Load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0</v>
          </cell>
          <cell r="ES847">
            <v>0</v>
          </cell>
          <cell r="ET847">
            <v>0</v>
          </cell>
          <cell r="EU847">
            <v>0</v>
          </cell>
          <cell r="EV847">
            <v>0</v>
          </cell>
          <cell r="EW847">
            <v>0</v>
          </cell>
          <cell r="EX847">
            <v>0</v>
          </cell>
          <cell r="EY847">
            <v>0</v>
          </cell>
          <cell r="EZ847">
            <v>0</v>
          </cell>
          <cell r="FA847">
            <v>0</v>
          </cell>
          <cell r="FB847">
            <v>0</v>
          </cell>
          <cell r="FC847">
            <v>0</v>
          </cell>
          <cell r="FD847">
            <v>0</v>
          </cell>
          <cell r="FE847">
            <v>0</v>
          </cell>
          <cell r="FF847">
            <v>0</v>
          </cell>
          <cell r="FG847">
            <v>0</v>
          </cell>
          <cell r="FH847">
            <v>0</v>
          </cell>
          <cell r="FI847">
            <v>0</v>
          </cell>
          <cell r="FJ847">
            <v>0</v>
          </cell>
          <cell r="FK847">
            <v>0</v>
          </cell>
          <cell r="FL847">
            <v>0</v>
          </cell>
          <cell r="FM847">
            <v>0</v>
          </cell>
          <cell r="FN847">
            <v>0</v>
          </cell>
          <cell r="FO847">
            <v>0</v>
          </cell>
          <cell r="FP847">
            <v>0</v>
          </cell>
          <cell r="FQ847">
            <v>0</v>
          </cell>
          <cell r="FR847">
            <v>0</v>
          </cell>
          <cell r="FS847">
            <v>0</v>
          </cell>
          <cell r="FT847">
            <v>0</v>
          </cell>
          <cell r="FU847">
            <v>0</v>
          </cell>
          <cell r="FV847">
            <v>0</v>
          </cell>
          <cell r="FW847">
            <v>0</v>
          </cell>
          <cell r="FX847">
            <v>0</v>
          </cell>
          <cell r="FY847">
            <v>0</v>
          </cell>
          <cell r="FZ847">
            <v>0</v>
          </cell>
          <cell r="GA847">
            <v>0</v>
          </cell>
          <cell r="GB847">
            <v>0</v>
          </cell>
          <cell r="GC847">
            <v>0</v>
          </cell>
          <cell r="GD847">
            <v>0</v>
          </cell>
          <cell r="GE847">
            <v>0</v>
          </cell>
          <cell r="GF847">
            <v>0</v>
          </cell>
          <cell r="GG847">
            <v>0</v>
          </cell>
          <cell r="GH847">
            <v>0</v>
          </cell>
          <cell r="GI847">
            <v>0</v>
          </cell>
          <cell r="GJ847">
            <v>0</v>
          </cell>
          <cell r="GK847">
            <v>0</v>
          </cell>
          <cell r="GL847">
            <v>0</v>
          </cell>
          <cell r="GM847">
            <v>0</v>
          </cell>
          <cell r="GN847">
            <v>0</v>
          </cell>
          <cell r="GO847">
            <v>0</v>
          </cell>
          <cell r="GP847">
            <v>0</v>
          </cell>
          <cell r="GQ847">
            <v>0</v>
          </cell>
          <cell r="GR847">
            <v>0</v>
          </cell>
          <cell r="GS847">
            <v>0</v>
          </cell>
          <cell r="GT847">
            <v>0</v>
          </cell>
          <cell r="GU847">
            <v>0</v>
          </cell>
          <cell r="GV847">
            <v>0</v>
          </cell>
          <cell r="GW847">
            <v>0</v>
          </cell>
          <cell r="GX847">
            <v>0</v>
          </cell>
          <cell r="GY847">
            <v>0</v>
          </cell>
          <cell r="GZ847">
            <v>0</v>
          </cell>
          <cell r="HA847">
            <v>0</v>
          </cell>
          <cell r="HB847">
            <v>0</v>
          </cell>
          <cell r="HC847">
            <v>0</v>
          </cell>
          <cell r="HD847">
            <v>0</v>
          </cell>
          <cell r="HE847">
            <v>0</v>
          </cell>
          <cell r="HF847">
            <v>0</v>
          </cell>
          <cell r="HG847">
            <v>0</v>
          </cell>
          <cell r="HH847">
            <v>0</v>
          </cell>
          <cell r="HI847">
            <v>0</v>
          </cell>
          <cell r="HJ847">
            <v>0</v>
          </cell>
          <cell r="HK847">
            <v>0</v>
          </cell>
          <cell r="HL847">
            <v>0</v>
          </cell>
          <cell r="HM847">
            <v>0</v>
          </cell>
          <cell r="HN847">
            <v>0</v>
          </cell>
          <cell r="HO847">
            <v>0</v>
          </cell>
          <cell r="HP847">
            <v>0</v>
          </cell>
          <cell r="HQ847">
            <v>0</v>
          </cell>
          <cell r="HR847">
            <v>0</v>
          </cell>
          <cell r="HS847">
            <v>0</v>
          </cell>
          <cell r="HT847">
            <v>0</v>
          </cell>
          <cell r="HU847">
            <v>0</v>
          </cell>
          <cell r="HV847">
            <v>0</v>
          </cell>
          <cell r="HW847">
            <v>0</v>
          </cell>
          <cell r="HX847">
            <v>0</v>
          </cell>
          <cell r="HY847">
            <v>0</v>
          </cell>
          <cell r="HZ847">
            <v>0</v>
          </cell>
          <cell r="IA847">
            <v>0</v>
          </cell>
          <cell r="IB847">
            <v>0</v>
          </cell>
          <cell r="IC847">
            <v>0</v>
          </cell>
          <cell r="ID847">
            <v>0</v>
          </cell>
          <cell r="IE847">
            <v>0</v>
          </cell>
          <cell r="IF847">
            <v>0</v>
          </cell>
          <cell r="IG847">
            <v>0</v>
          </cell>
          <cell r="IH847">
            <v>0</v>
          </cell>
          <cell r="II847">
            <v>0</v>
          </cell>
          <cell r="IJ847">
            <v>0</v>
          </cell>
          <cell r="IK847">
            <v>0</v>
          </cell>
          <cell r="IL847">
            <v>0</v>
          </cell>
          <cell r="IM847">
            <v>0</v>
          </cell>
          <cell r="IN847">
            <v>0</v>
          </cell>
          <cell r="IO847">
            <v>0</v>
          </cell>
          <cell r="IP847">
            <v>0</v>
          </cell>
          <cell r="IQ847">
            <v>0</v>
          </cell>
          <cell r="IR847">
            <v>0</v>
          </cell>
          <cell r="IS847">
            <v>0</v>
          </cell>
          <cell r="IT847">
            <v>0</v>
          </cell>
          <cell r="IU847">
            <v>0</v>
          </cell>
          <cell r="IV847">
            <v>0</v>
          </cell>
          <cell r="IW847">
            <v>0</v>
          </cell>
          <cell r="IX847">
            <v>0</v>
          </cell>
          <cell r="IY847">
            <v>0</v>
          </cell>
          <cell r="IZ847">
            <v>0</v>
          </cell>
          <cell r="JA847">
            <v>0</v>
          </cell>
          <cell r="JB847">
            <v>0</v>
          </cell>
          <cell r="JC847">
            <v>0</v>
          </cell>
          <cell r="JD847">
            <v>0</v>
          </cell>
        </row>
        <row r="848">
          <cell r="D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0</v>
          </cell>
          <cell r="ES848">
            <v>0</v>
          </cell>
          <cell r="ET848">
            <v>0</v>
          </cell>
          <cell r="EU848">
            <v>0</v>
          </cell>
          <cell r="EV848">
            <v>0</v>
          </cell>
          <cell r="EW848">
            <v>0</v>
          </cell>
          <cell r="EX848">
            <v>0</v>
          </cell>
          <cell r="EY848">
            <v>0</v>
          </cell>
          <cell r="EZ848">
            <v>0</v>
          </cell>
          <cell r="FA848">
            <v>0</v>
          </cell>
          <cell r="FB848">
            <v>0</v>
          </cell>
          <cell r="FC848">
            <v>0</v>
          </cell>
          <cell r="FD848">
            <v>0</v>
          </cell>
          <cell r="FE848">
            <v>0</v>
          </cell>
          <cell r="FF848">
            <v>0</v>
          </cell>
          <cell r="FG848">
            <v>0</v>
          </cell>
          <cell r="FH848">
            <v>0</v>
          </cell>
          <cell r="FI848">
            <v>0</v>
          </cell>
          <cell r="FJ848">
            <v>0</v>
          </cell>
          <cell r="FK848">
            <v>0</v>
          </cell>
          <cell r="FL848">
            <v>0</v>
          </cell>
          <cell r="FM848">
            <v>0</v>
          </cell>
          <cell r="FN848">
            <v>0</v>
          </cell>
          <cell r="FO848">
            <v>0</v>
          </cell>
          <cell r="FP848">
            <v>0</v>
          </cell>
          <cell r="FQ848">
            <v>0</v>
          </cell>
          <cell r="FR848">
            <v>0</v>
          </cell>
          <cell r="FS848">
            <v>0</v>
          </cell>
          <cell r="FT848">
            <v>0</v>
          </cell>
          <cell r="FU848">
            <v>0</v>
          </cell>
          <cell r="FV848">
            <v>0</v>
          </cell>
          <cell r="FW848">
            <v>0</v>
          </cell>
          <cell r="FX848">
            <v>0</v>
          </cell>
          <cell r="FY848">
            <v>0</v>
          </cell>
          <cell r="FZ848">
            <v>0</v>
          </cell>
          <cell r="GA848">
            <v>0</v>
          </cell>
          <cell r="GB848">
            <v>0</v>
          </cell>
          <cell r="GC848">
            <v>0</v>
          </cell>
          <cell r="GD848">
            <v>0</v>
          </cell>
          <cell r="GE848">
            <v>0</v>
          </cell>
          <cell r="GF848">
            <v>0</v>
          </cell>
          <cell r="GG848">
            <v>0</v>
          </cell>
          <cell r="GH848">
            <v>0</v>
          </cell>
          <cell r="GI848">
            <v>0</v>
          </cell>
          <cell r="GJ848">
            <v>0</v>
          </cell>
          <cell r="GK848">
            <v>0</v>
          </cell>
          <cell r="GL848">
            <v>0</v>
          </cell>
          <cell r="GM848">
            <v>0</v>
          </cell>
          <cell r="GN848">
            <v>0</v>
          </cell>
          <cell r="GO848">
            <v>0</v>
          </cell>
          <cell r="GP848">
            <v>0</v>
          </cell>
          <cell r="GQ848">
            <v>0</v>
          </cell>
          <cell r="GR848">
            <v>0</v>
          </cell>
          <cell r="GS848">
            <v>0</v>
          </cell>
          <cell r="GT848">
            <v>0</v>
          </cell>
          <cell r="GU848">
            <v>0</v>
          </cell>
          <cell r="GV848">
            <v>0</v>
          </cell>
          <cell r="GW848">
            <v>0</v>
          </cell>
          <cell r="GX848">
            <v>0</v>
          </cell>
          <cell r="GY848">
            <v>0</v>
          </cell>
          <cell r="GZ848">
            <v>0</v>
          </cell>
          <cell r="HA848">
            <v>0</v>
          </cell>
          <cell r="HB848">
            <v>0</v>
          </cell>
          <cell r="HC848">
            <v>0</v>
          </cell>
          <cell r="HD848">
            <v>0</v>
          </cell>
          <cell r="HE848">
            <v>0</v>
          </cell>
          <cell r="HF848">
            <v>0</v>
          </cell>
          <cell r="HG848">
            <v>0</v>
          </cell>
          <cell r="HH848">
            <v>0</v>
          </cell>
          <cell r="HI848">
            <v>0</v>
          </cell>
          <cell r="HJ848">
            <v>0</v>
          </cell>
          <cell r="HK848">
            <v>0</v>
          </cell>
          <cell r="HL848">
            <v>0</v>
          </cell>
          <cell r="HM848">
            <v>0</v>
          </cell>
          <cell r="HN848">
            <v>0</v>
          </cell>
          <cell r="HO848">
            <v>0</v>
          </cell>
          <cell r="HP848">
            <v>0</v>
          </cell>
          <cell r="HQ848">
            <v>0</v>
          </cell>
          <cell r="HR848">
            <v>0</v>
          </cell>
          <cell r="HS848">
            <v>0</v>
          </cell>
          <cell r="HT848">
            <v>0</v>
          </cell>
          <cell r="HU848">
            <v>0</v>
          </cell>
          <cell r="HV848">
            <v>0</v>
          </cell>
          <cell r="HW848">
            <v>0</v>
          </cell>
          <cell r="HX848">
            <v>0</v>
          </cell>
          <cell r="HY848">
            <v>0</v>
          </cell>
          <cell r="HZ848">
            <v>0</v>
          </cell>
          <cell r="IA848">
            <v>0</v>
          </cell>
          <cell r="IB848">
            <v>0</v>
          </cell>
          <cell r="IC848">
            <v>0</v>
          </cell>
          <cell r="ID848">
            <v>0</v>
          </cell>
          <cell r="IE848">
            <v>0</v>
          </cell>
          <cell r="IF848">
            <v>0</v>
          </cell>
          <cell r="IG848">
            <v>0</v>
          </cell>
          <cell r="IH848">
            <v>0</v>
          </cell>
          <cell r="II848">
            <v>0</v>
          </cell>
          <cell r="IJ848">
            <v>0</v>
          </cell>
          <cell r="IK848">
            <v>0</v>
          </cell>
          <cell r="IL848">
            <v>0</v>
          </cell>
          <cell r="IM848">
            <v>0</v>
          </cell>
          <cell r="IN848">
            <v>0</v>
          </cell>
          <cell r="IO848">
            <v>0</v>
          </cell>
          <cell r="IP848">
            <v>0</v>
          </cell>
          <cell r="IQ848">
            <v>0</v>
          </cell>
          <cell r="IR848">
            <v>0</v>
          </cell>
          <cell r="IS848">
            <v>0</v>
          </cell>
          <cell r="IT848">
            <v>0</v>
          </cell>
          <cell r="IU848">
            <v>0</v>
          </cell>
          <cell r="IV848">
            <v>0</v>
          </cell>
          <cell r="IW848">
            <v>0</v>
          </cell>
          <cell r="IX848">
            <v>0</v>
          </cell>
          <cell r="IY848">
            <v>0</v>
          </cell>
          <cell r="IZ848">
            <v>0</v>
          </cell>
          <cell r="JA848">
            <v>0</v>
          </cell>
          <cell r="JB848">
            <v>0</v>
          </cell>
          <cell r="JC848">
            <v>0</v>
          </cell>
          <cell r="JD848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0</v>
          </cell>
          <cell r="ES849">
            <v>0</v>
          </cell>
          <cell r="ET849">
            <v>0</v>
          </cell>
          <cell r="EU849">
            <v>0</v>
          </cell>
          <cell r="EV849">
            <v>0</v>
          </cell>
          <cell r="EW849">
            <v>0</v>
          </cell>
          <cell r="EX849">
            <v>0</v>
          </cell>
          <cell r="EY849">
            <v>0</v>
          </cell>
          <cell r="EZ849">
            <v>0</v>
          </cell>
          <cell r="FA849">
            <v>0</v>
          </cell>
          <cell r="FB849">
            <v>0</v>
          </cell>
          <cell r="FC849">
            <v>0</v>
          </cell>
          <cell r="FD849">
            <v>0</v>
          </cell>
          <cell r="FE849">
            <v>0</v>
          </cell>
          <cell r="FF849">
            <v>0</v>
          </cell>
          <cell r="FG849">
            <v>0</v>
          </cell>
          <cell r="FH849">
            <v>0</v>
          </cell>
          <cell r="FI849">
            <v>0</v>
          </cell>
          <cell r="FJ849">
            <v>0</v>
          </cell>
          <cell r="FK849">
            <v>0</v>
          </cell>
          <cell r="FL849">
            <v>0</v>
          </cell>
          <cell r="FM849">
            <v>0</v>
          </cell>
          <cell r="FN849">
            <v>0</v>
          </cell>
          <cell r="FO849">
            <v>0</v>
          </cell>
          <cell r="FP849">
            <v>0</v>
          </cell>
          <cell r="FQ849">
            <v>0</v>
          </cell>
          <cell r="FR849">
            <v>0</v>
          </cell>
          <cell r="FS849">
            <v>0</v>
          </cell>
          <cell r="FT849">
            <v>0</v>
          </cell>
          <cell r="FU849">
            <v>0</v>
          </cell>
          <cell r="FV849">
            <v>0</v>
          </cell>
          <cell r="FW849">
            <v>0</v>
          </cell>
          <cell r="FX849">
            <v>0</v>
          </cell>
          <cell r="FY849">
            <v>0</v>
          </cell>
          <cell r="FZ849">
            <v>0</v>
          </cell>
          <cell r="GA849">
            <v>0</v>
          </cell>
          <cell r="GB849">
            <v>0</v>
          </cell>
          <cell r="GC849">
            <v>0</v>
          </cell>
          <cell r="GD849">
            <v>0</v>
          </cell>
          <cell r="GE849">
            <v>0</v>
          </cell>
          <cell r="GF849">
            <v>0</v>
          </cell>
          <cell r="GG849">
            <v>0</v>
          </cell>
          <cell r="GH849">
            <v>0</v>
          </cell>
          <cell r="GI849">
            <v>0</v>
          </cell>
          <cell r="GJ849">
            <v>0</v>
          </cell>
          <cell r="GK849">
            <v>0</v>
          </cell>
          <cell r="GL849">
            <v>0</v>
          </cell>
          <cell r="GM849">
            <v>0</v>
          </cell>
          <cell r="GN849">
            <v>0</v>
          </cell>
          <cell r="GO849">
            <v>0</v>
          </cell>
          <cell r="GP849">
            <v>0</v>
          </cell>
          <cell r="GQ849">
            <v>0</v>
          </cell>
          <cell r="GR849">
            <v>0</v>
          </cell>
          <cell r="GS849">
            <v>0</v>
          </cell>
          <cell r="GT849">
            <v>0</v>
          </cell>
          <cell r="GU849">
            <v>0</v>
          </cell>
          <cell r="GV849">
            <v>0</v>
          </cell>
          <cell r="GW849">
            <v>0</v>
          </cell>
          <cell r="GX849">
            <v>0</v>
          </cell>
          <cell r="GY849">
            <v>0</v>
          </cell>
          <cell r="GZ849">
            <v>0</v>
          </cell>
          <cell r="HA849">
            <v>0</v>
          </cell>
          <cell r="HB849">
            <v>0</v>
          </cell>
          <cell r="HC849">
            <v>0</v>
          </cell>
          <cell r="HD849">
            <v>0</v>
          </cell>
          <cell r="HE849">
            <v>0</v>
          </cell>
          <cell r="HF849">
            <v>0</v>
          </cell>
          <cell r="HG849">
            <v>0</v>
          </cell>
          <cell r="HH849">
            <v>0</v>
          </cell>
          <cell r="HI849">
            <v>0</v>
          </cell>
          <cell r="HJ849">
            <v>0</v>
          </cell>
          <cell r="HK849">
            <v>0</v>
          </cell>
          <cell r="HL849">
            <v>0</v>
          </cell>
          <cell r="HM849">
            <v>0</v>
          </cell>
          <cell r="HN849">
            <v>0</v>
          </cell>
          <cell r="HO849">
            <v>0</v>
          </cell>
          <cell r="HP849">
            <v>0</v>
          </cell>
          <cell r="HQ849">
            <v>0</v>
          </cell>
          <cell r="HR849">
            <v>0</v>
          </cell>
          <cell r="HS849">
            <v>0</v>
          </cell>
          <cell r="HT849">
            <v>0</v>
          </cell>
          <cell r="HU849">
            <v>0</v>
          </cell>
          <cell r="HV849">
            <v>0</v>
          </cell>
          <cell r="HW849">
            <v>0</v>
          </cell>
          <cell r="HX849">
            <v>0</v>
          </cell>
          <cell r="HY849">
            <v>0</v>
          </cell>
          <cell r="HZ849">
            <v>0</v>
          </cell>
          <cell r="IA849">
            <v>0</v>
          </cell>
          <cell r="IB849">
            <v>0</v>
          </cell>
          <cell r="IC849">
            <v>0</v>
          </cell>
          <cell r="ID849">
            <v>0</v>
          </cell>
          <cell r="IE849">
            <v>0</v>
          </cell>
          <cell r="IF849">
            <v>0</v>
          </cell>
          <cell r="IG849">
            <v>0</v>
          </cell>
          <cell r="IH849">
            <v>0</v>
          </cell>
          <cell r="II849">
            <v>0</v>
          </cell>
          <cell r="IJ849">
            <v>0</v>
          </cell>
          <cell r="IK849">
            <v>0</v>
          </cell>
          <cell r="IL849">
            <v>0</v>
          </cell>
          <cell r="IM849">
            <v>0</v>
          </cell>
          <cell r="IN849">
            <v>0</v>
          </cell>
          <cell r="IO849">
            <v>0</v>
          </cell>
          <cell r="IP849">
            <v>0</v>
          </cell>
          <cell r="IQ849">
            <v>0</v>
          </cell>
          <cell r="IR849">
            <v>0</v>
          </cell>
          <cell r="IS849">
            <v>0</v>
          </cell>
          <cell r="IT849">
            <v>0</v>
          </cell>
          <cell r="IU849">
            <v>0</v>
          </cell>
          <cell r="IV849">
            <v>0</v>
          </cell>
          <cell r="IW849">
            <v>0</v>
          </cell>
          <cell r="IX849">
            <v>0</v>
          </cell>
          <cell r="IY849">
            <v>0</v>
          </cell>
          <cell r="IZ849">
            <v>0</v>
          </cell>
          <cell r="JA849">
            <v>0</v>
          </cell>
          <cell r="JB849">
            <v>0</v>
          </cell>
          <cell r="JC849">
            <v>0</v>
          </cell>
          <cell r="J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0</v>
          </cell>
          <cell r="ES850">
            <v>0</v>
          </cell>
          <cell r="ET850">
            <v>0</v>
          </cell>
          <cell r="EU850">
            <v>0</v>
          </cell>
          <cell r="EV850">
            <v>0</v>
          </cell>
          <cell r="EW850">
            <v>0</v>
          </cell>
          <cell r="EX850">
            <v>0</v>
          </cell>
          <cell r="EY850">
            <v>0</v>
          </cell>
          <cell r="EZ850">
            <v>0</v>
          </cell>
          <cell r="FA850">
            <v>0</v>
          </cell>
          <cell r="FB850">
            <v>0</v>
          </cell>
          <cell r="FC850">
            <v>0</v>
          </cell>
          <cell r="FD850">
            <v>0</v>
          </cell>
          <cell r="FE850">
            <v>0</v>
          </cell>
          <cell r="FF850">
            <v>0</v>
          </cell>
          <cell r="FG850">
            <v>0</v>
          </cell>
          <cell r="FH850">
            <v>0</v>
          </cell>
          <cell r="FI850">
            <v>0</v>
          </cell>
          <cell r="FJ850">
            <v>0</v>
          </cell>
          <cell r="FK850">
            <v>0</v>
          </cell>
          <cell r="FL850">
            <v>0</v>
          </cell>
          <cell r="FM850">
            <v>0</v>
          </cell>
          <cell r="FN850">
            <v>0</v>
          </cell>
          <cell r="FO850">
            <v>0</v>
          </cell>
          <cell r="FP850">
            <v>0</v>
          </cell>
          <cell r="FQ850">
            <v>0</v>
          </cell>
          <cell r="FR850">
            <v>0</v>
          </cell>
          <cell r="FS850">
            <v>0</v>
          </cell>
          <cell r="FT850">
            <v>0</v>
          </cell>
          <cell r="FU850">
            <v>0</v>
          </cell>
          <cell r="FV850">
            <v>0</v>
          </cell>
          <cell r="FW850">
            <v>0</v>
          </cell>
          <cell r="FX850">
            <v>0</v>
          </cell>
          <cell r="FY850">
            <v>0</v>
          </cell>
          <cell r="FZ850">
            <v>0</v>
          </cell>
          <cell r="GA850">
            <v>0</v>
          </cell>
          <cell r="GB850">
            <v>0</v>
          </cell>
          <cell r="GC850">
            <v>0</v>
          </cell>
          <cell r="GD850">
            <v>0</v>
          </cell>
          <cell r="GE850">
            <v>0</v>
          </cell>
          <cell r="GF850">
            <v>0</v>
          </cell>
          <cell r="GG850">
            <v>0</v>
          </cell>
          <cell r="GH850">
            <v>0</v>
          </cell>
          <cell r="GI850">
            <v>0</v>
          </cell>
          <cell r="GJ850">
            <v>0</v>
          </cell>
          <cell r="GK850">
            <v>0</v>
          </cell>
          <cell r="GL850">
            <v>0</v>
          </cell>
          <cell r="GM850">
            <v>0</v>
          </cell>
          <cell r="GN850">
            <v>0</v>
          </cell>
          <cell r="GO850">
            <v>0</v>
          </cell>
          <cell r="GP850">
            <v>0</v>
          </cell>
          <cell r="GQ850">
            <v>0</v>
          </cell>
          <cell r="GR850">
            <v>0</v>
          </cell>
          <cell r="GS850">
            <v>0</v>
          </cell>
          <cell r="GT850">
            <v>0</v>
          </cell>
          <cell r="GU850">
            <v>0</v>
          </cell>
          <cell r="GV850">
            <v>0</v>
          </cell>
          <cell r="GW850">
            <v>0</v>
          </cell>
          <cell r="GX850">
            <v>0</v>
          </cell>
          <cell r="GY850">
            <v>0</v>
          </cell>
          <cell r="GZ850">
            <v>0</v>
          </cell>
          <cell r="HA850">
            <v>0</v>
          </cell>
          <cell r="HB850">
            <v>0</v>
          </cell>
          <cell r="HC850">
            <v>0</v>
          </cell>
          <cell r="HD850">
            <v>0</v>
          </cell>
          <cell r="HE850">
            <v>0</v>
          </cell>
          <cell r="HF850">
            <v>0</v>
          </cell>
          <cell r="HG850">
            <v>0</v>
          </cell>
          <cell r="HH850">
            <v>0</v>
          </cell>
          <cell r="HI850">
            <v>0</v>
          </cell>
          <cell r="HJ850">
            <v>0</v>
          </cell>
          <cell r="HK850">
            <v>0</v>
          </cell>
          <cell r="HL850">
            <v>0</v>
          </cell>
          <cell r="HM850">
            <v>0</v>
          </cell>
          <cell r="HN850">
            <v>0</v>
          </cell>
          <cell r="HO850">
            <v>0</v>
          </cell>
          <cell r="HP850">
            <v>0</v>
          </cell>
          <cell r="HQ850">
            <v>0</v>
          </cell>
          <cell r="HR850">
            <v>0</v>
          </cell>
          <cell r="HS850">
            <v>0</v>
          </cell>
          <cell r="HT850">
            <v>0</v>
          </cell>
          <cell r="HU850">
            <v>0</v>
          </cell>
          <cell r="HV850">
            <v>0</v>
          </cell>
          <cell r="HW850">
            <v>0</v>
          </cell>
          <cell r="HX850">
            <v>0</v>
          </cell>
          <cell r="HY850">
            <v>0</v>
          </cell>
          <cell r="HZ850">
            <v>0</v>
          </cell>
          <cell r="IA850">
            <v>0</v>
          </cell>
          <cell r="IB850">
            <v>0</v>
          </cell>
          <cell r="IC850">
            <v>0</v>
          </cell>
          <cell r="ID850">
            <v>0</v>
          </cell>
          <cell r="IE850">
            <v>0</v>
          </cell>
          <cell r="IF850">
            <v>0</v>
          </cell>
          <cell r="IG850">
            <v>0</v>
          </cell>
          <cell r="IH850">
            <v>0</v>
          </cell>
          <cell r="II850">
            <v>0</v>
          </cell>
          <cell r="IJ850">
            <v>0</v>
          </cell>
          <cell r="IK850">
            <v>0</v>
          </cell>
          <cell r="IL850">
            <v>0</v>
          </cell>
          <cell r="IM850">
            <v>0</v>
          </cell>
          <cell r="IN850">
            <v>0</v>
          </cell>
          <cell r="IO850">
            <v>0</v>
          </cell>
          <cell r="IP850">
            <v>0</v>
          </cell>
          <cell r="IQ850">
            <v>0</v>
          </cell>
          <cell r="IR850">
            <v>0</v>
          </cell>
          <cell r="IS850">
            <v>0</v>
          </cell>
          <cell r="IT850">
            <v>0</v>
          </cell>
          <cell r="IU850">
            <v>0</v>
          </cell>
          <cell r="IV850">
            <v>0</v>
          </cell>
          <cell r="IW850">
            <v>0</v>
          </cell>
          <cell r="IX850">
            <v>0</v>
          </cell>
          <cell r="IY850">
            <v>0</v>
          </cell>
          <cell r="IZ850">
            <v>0</v>
          </cell>
          <cell r="JA850">
            <v>0</v>
          </cell>
          <cell r="JB850">
            <v>0</v>
          </cell>
          <cell r="JC850">
            <v>0</v>
          </cell>
          <cell r="JD850">
            <v>0</v>
          </cell>
          <cell r="JE850">
            <v>0</v>
          </cell>
        </row>
        <row r="851">
          <cell r="D851" t="str">
            <v>INT.EX.UTN._.___.Bayer Regulation Reserve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-0.16666666999999991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-0.32258065000000002</v>
          </cell>
          <cell r="Z851">
            <v>0</v>
          </cell>
          <cell r="AA851">
            <v>0</v>
          </cell>
          <cell r="AB851">
            <v>0.32258064999999991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0</v>
          </cell>
          <cell r="ES851">
            <v>0</v>
          </cell>
          <cell r="ET851">
            <v>0</v>
          </cell>
          <cell r="EU851">
            <v>0</v>
          </cell>
          <cell r="EV851">
            <v>0</v>
          </cell>
          <cell r="EW851">
            <v>0</v>
          </cell>
          <cell r="EX851">
            <v>0</v>
          </cell>
          <cell r="EY851">
            <v>0</v>
          </cell>
          <cell r="EZ851">
            <v>0</v>
          </cell>
          <cell r="FA851">
            <v>0</v>
          </cell>
          <cell r="FB851">
            <v>0</v>
          </cell>
          <cell r="FC851">
            <v>0</v>
          </cell>
          <cell r="FD851">
            <v>0</v>
          </cell>
          <cell r="FE851">
            <v>0</v>
          </cell>
          <cell r="FF851">
            <v>0</v>
          </cell>
          <cell r="FG851">
            <v>0</v>
          </cell>
          <cell r="FH851">
            <v>0</v>
          </cell>
          <cell r="FI851">
            <v>0</v>
          </cell>
          <cell r="FJ851">
            <v>0</v>
          </cell>
          <cell r="FK851">
            <v>0</v>
          </cell>
          <cell r="FL851">
            <v>0</v>
          </cell>
          <cell r="FM851">
            <v>0</v>
          </cell>
          <cell r="FN851">
            <v>0</v>
          </cell>
          <cell r="FO851">
            <v>0</v>
          </cell>
          <cell r="FP851">
            <v>0</v>
          </cell>
          <cell r="FQ851">
            <v>0</v>
          </cell>
          <cell r="FR851">
            <v>0</v>
          </cell>
          <cell r="FS851">
            <v>0</v>
          </cell>
          <cell r="FT851">
            <v>0</v>
          </cell>
          <cell r="FU851">
            <v>0</v>
          </cell>
          <cell r="FV851">
            <v>0</v>
          </cell>
          <cell r="FW851">
            <v>0</v>
          </cell>
          <cell r="FX851">
            <v>0</v>
          </cell>
          <cell r="FY851">
            <v>0</v>
          </cell>
          <cell r="FZ851">
            <v>0</v>
          </cell>
          <cell r="GA851">
            <v>0</v>
          </cell>
          <cell r="GB851">
            <v>0</v>
          </cell>
          <cell r="GC851">
            <v>0</v>
          </cell>
          <cell r="GD851">
            <v>0</v>
          </cell>
          <cell r="GE851">
            <v>0</v>
          </cell>
          <cell r="GF851">
            <v>0</v>
          </cell>
          <cell r="GG851">
            <v>0</v>
          </cell>
          <cell r="GH851">
            <v>0</v>
          </cell>
          <cell r="GI851">
            <v>0</v>
          </cell>
          <cell r="GJ851">
            <v>0</v>
          </cell>
          <cell r="GK851">
            <v>0</v>
          </cell>
          <cell r="GL851">
            <v>0</v>
          </cell>
          <cell r="GM851">
            <v>0</v>
          </cell>
          <cell r="GN851">
            <v>0</v>
          </cell>
          <cell r="GO851">
            <v>0</v>
          </cell>
          <cell r="GP851">
            <v>0</v>
          </cell>
          <cell r="GQ851">
            <v>0</v>
          </cell>
          <cell r="GR851">
            <v>0</v>
          </cell>
          <cell r="GS851">
            <v>0</v>
          </cell>
          <cell r="GT851">
            <v>0</v>
          </cell>
          <cell r="GU851">
            <v>0</v>
          </cell>
          <cell r="GV851">
            <v>0</v>
          </cell>
          <cell r="GW851">
            <v>0</v>
          </cell>
          <cell r="GX851">
            <v>0</v>
          </cell>
          <cell r="GY851">
            <v>0</v>
          </cell>
          <cell r="GZ851">
            <v>0</v>
          </cell>
          <cell r="HA851">
            <v>0</v>
          </cell>
          <cell r="HB851">
            <v>0</v>
          </cell>
          <cell r="HC851">
            <v>0</v>
          </cell>
          <cell r="HD851">
            <v>0</v>
          </cell>
          <cell r="HE851">
            <v>0</v>
          </cell>
          <cell r="HF851">
            <v>0</v>
          </cell>
          <cell r="HG851">
            <v>0</v>
          </cell>
          <cell r="HH851">
            <v>0</v>
          </cell>
          <cell r="HI851">
            <v>0</v>
          </cell>
          <cell r="HJ851">
            <v>0</v>
          </cell>
          <cell r="HK851">
            <v>0</v>
          </cell>
          <cell r="HL851">
            <v>0</v>
          </cell>
          <cell r="HM851">
            <v>0</v>
          </cell>
          <cell r="HN851">
            <v>0</v>
          </cell>
          <cell r="HO851">
            <v>0</v>
          </cell>
          <cell r="HP851">
            <v>0</v>
          </cell>
          <cell r="HQ851">
            <v>0</v>
          </cell>
          <cell r="HR851">
            <v>0</v>
          </cell>
          <cell r="HS851">
            <v>0</v>
          </cell>
          <cell r="HT851">
            <v>0</v>
          </cell>
          <cell r="HU851">
            <v>0</v>
          </cell>
          <cell r="HV851">
            <v>0</v>
          </cell>
          <cell r="HW851">
            <v>0</v>
          </cell>
          <cell r="HX851">
            <v>0</v>
          </cell>
          <cell r="HY851">
            <v>0</v>
          </cell>
          <cell r="HZ851">
            <v>0</v>
          </cell>
          <cell r="IA851">
            <v>0</v>
          </cell>
          <cell r="IB851">
            <v>0</v>
          </cell>
          <cell r="IC851">
            <v>0</v>
          </cell>
          <cell r="ID851">
            <v>0</v>
          </cell>
          <cell r="IE851">
            <v>0</v>
          </cell>
          <cell r="IF851">
            <v>0</v>
          </cell>
          <cell r="IG851">
            <v>0</v>
          </cell>
          <cell r="IH851">
            <v>0</v>
          </cell>
          <cell r="II851">
            <v>0</v>
          </cell>
          <cell r="IJ851">
            <v>0</v>
          </cell>
          <cell r="IK851">
            <v>0</v>
          </cell>
          <cell r="IL851">
            <v>0</v>
          </cell>
          <cell r="IM851">
            <v>0</v>
          </cell>
          <cell r="IN851">
            <v>0</v>
          </cell>
          <cell r="IO851">
            <v>0</v>
          </cell>
          <cell r="IP851">
            <v>0</v>
          </cell>
          <cell r="IQ851">
            <v>0</v>
          </cell>
          <cell r="IR851">
            <v>0</v>
          </cell>
          <cell r="IS851">
            <v>0</v>
          </cell>
          <cell r="IT851">
            <v>0</v>
          </cell>
          <cell r="IU851">
            <v>0</v>
          </cell>
          <cell r="IV851">
            <v>0</v>
          </cell>
          <cell r="IW851">
            <v>0</v>
          </cell>
          <cell r="IX851">
            <v>0</v>
          </cell>
          <cell r="IY851">
            <v>0</v>
          </cell>
          <cell r="IZ851">
            <v>0</v>
          </cell>
          <cell r="JA851">
            <v>0</v>
          </cell>
          <cell r="JB851">
            <v>0</v>
          </cell>
          <cell r="JC851">
            <v>0</v>
          </cell>
          <cell r="JD851">
            <v>0</v>
          </cell>
          <cell r="JE851">
            <v>0</v>
          </cell>
        </row>
        <row r="852">
          <cell r="D852" t="str">
            <v>INT.EX.UTN._.___.MagCorp Interruptible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0</v>
          </cell>
          <cell r="ES852">
            <v>0</v>
          </cell>
          <cell r="ET852">
            <v>0</v>
          </cell>
          <cell r="EU852">
            <v>0</v>
          </cell>
          <cell r="EV852">
            <v>0</v>
          </cell>
          <cell r="EW852">
            <v>0</v>
          </cell>
          <cell r="EX852">
            <v>0</v>
          </cell>
          <cell r="EY852">
            <v>0</v>
          </cell>
          <cell r="EZ852">
            <v>0</v>
          </cell>
          <cell r="FA852">
            <v>0</v>
          </cell>
          <cell r="FB852">
            <v>0</v>
          </cell>
          <cell r="FC852">
            <v>0</v>
          </cell>
          <cell r="FD852">
            <v>0</v>
          </cell>
          <cell r="FE852">
            <v>0</v>
          </cell>
          <cell r="FF852">
            <v>0</v>
          </cell>
          <cell r="FG852">
            <v>0</v>
          </cell>
          <cell r="FH852">
            <v>0</v>
          </cell>
          <cell r="FI852">
            <v>0</v>
          </cell>
          <cell r="FJ852">
            <v>0</v>
          </cell>
          <cell r="FK852">
            <v>0</v>
          </cell>
          <cell r="FL852">
            <v>0</v>
          </cell>
          <cell r="FM852">
            <v>0</v>
          </cell>
          <cell r="FN852">
            <v>0</v>
          </cell>
          <cell r="FO852">
            <v>0</v>
          </cell>
          <cell r="FP852">
            <v>0</v>
          </cell>
          <cell r="FQ852">
            <v>0</v>
          </cell>
          <cell r="FR852">
            <v>0</v>
          </cell>
          <cell r="FS852">
            <v>0</v>
          </cell>
          <cell r="FT852">
            <v>0</v>
          </cell>
          <cell r="FU852">
            <v>0</v>
          </cell>
          <cell r="FV852">
            <v>0</v>
          </cell>
          <cell r="FW852">
            <v>0</v>
          </cell>
          <cell r="FX852">
            <v>0</v>
          </cell>
          <cell r="FY852">
            <v>0</v>
          </cell>
          <cell r="FZ852">
            <v>0</v>
          </cell>
          <cell r="GA852">
            <v>0</v>
          </cell>
          <cell r="GB852">
            <v>0</v>
          </cell>
          <cell r="GC852">
            <v>0</v>
          </cell>
          <cell r="GD852">
            <v>0</v>
          </cell>
          <cell r="GE852">
            <v>0</v>
          </cell>
          <cell r="GF852">
            <v>0</v>
          </cell>
          <cell r="GG852">
            <v>0</v>
          </cell>
          <cell r="GH852">
            <v>0</v>
          </cell>
          <cell r="GI852">
            <v>0</v>
          </cell>
          <cell r="GJ852">
            <v>0</v>
          </cell>
          <cell r="GK852">
            <v>0</v>
          </cell>
          <cell r="GL852">
            <v>0</v>
          </cell>
          <cell r="GM852">
            <v>0</v>
          </cell>
          <cell r="GN852">
            <v>0</v>
          </cell>
          <cell r="GO852">
            <v>0</v>
          </cell>
          <cell r="GP852">
            <v>0</v>
          </cell>
          <cell r="GQ852">
            <v>0</v>
          </cell>
          <cell r="GR852">
            <v>0</v>
          </cell>
          <cell r="GS852">
            <v>0</v>
          </cell>
          <cell r="GT852">
            <v>0</v>
          </cell>
          <cell r="GU852">
            <v>0</v>
          </cell>
          <cell r="GV852">
            <v>0</v>
          </cell>
          <cell r="GW852">
            <v>0</v>
          </cell>
          <cell r="GX852">
            <v>0</v>
          </cell>
          <cell r="GY852">
            <v>0</v>
          </cell>
          <cell r="GZ852">
            <v>0</v>
          </cell>
          <cell r="HA852">
            <v>0</v>
          </cell>
          <cell r="HB852">
            <v>0</v>
          </cell>
          <cell r="HC852">
            <v>0</v>
          </cell>
          <cell r="HD852">
            <v>0</v>
          </cell>
          <cell r="HE852">
            <v>0</v>
          </cell>
          <cell r="HF852">
            <v>0</v>
          </cell>
          <cell r="HG852">
            <v>0</v>
          </cell>
          <cell r="HH852">
            <v>0</v>
          </cell>
          <cell r="HI852">
            <v>0</v>
          </cell>
          <cell r="HJ852">
            <v>0</v>
          </cell>
          <cell r="HK852">
            <v>0</v>
          </cell>
          <cell r="HL852">
            <v>0</v>
          </cell>
          <cell r="HM852">
            <v>0</v>
          </cell>
          <cell r="HN852">
            <v>0</v>
          </cell>
          <cell r="HO852">
            <v>0</v>
          </cell>
          <cell r="HP852">
            <v>0</v>
          </cell>
          <cell r="HQ852">
            <v>0</v>
          </cell>
          <cell r="HR852">
            <v>0</v>
          </cell>
          <cell r="HS852">
            <v>0</v>
          </cell>
          <cell r="HT852">
            <v>0</v>
          </cell>
          <cell r="HU852">
            <v>0</v>
          </cell>
          <cell r="HV852">
            <v>0</v>
          </cell>
          <cell r="HW852">
            <v>0</v>
          </cell>
          <cell r="HX852">
            <v>0</v>
          </cell>
          <cell r="HY852">
            <v>0</v>
          </cell>
          <cell r="HZ852">
            <v>0</v>
          </cell>
          <cell r="IA852">
            <v>0</v>
          </cell>
          <cell r="IB852">
            <v>0</v>
          </cell>
          <cell r="IC852">
            <v>0</v>
          </cell>
          <cell r="ID852">
            <v>0</v>
          </cell>
          <cell r="IE852">
            <v>0</v>
          </cell>
          <cell r="IF852">
            <v>0</v>
          </cell>
          <cell r="IG852">
            <v>0</v>
          </cell>
          <cell r="IH852">
            <v>0</v>
          </cell>
          <cell r="II852">
            <v>0</v>
          </cell>
          <cell r="IJ852">
            <v>0</v>
          </cell>
          <cell r="IK852">
            <v>0</v>
          </cell>
          <cell r="IL852">
            <v>0</v>
          </cell>
          <cell r="IM852">
            <v>0</v>
          </cell>
          <cell r="IN852">
            <v>0</v>
          </cell>
          <cell r="IO852">
            <v>0</v>
          </cell>
          <cell r="IP852">
            <v>0</v>
          </cell>
          <cell r="IQ852">
            <v>0</v>
          </cell>
          <cell r="IR852">
            <v>0</v>
          </cell>
          <cell r="IS852">
            <v>0</v>
          </cell>
          <cell r="IT852">
            <v>0</v>
          </cell>
          <cell r="IU852">
            <v>0</v>
          </cell>
          <cell r="IV852">
            <v>0</v>
          </cell>
          <cell r="IW852">
            <v>0</v>
          </cell>
          <cell r="IX852">
            <v>0</v>
          </cell>
          <cell r="IY852">
            <v>0</v>
          </cell>
          <cell r="IZ852">
            <v>0</v>
          </cell>
          <cell r="JA852">
            <v>0</v>
          </cell>
          <cell r="JB852">
            <v>0</v>
          </cell>
          <cell r="JC852">
            <v>0</v>
          </cell>
          <cell r="JD852">
            <v>0</v>
          </cell>
          <cell r="JE852">
            <v>0</v>
          </cell>
        </row>
        <row r="853">
          <cell r="D853" t="str">
            <v>INT.EX.UTN._.___.Nucor Interruptible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-0.3225806500000008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-0.32258065000000002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0</v>
          </cell>
          <cell r="ES853">
            <v>0</v>
          </cell>
          <cell r="ET853">
            <v>0</v>
          </cell>
          <cell r="EU853">
            <v>0</v>
          </cell>
          <cell r="EV853">
            <v>0</v>
          </cell>
          <cell r="EW853">
            <v>0</v>
          </cell>
          <cell r="EX853">
            <v>0</v>
          </cell>
          <cell r="EY853">
            <v>0</v>
          </cell>
          <cell r="EZ853">
            <v>0</v>
          </cell>
          <cell r="FA853">
            <v>0</v>
          </cell>
          <cell r="FB853">
            <v>0</v>
          </cell>
          <cell r="FC853">
            <v>0</v>
          </cell>
          <cell r="FD853">
            <v>0</v>
          </cell>
          <cell r="FE853">
            <v>0</v>
          </cell>
          <cell r="FF853">
            <v>0</v>
          </cell>
          <cell r="FG853">
            <v>0</v>
          </cell>
          <cell r="FH853">
            <v>0</v>
          </cell>
          <cell r="FI853">
            <v>0</v>
          </cell>
          <cell r="FJ853">
            <v>0</v>
          </cell>
          <cell r="FK853">
            <v>0</v>
          </cell>
          <cell r="FL853">
            <v>0</v>
          </cell>
          <cell r="FM853">
            <v>0</v>
          </cell>
          <cell r="FN853">
            <v>0</v>
          </cell>
          <cell r="FO853">
            <v>0</v>
          </cell>
          <cell r="FP853">
            <v>0</v>
          </cell>
          <cell r="FQ853">
            <v>0</v>
          </cell>
          <cell r="FR853">
            <v>0</v>
          </cell>
          <cell r="FS853">
            <v>0</v>
          </cell>
          <cell r="FT853">
            <v>0</v>
          </cell>
          <cell r="FU853">
            <v>0</v>
          </cell>
          <cell r="FV853">
            <v>0</v>
          </cell>
          <cell r="FW853">
            <v>0</v>
          </cell>
          <cell r="FX853">
            <v>0</v>
          </cell>
          <cell r="FY853">
            <v>0</v>
          </cell>
          <cell r="FZ853">
            <v>0</v>
          </cell>
          <cell r="GA853">
            <v>0</v>
          </cell>
          <cell r="GB853">
            <v>0</v>
          </cell>
          <cell r="GC853">
            <v>0</v>
          </cell>
          <cell r="GD853">
            <v>0</v>
          </cell>
          <cell r="GE853">
            <v>0</v>
          </cell>
          <cell r="GF853">
            <v>0</v>
          </cell>
          <cell r="GG853">
            <v>0</v>
          </cell>
          <cell r="GH853">
            <v>0</v>
          </cell>
          <cell r="GI853">
            <v>0</v>
          </cell>
          <cell r="GJ853">
            <v>0</v>
          </cell>
          <cell r="GK853">
            <v>0</v>
          </cell>
          <cell r="GL853">
            <v>0</v>
          </cell>
          <cell r="GM853">
            <v>0</v>
          </cell>
          <cell r="GN853">
            <v>0</v>
          </cell>
          <cell r="GO853">
            <v>0</v>
          </cell>
          <cell r="GP853">
            <v>0</v>
          </cell>
          <cell r="GQ853">
            <v>0</v>
          </cell>
          <cell r="GR853">
            <v>0</v>
          </cell>
          <cell r="GS853">
            <v>0</v>
          </cell>
          <cell r="GT853">
            <v>0</v>
          </cell>
          <cell r="GU853">
            <v>0</v>
          </cell>
          <cell r="GV853">
            <v>0</v>
          </cell>
          <cell r="GW853">
            <v>0</v>
          </cell>
          <cell r="GX853">
            <v>0</v>
          </cell>
          <cell r="GY853">
            <v>0</v>
          </cell>
          <cell r="GZ853">
            <v>0</v>
          </cell>
          <cell r="HA853">
            <v>0</v>
          </cell>
          <cell r="HB853">
            <v>0</v>
          </cell>
          <cell r="HC853">
            <v>0</v>
          </cell>
          <cell r="HD853">
            <v>0</v>
          </cell>
          <cell r="HE853">
            <v>0</v>
          </cell>
          <cell r="HF853">
            <v>0</v>
          </cell>
          <cell r="HG853">
            <v>0</v>
          </cell>
          <cell r="HH853">
            <v>0</v>
          </cell>
          <cell r="HI853">
            <v>0</v>
          </cell>
          <cell r="HJ853">
            <v>0</v>
          </cell>
          <cell r="HK853">
            <v>0</v>
          </cell>
          <cell r="HL853">
            <v>0</v>
          </cell>
          <cell r="HM853">
            <v>0</v>
          </cell>
          <cell r="HN853">
            <v>0</v>
          </cell>
          <cell r="HO853">
            <v>0</v>
          </cell>
          <cell r="HP853">
            <v>0</v>
          </cell>
          <cell r="HQ853">
            <v>0</v>
          </cell>
          <cell r="HR853">
            <v>0</v>
          </cell>
          <cell r="HS853">
            <v>0</v>
          </cell>
          <cell r="HT853">
            <v>0</v>
          </cell>
          <cell r="HU853">
            <v>0</v>
          </cell>
          <cell r="HV853">
            <v>0</v>
          </cell>
          <cell r="HW853">
            <v>0</v>
          </cell>
          <cell r="HX853">
            <v>0</v>
          </cell>
          <cell r="HY853">
            <v>0</v>
          </cell>
          <cell r="HZ853">
            <v>0</v>
          </cell>
          <cell r="IA853">
            <v>0</v>
          </cell>
          <cell r="IB853">
            <v>0</v>
          </cell>
          <cell r="IC853">
            <v>0</v>
          </cell>
          <cell r="ID853">
            <v>0</v>
          </cell>
          <cell r="IE853">
            <v>0</v>
          </cell>
          <cell r="IF853">
            <v>0</v>
          </cell>
          <cell r="IG853">
            <v>0</v>
          </cell>
          <cell r="IH853">
            <v>0</v>
          </cell>
          <cell r="II853">
            <v>0</v>
          </cell>
          <cell r="IJ853">
            <v>0</v>
          </cell>
          <cell r="IK853">
            <v>0</v>
          </cell>
          <cell r="IL853">
            <v>0</v>
          </cell>
          <cell r="IM853">
            <v>0</v>
          </cell>
          <cell r="IN853">
            <v>0</v>
          </cell>
          <cell r="IO853">
            <v>0</v>
          </cell>
          <cell r="IP853">
            <v>0</v>
          </cell>
          <cell r="IQ853">
            <v>0</v>
          </cell>
          <cell r="IR853">
            <v>0</v>
          </cell>
          <cell r="IS853">
            <v>0</v>
          </cell>
          <cell r="IT853">
            <v>0</v>
          </cell>
          <cell r="IU853">
            <v>0</v>
          </cell>
          <cell r="IV853">
            <v>0</v>
          </cell>
          <cell r="IW853">
            <v>0</v>
          </cell>
          <cell r="IX853">
            <v>0</v>
          </cell>
          <cell r="IY853">
            <v>0</v>
          </cell>
          <cell r="IZ853">
            <v>0</v>
          </cell>
          <cell r="JA853">
            <v>0</v>
          </cell>
          <cell r="JB853">
            <v>0</v>
          </cell>
          <cell r="JC853">
            <v>0</v>
          </cell>
          <cell r="JD853">
            <v>0</v>
          </cell>
          <cell r="JE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-0.16666666999999968</v>
          </cell>
          <cell r="O855">
            <v>0</v>
          </cell>
          <cell r="P855">
            <v>0</v>
          </cell>
          <cell r="Q855">
            <v>0</v>
          </cell>
          <cell r="R855">
            <v>-1.0322580799999983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-0.96774195000000018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-6.4516130000000338E-2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  <cell r="EZ855">
            <v>0</v>
          </cell>
          <cell r="FA855">
            <v>0</v>
          </cell>
          <cell r="FB855">
            <v>0</v>
          </cell>
          <cell r="FC855">
            <v>0</v>
          </cell>
          <cell r="FD855">
            <v>0</v>
          </cell>
          <cell r="FE855">
            <v>0</v>
          </cell>
          <cell r="FF855">
            <v>0</v>
          </cell>
          <cell r="FG855">
            <v>0</v>
          </cell>
          <cell r="FH855">
            <v>0</v>
          </cell>
          <cell r="FI855">
            <v>0</v>
          </cell>
          <cell r="FJ855">
            <v>0</v>
          </cell>
          <cell r="FK855">
            <v>0</v>
          </cell>
          <cell r="FL855">
            <v>0</v>
          </cell>
          <cell r="FM855">
            <v>0</v>
          </cell>
          <cell r="FN855">
            <v>0</v>
          </cell>
          <cell r="FO855">
            <v>0</v>
          </cell>
          <cell r="FP855">
            <v>0</v>
          </cell>
          <cell r="FQ855">
            <v>0</v>
          </cell>
          <cell r="FR855">
            <v>0</v>
          </cell>
          <cell r="FS855">
            <v>0</v>
          </cell>
          <cell r="FT855">
            <v>0</v>
          </cell>
          <cell r="FU855">
            <v>0</v>
          </cell>
          <cell r="FV855">
            <v>0</v>
          </cell>
          <cell r="FW855">
            <v>0</v>
          </cell>
          <cell r="FX855">
            <v>0</v>
          </cell>
          <cell r="FY855">
            <v>0</v>
          </cell>
          <cell r="FZ855">
            <v>0</v>
          </cell>
          <cell r="GA855">
            <v>0</v>
          </cell>
          <cell r="GB855">
            <v>0</v>
          </cell>
          <cell r="GC855">
            <v>0</v>
          </cell>
          <cell r="GD855">
            <v>0</v>
          </cell>
          <cell r="GE855">
            <v>0</v>
          </cell>
          <cell r="GF855">
            <v>0</v>
          </cell>
          <cell r="GG855">
            <v>0</v>
          </cell>
          <cell r="GH855">
            <v>0</v>
          </cell>
          <cell r="GI855">
            <v>0</v>
          </cell>
          <cell r="GJ855">
            <v>0</v>
          </cell>
          <cell r="GK855">
            <v>0</v>
          </cell>
          <cell r="GL855">
            <v>0</v>
          </cell>
          <cell r="GM855">
            <v>0</v>
          </cell>
          <cell r="GN855">
            <v>0</v>
          </cell>
          <cell r="GO855">
            <v>0</v>
          </cell>
          <cell r="GP855">
            <v>0</v>
          </cell>
          <cell r="GQ855">
            <v>0</v>
          </cell>
          <cell r="GR855">
            <v>0</v>
          </cell>
          <cell r="GS855">
            <v>0</v>
          </cell>
          <cell r="GT855">
            <v>0</v>
          </cell>
          <cell r="GU855">
            <v>0</v>
          </cell>
          <cell r="GV855">
            <v>0</v>
          </cell>
          <cell r="GW855">
            <v>0</v>
          </cell>
          <cell r="GX855">
            <v>0</v>
          </cell>
          <cell r="GY855">
            <v>0</v>
          </cell>
          <cell r="GZ855">
            <v>0</v>
          </cell>
          <cell r="HA855">
            <v>0</v>
          </cell>
          <cell r="HB855">
            <v>0</v>
          </cell>
          <cell r="HC855">
            <v>0</v>
          </cell>
          <cell r="HD855">
            <v>0</v>
          </cell>
          <cell r="HE855">
            <v>0</v>
          </cell>
          <cell r="HF855">
            <v>0</v>
          </cell>
          <cell r="HG855">
            <v>0</v>
          </cell>
          <cell r="HH855">
            <v>0</v>
          </cell>
          <cell r="HI855">
            <v>0</v>
          </cell>
          <cell r="HJ855">
            <v>0</v>
          </cell>
          <cell r="HK855">
            <v>0</v>
          </cell>
          <cell r="HL855">
            <v>0</v>
          </cell>
          <cell r="HM855">
            <v>0</v>
          </cell>
          <cell r="HN855">
            <v>0</v>
          </cell>
          <cell r="HO855">
            <v>0</v>
          </cell>
          <cell r="HP855">
            <v>0</v>
          </cell>
          <cell r="HQ855">
            <v>0</v>
          </cell>
          <cell r="HR855">
            <v>0</v>
          </cell>
          <cell r="HS855">
            <v>0</v>
          </cell>
          <cell r="HT855">
            <v>0</v>
          </cell>
          <cell r="HU855">
            <v>0</v>
          </cell>
          <cell r="HV855">
            <v>0</v>
          </cell>
          <cell r="HW855">
            <v>0</v>
          </cell>
          <cell r="HX855">
            <v>0</v>
          </cell>
          <cell r="HY855">
            <v>0</v>
          </cell>
          <cell r="HZ855">
            <v>0</v>
          </cell>
          <cell r="IA855">
            <v>0</v>
          </cell>
          <cell r="IB855">
            <v>0</v>
          </cell>
          <cell r="IC855">
            <v>0</v>
          </cell>
          <cell r="ID855">
            <v>0</v>
          </cell>
          <cell r="IE855">
            <v>0</v>
          </cell>
          <cell r="IF855">
            <v>0</v>
          </cell>
          <cell r="IG855">
            <v>0</v>
          </cell>
          <cell r="IH855">
            <v>0</v>
          </cell>
          <cell r="II855">
            <v>0</v>
          </cell>
          <cell r="IJ855">
            <v>0</v>
          </cell>
          <cell r="IK855">
            <v>0</v>
          </cell>
          <cell r="IL855">
            <v>0</v>
          </cell>
          <cell r="IM855">
            <v>0</v>
          </cell>
          <cell r="IN855">
            <v>0</v>
          </cell>
          <cell r="IO855">
            <v>0</v>
          </cell>
          <cell r="IP855">
            <v>0</v>
          </cell>
          <cell r="IQ855">
            <v>0</v>
          </cell>
          <cell r="IR855">
            <v>0</v>
          </cell>
          <cell r="IS855">
            <v>0</v>
          </cell>
          <cell r="IT855">
            <v>0</v>
          </cell>
          <cell r="IU855">
            <v>0</v>
          </cell>
          <cell r="IV855">
            <v>0</v>
          </cell>
          <cell r="IW855">
            <v>0</v>
          </cell>
          <cell r="IX855">
            <v>0</v>
          </cell>
          <cell r="IY855">
            <v>0</v>
          </cell>
          <cell r="IZ855">
            <v>0</v>
          </cell>
          <cell r="JA855">
            <v>0</v>
          </cell>
          <cell r="JB855">
            <v>0</v>
          </cell>
          <cell r="JC855">
            <v>0</v>
          </cell>
          <cell r="JD855">
            <v>0</v>
          </cell>
          <cell r="JE855">
            <v>0</v>
          </cell>
        </row>
        <row r="856">
          <cell r="F856">
            <v>-0.50486451853066683</v>
          </cell>
          <cell r="G856">
            <v>6.8208250217139721E-2</v>
          </cell>
          <cell r="H856">
            <v>6.4751496538519859E-3</v>
          </cell>
          <cell r="I856">
            <v>-2.9804101306945086</v>
          </cell>
          <cell r="J856">
            <v>3.0520286997780204</v>
          </cell>
          <cell r="K856">
            <v>-6.4025074243545532E-4</v>
          </cell>
          <cell r="L856">
            <v>0</v>
          </cell>
          <cell r="M856">
            <v>3.2142420299351215E-2</v>
          </cell>
          <cell r="N856">
            <v>0.15451135952025652</v>
          </cell>
          <cell r="O856">
            <v>-0.36360599007457495</v>
          </cell>
          <cell r="P856">
            <v>1.4044996201992035</v>
          </cell>
          <cell r="Q856">
            <v>1.1079007890075445</v>
          </cell>
          <cell r="R856">
            <v>791.38944698870182</v>
          </cell>
          <cell r="S856">
            <v>-2.9616769691929221</v>
          </cell>
          <cell r="T856">
            <v>-1.4515334600582719</v>
          </cell>
          <cell r="U856">
            <v>6.5340646989643574</v>
          </cell>
          <cell r="V856">
            <v>-0.64446061011403799</v>
          </cell>
          <cell r="W856">
            <v>-8.1797317303717136</v>
          </cell>
          <cell r="X856">
            <v>660.92752660997212</v>
          </cell>
          <cell r="Y856">
            <v>399.52506905980408</v>
          </cell>
          <cell r="Z856">
            <v>-440.52134962007403</v>
          </cell>
          <cell r="AA856">
            <v>-1623.0847429297864</v>
          </cell>
          <cell r="AB856">
            <v>770.87138213869184</v>
          </cell>
          <cell r="AC856">
            <v>1051.6666721198708</v>
          </cell>
          <cell r="AD856">
            <v>-21.291772319935262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  <cell r="EN856">
            <v>0</v>
          </cell>
          <cell r="EO856">
            <v>0</v>
          </cell>
          <cell r="EP856">
            <v>0</v>
          </cell>
          <cell r="EQ856">
            <v>0</v>
          </cell>
          <cell r="ER856">
            <v>0</v>
          </cell>
          <cell r="ES856">
            <v>0</v>
          </cell>
          <cell r="ET856">
            <v>0</v>
          </cell>
          <cell r="EU856">
            <v>0</v>
          </cell>
          <cell r="EV856">
            <v>0</v>
          </cell>
          <cell r="EW856">
            <v>0</v>
          </cell>
          <cell r="EX856">
            <v>0</v>
          </cell>
          <cell r="EY856">
            <v>0</v>
          </cell>
          <cell r="EZ856">
            <v>0</v>
          </cell>
          <cell r="FA856">
            <v>0</v>
          </cell>
          <cell r="FB856">
            <v>0</v>
          </cell>
          <cell r="FC856">
            <v>0</v>
          </cell>
          <cell r="FD856">
            <v>0</v>
          </cell>
          <cell r="FE856">
            <v>0</v>
          </cell>
          <cell r="FF856">
            <v>0</v>
          </cell>
          <cell r="FG856">
            <v>0</v>
          </cell>
          <cell r="FH856">
            <v>0</v>
          </cell>
          <cell r="FI856">
            <v>0</v>
          </cell>
          <cell r="FJ856">
            <v>0</v>
          </cell>
          <cell r="FK856">
            <v>0</v>
          </cell>
          <cell r="FL856">
            <v>0</v>
          </cell>
          <cell r="FM856">
            <v>0</v>
          </cell>
          <cell r="FN856">
            <v>0</v>
          </cell>
          <cell r="FO856">
            <v>0</v>
          </cell>
          <cell r="FP856">
            <v>0</v>
          </cell>
          <cell r="FQ856">
            <v>0</v>
          </cell>
          <cell r="FR856">
            <v>0</v>
          </cell>
          <cell r="FS856">
            <v>0</v>
          </cell>
          <cell r="FT856">
            <v>0</v>
          </cell>
          <cell r="FU856">
            <v>0</v>
          </cell>
          <cell r="FV856">
            <v>0</v>
          </cell>
          <cell r="FW856">
            <v>0</v>
          </cell>
          <cell r="FX856">
            <v>0</v>
          </cell>
          <cell r="FY856">
            <v>0</v>
          </cell>
          <cell r="FZ856">
            <v>0</v>
          </cell>
          <cell r="GA856">
            <v>0</v>
          </cell>
          <cell r="GB856">
            <v>0</v>
          </cell>
          <cell r="GC856">
            <v>0</v>
          </cell>
          <cell r="GD856">
            <v>0</v>
          </cell>
          <cell r="GE856">
            <v>0</v>
          </cell>
          <cell r="GF856">
            <v>0</v>
          </cell>
          <cell r="GG856">
            <v>0</v>
          </cell>
          <cell r="GH856">
            <v>0</v>
          </cell>
          <cell r="GI856">
            <v>0</v>
          </cell>
          <cell r="GJ856">
            <v>0</v>
          </cell>
          <cell r="GK856">
            <v>0</v>
          </cell>
          <cell r="GL856">
            <v>0</v>
          </cell>
          <cell r="GM856">
            <v>0</v>
          </cell>
          <cell r="GN856">
            <v>0</v>
          </cell>
          <cell r="GO856">
            <v>0</v>
          </cell>
          <cell r="GP856">
            <v>0</v>
          </cell>
          <cell r="GQ856">
            <v>0</v>
          </cell>
          <cell r="GR856">
            <v>0</v>
          </cell>
          <cell r="GS856">
            <v>0</v>
          </cell>
          <cell r="GT856">
            <v>0</v>
          </cell>
          <cell r="GU856">
            <v>0</v>
          </cell>
          <cell r="GV856">
            <v>0</v>
          </cell>
          <cell r="GW856">
            <v>0</v>
          </cell>
          <cell r="GX856">
            <v>0</v>
          </cell>
          <cell r="GY856">
            <v>0</v>
          </cell>
          <cell r="GZ856">
            <v>0</v>
          </cell>
          <cell r="HA856">
            <v>0</v>
          </cell>
          <cell r="HB856">
            <v>0</v>
          </cell>
          <cell r="HC856">
            <v>0</v>
          </cell>
          <cell r="HD856">
            <v>0</v>
          </cell>
          <cell r="HE856">
            <v>0</v>
          </cell>
          <cell r="HF856">
            <v>0</v>
          </cell>
          <cell r="HG856">
            <v>0</v>
          </cell>
          <cell r="HH856">
            <v>0</v>
          </cell>
          <cell r="HI856">
            <v>0</v>
          </cell>
          <cell r="HJ856">
            <v>0</v>
          </cell>
          <cell r="HK856">
            <v>0</v>
          </cell>
          <cell r="HL856">
            <v>0</v>
          </cell>
          <cell r="HM856">
            <v>0</v>
          </cell>
          <cell r="HN856">
            <v>0</v>
          </cell>
          <cell r="HO856">
            <v>0</v>
          </cell>
          <cell r="HP856">
            <v>0</v>
          </cell>
          <cell r="HQ856">
            <v>0</v>
          </cell>
          <cell r="HR856">
            <v>0</v>
          </cell>
          <cell r="HS856">
            <v>0</v>
          </cell>
          <cell r="HT856">
            <v>0</v>
          </cell>
          <cell r="HU856">
            <v>0</v>
          </cell>
          <cell r="HV856">
            <v>0</v>
          </cell>
          <cell r="HW856">
            <v>0</v>
          </cell>
          <cell r="HX856">
            <v>0</v>
          </cell>
          <cell r="HY856">
            <v>0</v>
          </cell>
          <cell r="HZ856">
            <v>0</v>
          </cell>
          <cell r="IA856">
            <v>0</v>
          </cell>
          <cell r="IB856">
            <v>0</v>
          </cell>
          <cell r="IC856">
            <v>0</v>
          </cell>
          <cell r="ID856">
            <v>0</v>
          </cell>
          <cell r="IE856">
            <v>0</v>
          </cell>
          <cell r="IF856">
            <v>0</v>
          </cell>
          <cell r="IG856">
            <v>0</v>
          </cell>
          <cell r="IH856">
            <v>0</v>
          </cell>
          <cell r="II856">
            <v>0</v>
          </cell>
          <cell r="IJ856">
            <v>0</v>
          </cell>
          <cell r="IK856">
            <v>0</v>
          </cell>
          <cell r="IL856">
            <v>0</v>
          </cell>
          <cell r="IM856">
            <v>0</v>
          </cell>
          <cell r="IN856">
            <v>0</v>
          </cell>
          <cell r="IO856">
            <v>0</v>
          </cell>
          <cell r="IP856">
            <v>0</v>
          </cell>
          <cell r="IQ856">
            <v>0</v>
          </cell>
          <cell r="IR856">
            <v>0</v>
          </cell>
          <cell r="IS856">
            <v>0</v>
          </cell>
          <cell r="IT856">
            <v>0</v>
          </cell>
          <cell r="IU856">
            <v>0</v>
          </cell>
          <cell r="IV856">
            <v>0</v>
          </cell>
          <cell r="IW856">
            <v>0</v>
          </cell>
          <cell r="IX856">
            <v>0</v>
          </cell>
          <cell r="IY856">
            <v>0</v>
          </cell>
          <cell r="IZ856">
            <v>0</v>
          </cell>
          <cell r="JA856">
            <v>0</v>
          </cell>
          <cell r="JB856">
            <v>0</v>
          </cell>
          <cell r="JC856">
            <v>0</v>
          </cell>
          <cell r="JD856">
            <v>0</v>
          </cell>
          <cell r="JE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0</v>
          </cell>
          <cell r="ES857">
            <v>0</v>
          </cell>
          <cell r="ET857">
            <v>0</v>
          </cell>
          <cell r="EU857">
            <v>0</v>
          </cell>
          <cell r="EV857">
            <v>0</v>
          </cell>
          <cell r="EW857">
            <v>0</v>
          </cell>
          <cell r="EX857">
            <v>0</v>
          </cell>
          <cell r="EY857">
            <v>0</v>
          </cell>
          <cell r="EZ857">
            <v>0</v>
          </cell>
          <cell r="FA857">
            <v>0</v>
          </cell>
          <cell r="FB857">
            <v>0</v>
          </cell>
          <cell r="FC857">
            <v>0</v>
          </cell>
          <cell r="FD857">
            <v>0</v>
          </cell>
          <cell r="FE857">
            <v>0</v>
          </cell>
          <cell r="FF857">
            <v>0</v>
          </cell>
          <cell r="FG857">
            <v>0</v>
          </cell>
          <cell r="FH857">
            <v>0</v>
          </cell>
          <cell r="FI857">
            <v>0</v>
          </cell>
          <cell r="FJ857">
            <v>0</v>
          </cell>
          <cell r="FK857">
            <v>0</v>
          </cell>
          <cell r="FL857">
            <v>0</v>
          </cell>
          <cell r="FM857">
            <v>0</v>
          </cell>
          <cell r="FN857">
            <v>0</v>
          </cell>
          <cell r="FO857">
            <v>0</v>
          </cell>
          <cell r="FP857">
            <v>0</v>
          </cell>
          <cell r="FQ857">
            <v>0</v>
          </cell>
          <cell r="FR857">
            <v>0</v>
          </cell>
          <cell r="FS857">
            <v>0</v>
          </cell>
          <cell r="FT857">
            <v>0</v>
          </cell>
          <cell r="FU857">
            <v>0</v>
          </cell>
          <cell r="FV857">
            <v>0</v>
          </cell>
          <cell r="FW857">
            <v>0</v>
          </cell>
          <cell r="FX857">
            <v>0</v>
          </cell>
          <cell r="FY857">
            <v>0</v>
          </cell>
          <cell r="FZ857">
            <v>0</v>
          </cell>
          <cell r="GA857">
            <v>0</v>
          </cell>
          <cell r="GB857">
            <v>0</v>
          </cell>
          <cell r="GC857">
            <v>0</v>
          </cell>
          <cell r="GD857">
            <v>0</v>
          </cell>
          <cell r="GE857">
            <v>0</v>
          </cell>
          <cell r="GF857">
            <v>0</v>
          </cell>
          <cell r="GG857">
            <v>0</v>
          </cell>
          <cell r="GH857">
            <v>0</v>
          </cell>
          <cell r="GI857">
            <v>0</v>
          </cell>
          <cell r="GJ857">
            <v>0</v>
          </cell>
          <cell r="GK857">
            <v>0</v>
          </cell>
          <cell r="GL857">
            <v>0</v>
          </cell>
          <cell r="GM857">
            <v>0</v>
          </cell>
          <cell r="GN857">
            <v>0</v>
          </cell>
          <cell r="GO857">
            <v>0</v>
          </cell>
          <cell r="GP857">
            <v>0</v>
          </cell>
          <cell r="GQ857">
            <v>0</v>
          </cell>
          <cell r="GR857">
            <v>0</v>
          </cell>
          <cell r="GS857">
            <v>0</v>
          </cell>
          <cell r="GT857">
            <v>0</v>
          </cell>
          <cell r="GU857">
            <v>0</v>
          </cell>
          <cell r="GV857">
            <v>0</v>
          </cell>
          <cell r="GW857">
            <v>0</v>
          </cell>
          <cell r="GX857">
            <v>0</v>
          </cell>
          <cell r="GY857">
            <v>0</v>
          </cell>
          <cell r="GZ857">
            <v>0</v>
          </cell>
          <cell r="HA857">
            <v>0</v>
          </cell>
          <cell r="HB857">
            <v>0</v>
          </cell>
          <cell r="HC857">
            <v>0</v>
          </cell>
          <cell r="HD857">
            <v>0</v>
          </cell>
          <cell r="HE857">
            <v>0</v>
          </cell>
          <cell r="HF857">
            <v>0</v>
          </cell>
          <cell r="HG857">
            <v>0</v>
          </cell>
          <cell r="HH857">
            <v>0</v>
          </cell>
          <cell r="HI857">
            <v>0</v>
          </cell>
          <cell r="HJ857">
            <v>0</v>
          </cell>
          <cell r="HK857">
            <v>0</v>
          </cell>
          <cell r="HL857">
            <v>0</v>
          </cell>
          <cell r="HM857">
            <v>0</v>
          </cell>
          <cell r="HN857">
            <v>0</v>
          </cell>
          <cell r="HO857">
            <v>0</v>
          </cell>
          <cell r="HP857">
            <v>0</v>
          </cell>
          <cell r="HQ857">
            <v>0</v>
          </cell>
          <cell r="HR857">
            <v>0</v>
          </cell>
          <cell r="HS857">
            <v>0</v>
          </cell>
          <cell r="HT857">
            <v>0</v>
          </cell>
          <cell r="HU857">
            <v>0</v>
          </cell>
          <cell r="HV857">
            <v>0</v>
          </cell>
          <cell r="HW857">
            <v>0</v>
          </cell>
          <cell r="HX857">
            <v>0</v>
          </cell>
          <cell r="HY857">
            <v>0</v>
          </cell>
          <cell r="HZ857">
            <v>0</v>
          </cell>
          <cell r="IA857">
            <v>0</v>
          </cell>
          <cell r="IB857">
            <v>0</v>
          </cell>
          <cell r="IC857">
            <v>0</v>
          </cell>
          <cell r="ID857">
            <v>0</v>
          </cell>
          <cell r="IE857">
            <v>0</v>
          </cell>
          <cell r="IF857">
            <v>0</v>
          </cell>
          <cell r="IG857">
            <v>0</v>
          </cell>
          <cell r="IH857">
            <v>0</v>
          </cell>
          <cell r="II857">
            <v>0</v>
          </cell>
          <cell r="IJ857">
            <v>0</v>
          </cell>
          <cell r="IK857">
            <v>0</v>
          </cell>
          <cell r="IL857">
            <v>0</v>
          </cell>
          <cell r="IM857">
            <v>0</v>
          </cell>
          <cell r="IN857">
            <v>0</v>
          </cell>
          <cell r="IO857">
            <v>0</v>
          </cell>
          <cell r="IP857">
            <v>0</v>
          </cell>
          <cell r="IQ857">
            <v>0</v>
          </cell>
          <cell r="IR857">
            <v>0</v>
          </cell>
          <cell r="IS857">
            <v>0</v>
          </cell>
          <cell r="IT857">
            <v>0</v>
          </cell>
          <cell r="IU857">
            <v>0</v>
          </cell>
          <cell r="IV857">
            <v>0</v>
          </cell>
          <cell r="IW857">
            <v>0</v>
          </cell>
          <cell r="IX857">
            <v>0</v>
          </cell>
          <cell r="IY857">
            <v>0</v>
          </cell>
          <cell r="IZ857">
            <v>0</v>
          </cell>
          <cell r="JA857">
            <v>0</v>
          </cell>
          <cell r="JB857">
            <v>0</v>
          </cell>
          <cell r="JC857">
            <v>0</v>
          </cell>
          <cell r="JD857">
            <v>0</v>
          </cell>
          <cell r="JE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0</v>
          </cell>
          <cell r="ES858">
            <v>0</v>
          </cell>
          <cell r="ET858">
            <v>0</v>
          </cell>
          <cell r="EU858">
            <v>0</v>
          </cell>
          <cell r="EV858">
            <v>0</v>
          </cell>
          <cell r="EW858">
            <v>0</v>
          </cell>
          <cell r="EX858">
            <v>0</v>
          </cell>
          <cell r="EY858">
            <v>0</v>
          </cell>
          <cell r="EZ858">
            <v>0</v>
          </cell>
          <cell r="FA858">
            <v>0</v>
          </cell>
          <cell r="FB858">
            <v>0</v>
          </cell>
          <cell r="FC858">
            <v>0</v>
          </cell>
          <cell r="FD858">
            <v>0</v>
          </cell>
          <cell r="FE858">
            <v>0</v>
          </cell>
          <cell r="FF858">
            <v>0</v>
          </cell>
          <cell r="FG858">
            <v>0</v>
          </cell>
          <cell r="FH858">
            <v>0</v>
          </cell>
          <cell r="FI858">
            <v>0</v>
          </cell>
          <cell r="FJ858">
            <v>0</v>
          </cell>
          <cell r="FK858">
            <v>0</v>
          </cell>
          <cell r="FL858">
            <v>0</v>
          </cell>
          <cell r="FM858">
            <v>0</v>
          </cell>
          <cell r="FN858">
            <v>0</v>
          </cell>
          <cell r="FO858">
            <v>0</v>
          </cell>
          <cell r="FP858">
            <v>0</v>
          </cell>
          <cell r="FQ858">
            <v>0</v>
          </cell>
          <cell r="FR858">
            <v>0</v>
          </cell>
          <cell r="FS858">
            <v>0</v>
          </cell>
          <cell r="FT858">
            <v>0</v>
          </cell>
          <cell r="FU858">
            <v>0</v>
          </cell>
          <cell r="FV858">
            <v>0</v>
          </cell>
          <cell r="FW858">
            <v>0</v>
          </cell>
          <cell r="FX858">
            <v>0</v>
          </cell>
          <cell r="FY858">
            <v>0</v>
          </cell>
          <cell r="FZ858">
            <v>0</v>
          </cell>
          <cell r="GA858">
            <v>0</v>
          </cell>
          <cell r="GB858">
            <v>0</v>
          </cell>
          <cell r="GC858">
            <v>0</v>
          </cell>
          <cell r="GD858">
            <v>0</v>
          </cell>
          <cell r="GE858">
            <v>0</v>
          </cell>
          <cell r="GF858">
            <v>0</v>
          </cell>
          <cell r="GG858">
            <v>0</v>
          </cell>
          <cell r="GH858">
            <v>0</v>
          </cell>
          <cell r="GI858">
            <v>0</v>
          </cell>
          <cell r="GJ858">
            <v>0</v>
          </cell>
          <cell r="GK858">
            <v>0</v>
          </cell>
          <cell r="GL858">
            <v>0</v>
          </cell>
          <cell r="GM858">
            <v>0</v>
          </cell>
          <cell r="GN858">
            <v>0</v>
          </cell>
          <cell r="GO858">
            <v>0</v>
          </cell>
          <cell r="GP858">
            <v>0</v>
          </cell>
          <cell r="GQ858">
            <v>0</v>
          </cell>
          <cell r="GR858">
            <v>0</v>
          </cell>
          <cell r="GS858">
            <v>0</v>
          </cell>
          <cell r="GT858">
            <v>0</v>
          </cell>
          <cell r="GU858">
            <v>0</v>
          </cell>
          <cell r="GV858">
            <v>0</v>
          </cell>
          <cell r="GW858">
            <v>0</v>
          </cell>
          <cell r="GX858">
            <v>0</v>
          </cell>
          <cell r="GY858">
            <v>0</v>
          </cell>
          <cell r="GZ858">
            <v>0</v>
          </cell>
          <cell r="HA858">
            <v>0</v>
          </cell>
          <cell r="HB858">
            <v>0</v>
          </cell>
          <cell r="HC858">
            <v>0</v>
          </cell>
          <cell r="HD858">
            <v>0</v>
          </cell>
          <cell r="HE858">
            <v>0</v>
          </cell>
          <cell r="HF858">
            <v>0</v>
          </cell>
          <cell r="HG858">
            <v>0</v>
          </cell>
          <cell r="HH858">
            <v>0</v>
          </cell>
          <cell r="HI858">
            <v>0</v>
          </cell>
          <cell r="HJ858">
            <v>0</v>
          </cell>
          <cell r="HK858">
            <v>0</v>
          </cell>
          <cell r="HL858">
            <v>0</v>
          </cell>
          <cell r="HM858">
            <v>0</v>
          </cell>
          <cell r="HN858">
            <v>0</v>
          </cell>
          <cell r="HO858">
            <v>0</v>
          </cell>
          <cell r="HP858">
            <v>0</v>
          </cell>
          <cell r="HQ858">
            <v>0</v>
          </cell>
          <cell r="HR858">
            <v>0</v>
          </cell>
          <cell r="HS858">
            <v>0</v>
          </cell>
          <cell r="HT858">
            <v>0</v>
          </cell>
          <cell r="HU858">
            <v>0</v>
          </cell>
          <cell r="HV858">
            <v>0</v>
          </cell>
          <cell r="HW858">
            <v>0</v>
          </cell>
          <cell r="HX858">
            <v>0</v>
          </cell>
          <cell r="HY858">
            <v>0</v>
          </cell>
          <cell r="HZ858">
            <v>0</v>
          </cell>
          <cell r="IA858">
            <v>0</v>
          </cell>
          <cell r="IB858">
            <v>0</v>
          </cell>
          <cell r="IC858">
            <v>0</v>
          </cell>
          <cell r="ID858">
            <v>0</v>
          </cell>
          <cell r="IE858">
            <v>0</v>
          </cell>
          <cell r="IF858">
            <v>0</v>
          </cell>
          <cell r="IG858">
            <v>0</v>
          </cell>
          <cell r="IH858">
            <v>0</v>
          </cell>
          <cell r="II858">
            <v>0</v>
          </cell>
          <cell r="IJ858">
            <v>0</v>
          </cell>
          <cell r="IK858">
            <v>0</v>
          </cell>
          <cell r="IL858">
            <v>0</v>
          </cell>
          <cell r="IM858">
            <v>0</v>
          </cell>
          <cell r="IN858">
            <v>0</v>
          </cell>
          <cell r="IO858">
            <v>0</v>
          </cell>
          <cell r="IP858">
            <v>0</v>
          </cell>
          <cell r="IQ858">
            <v>0</v>
          </cell>
          <cell r="IR858">
            <v>0</v>
          </cell>
          <cell r="IS858">
            <v>0</v>
          </cell>
          <cell r="IT858">
            <v>0</v>
          </cell>
          <cell r="IU858">
            <v>0</v>
          </cell>
          <cell r="IV858">
            <v>0</v>
          </cell>
          <cell r="IW858">
            <v>0</v>
          </cell>
          <cell r="IX858">
            <v>0</v>
          </cell>
          <cell r="IY858">
            <v>0</v>
          </cell>
          <cell r="IZ858">
            <v>0</v>
          </cell>
          <cell r="JA858">
            <v>0</v>
          </cell>
          <cell r="JB858">
            <v>0</v>
          </cell>
          <cell r="JC858">
            <v>0</v>
          </cell>
          <cell r="JD858">
            <v>0</v>
          </cell>
          <cell r="JE858">
            <v>0</v>
          </cell>
        </row>
        <row r="859">
          <cell r="D859" t="str">
            <v>LTC.SL.BDG._.___.BlackHills to Jim Bridger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0</v>
          </cell>
          <cell r="ES859">
            <v>0</v>
          </cell>
          <cell r="ET859">
            <v>0</v>
          </cell>
          <cell r="EU859">
            <v>0</v>
          </cell>
          <cell r="EV859">
            <v>0</v>
          </cell>
          <cell r="EW859">
            <v>0</v>
          </cell>
          <cell r="EX859">
            <v>0</v>
          </cell>
          <cell r="EY859">
            <v>0</v>
          </cell>
          <cell r="EZ859">
            <v>0</v>
          </cell>
          <cell r="FA859">
            <v>0</v>
          </cell>
          <cell r="FB859">
            <v>0</v>
          </cell>
          <cell r="FC859">
            <v>0</v>
          </cell>
          <cell r="FD859">
            <v>0</v>
          </cell>
          <cell r="FE859">
            <v>0</v>
          </cell>
          <cell r="FF859">
            <v>0</v>
          </cell>
          <cell r="FG859">
            <v>0</v>
          </cell>
          <cell r="FH859">
            <v>0</v>
          </cell>
          <cell r="FI859">
            <v>0</v>
          </cell>
          <cell r="FJ859">
            <v>0</v>
          </cell>
          <cell r="FK859">
            <v>0</v>
          </cell>
          <cell r="FL859">
            <v>0</v>
          </cell>
          <cell r="FM859">
            <v>0</v>
          </cell>
          <cell r="FN859">
            <v>0</v>
          </cell>
          <cell r="FO859">
            <v>0</v>
          </cell>
          <cell r="FP859">
            <v>0</v>
          </cell>
          <cell r="FQ859">
            <v>0</v>
          </cell>
          <cell r="FR859">
            <v>0</v>
          </cell>
          <cell r="FS859">
            <v>0</v>
          </cell>
          <cell r="FT859">
            <v>0</v>
          </cell>
          <cell r="FU859">
            <v>0</v>
          </cell>
          <cell r="FV859">
            <v>0</v>
          </cell>
          <cell r="FW859">
            <v>0</v>
          </cell>
          <cell r="FX859">
            <v>0</v>
          </cell>
          <cell r="FY859">
            <v>0</v>
          </cell>
          <cell r="FZ859">
            <v>0</v>
          </cell>
          <cell r="GA859">
            <v>0</v>
          </cell>
          <cell r="GB859">
            <v>0</v>
          </cell>
          <cell r="GC859">
            <v>0</v>
          </cell>
          <cell r="GD859">
            <v>0</v>
          </cell>
          <cell r="GE859">
            <v>0</v>
          </cell>
          <cell r="GF859">
            <v>0</v>
          </cell>
          <cell r="GG859">
            <v>0</v>
          </cell>
          <cell r="GH859">
            <v>0</v>
          </cell>
          <cell r="GI859">
            <v>0</v>
          </cell>
          <cell r="GJ859">
            <v>0</v>
          </cell>
          <cell r="GK859">
            <v>0</v>
          </cell>
          <cell r="GL859">
            <v>0</v>
          </cell>
          <cell r="GM859">
            <v>0</v>
          </cell>
          <cell r="GN859">
            <v>0</v>
          </cell>
          <cell r="GO859">
            <v>0</v>
          </cell>
          <cell r="GP859">
            <v>0</v>
          </cell>
          <cell r="GQ859">
            <v>0</v>
          </cell>
          <cell r="GR859">
            <v>0</v>
          </cell>
          <cell r="GS859">
            <v>0</v>
          </cell>
          <cell r="GT859">
            <v>0</v>
          </cell>
          <cell r="GU859">
            <v>0</v>
          </cell>
          <cell r="GV859">
            <v>0</v>
          </cell>
          <cell r="GW859">
            <v>0</v>
          </cell>
          <cell r="GX859">
            <v>0</v>
          </cell>
          <cell r="GY859">
            <v>0</v>
          </cell>
          <cell r="GZ859">
            <v>0</v>
          </cell>
          <cell r="HA859">
            <v>0</v>
          </cell>
          <cell r="HB859">
            <v>0</v>
          </cell>
          <cell r="HC859">
            <v>0</v>
          </cell>
          <cell r="HD859">
            <v>0</v>
          </cell>
          <cell r="HE859">
            <v>0</v>
          </cell>
          <cell r="HF859">
            <v>0</v>
          </cell>
          <cell r="HG859">
            <v>0</v>
          </cell>
          <cell r="HH859">
            <v>0</v>
          </cell>
          <cell r="HI859">
            <v>0</v>
          </cell>
          <cell r="HJ859">
            <v>0</v>
          </cell>
          <cell r="HK859">
            <v>0</v>
          </cell>
          <cell r="HL859">
            <v>0</v>
          </cell>
          <cell r="HM859">
            <v>0</v>
          </cell>
          <cell r="HN859">
            <v>0</v>
          </cell>
          <cell r="HO859">
            <v>0</v>
          </cell>
          <cell r="HP859">
            <v>0</v>
          </cell>
          <cell r="HQ859">
            <v>0</v>
          </cell>
          <cell r="HR859">
            <v>0</v>
          </cell>
          <cell r="HS859">
            <v>0</v>
          </cell>
          <cell r="HT859">
            <v>0</v>
          </cell>
          <cell r="HU859">
            <v>0</v>
          </cell>
          <cell r="HV859">
            <v>0</v>
          </cell>
          <cell r="HW859">
            <v>0</v>
          </cell>
          <cell r="HX859">
            <v>0</v>
          </cell>
          <cell r="HY859">
            <v>0</v>
          </cell>
          <cell r="HZ859">
            <v>0</v>
          </cell>
          <cell r="IA859">
            <v>0</v>
          </cell>
          <cell r="IB859">
            <v>0</v>
          </cell>
          <cell r="IC859">
            <v>0</v>
          </cell>
          <cell r="ID859">
            <v>0</v>
          </cell>
          <cell r="IE859">
            <v>0</v>
          </cell>
          <cell r="IF859">
            <v>0</v>
          </cell>
          <cell r="IG859">
            <v>0</v>
          </cell>
          <cell r="IH859">
            <v>0</v>
          </cell>
          <cell r="II859">
            <v>0</v>
          </cell>
          <cell r="IJ859">
            <v>0</v>
          </cell>
          <cell r="IK859">
            <v>0</v>
          </cell>
          <cell r="IL859">
            <v>0</v>
          </cell>
          <cell r="IM859">
            <v>0</v>
          </cell>
          <cell r="IN859">
            <v>0</v>
          </cell>
          <cell r="IO859">
            <v>0</v>
          </cell>
          <cell r="IP859">
            <v>0</v>
          </cell>
          <cell r="IQ859">
            <v>0</v>
          </cell>
          <cell r="IR859">
            <v>0</v>
          </cell>
          <cell r="IS859">
            <v>0</v>
          </cell>
          <cell r="IT859">
            <v>0</v>
          </cell>
          <cell r="IU859">
            <v>0</v>
          </cell>
          <cell r="IV859">
            <v>0</v>
          </cell>
          <cell r="IW859">
            <v>0</v>
          </cell>
          <cell r="IX859">
            <v>0</v>
          </cell>
          <cell r="IY859">
            <v>0</v>
          </cell>
          <cell r="IZ859">
            <v>0</v>
          </cell>
          <cell r="JA859">
            <v>0</v>
          </cell>
          <cell r="JB859">
            <v>0</v>
          </cell>
          <cell r="JC859">
            <v>0</v>
          </cell>
          <cell r="JD859">
            <v>0</v>
          </cell>
          <cell r="JE859">
            <v>0</v>
          </cell>
        </row>
        <row r="860">
          <cell r="D860" t="str">
            <v>LTC.SL.MDC._.___.BlackHills to MidC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0</v>
          </cell>
          <cell r="ES860">
            <v>0</v>
          </cell>
          <cell r="ET860">
            <v>0</v>
          </cell>
          <cell r="EU860">
            <v>0</v>
          </cell>
          <cell r="EV860">
            <v>0</v>
          </cell>
          <cell r="EW860">
            <v>0</v>
          </cell>
          <cell r="EX860">
            <v>0</v>
          </cell>
          <cell r="EY860">
            <v>0</v>
          </cell>
          <cell r="EZ860">
            <v>0</v>
          </cell>
          <cell r="FA860">
            <v>0</v>
          </cell>
          <cell r="FB860">
            <v>0</v>
          </cell>
          <cell r="FC860">
            <v>0</v>
          </cell>
          <cell r="FD860">
            <v>0</v>
          </cell>
          <cell r="FE860">
            <v>0</v>
          </cell>
          <cell r="FF860">
            <v>0</v>
          </cell>
          <cell r="FG860">
            <v>0</v>
          </cell>
          <cell r="FH860">
            <v>0</v>
          </cell>
          <cell r="FI860">
            <v>0</v>
          </cell>
          <cell r="FJ860">
            <v>0</v>
          </cell>
          <cell r="FK860">
            <v>0</v>
          </cell>
          <cell r="FL860">
            <v>0</v>
          </cell>
          <cell r="FM860">
            <v>0</v>
          </cell>
          <cell r="FN860">
            <v>0</v>
          </cell>
          <cell r="FO860">
            <v>0</v>
          </cell>
          <cell r="FP860">
            <v>0</v>
          </cell>
          <cell r="FQ860">
            <v>0</v>
          </cell>
          <cell r="FR860">
            <v>0</v>
          </cell>
          <cell r="FS860">
            <v>0</v>
          </cell>
          <cell r="FT860">
            <v>0</v>
          </cell>
          <cell r="FU860">
            <v>0</v>
          </cell>
          <cell r="FV860">
            <v>0</v>
          </cell>
          <cell r="FW860">
            <v>0</v>
          </cell>
          <cell r="FX860">
            <v>0</v>
          </cell>
          <cell r="FY860">
            <v>0</v>
          </cell>
          <cell r="FZ860">
            <v>0</v>
          </cell>
          <cell r="GA860">
            <v>0</v>
          </cell>
          <cell r="GB860">
            <v>0</v>
          </cell>
          <cell r="GC860">
            <v>0</v>
          </cell>
          <cell r="GD860">
            <v>0</v>
          </cell>
          <cell r="GE860">
            <v>0</v>
          </cell>
          <cell r="GF860">
            <v>0</v>
          </cell>
          <cell r="GG860">
            <v>0</v>
          </cell>
          <cell r="GH860">
            <v>0</v>
          </cell>
          <cell r="GI860">
            <v>0</v>
          </cell>
          <cell r="GJ860">
            <v>0</v>
          </cell>
          <cell r="GK860">
            <v>0</v>
          </cell>
          <cell r="GL860">
            <v>0</v>
          </cell>
          <cell r="GM860">
            <v>0</v>
          </cell>
          <cell r="GN860">
            <v>0</v>
          </cell>
          <cell r="GO860">
            <v>0</v>
          </cell>
          <cell r="GP860">
            <v>0</v>
          </cell>
          <cell r="GQ860">
            <v>0</v>
          </cell>
          <cell r="GR860">
            <v>0</v>
          </cell>
          <cell r="GS860">
            <v>0</v>
          </cell>
          <cell r="GT860">
            <v>0</v>
          </cell>
          <cell r="GU860">
            <v>0</v>
          </cell>
          <cell r="GV860">
            <v>0</v>
          </cell>
          <cell r="GW860">
            <v>0</v>
          </cell>
          <cell r="GX860">
            <v>0</v>
          </cell>
          <cell r="GY860">
            <v>0</v>
          </cell>
          <cell r="GZ860">
            <v>0</v>
          </cell>
          <cell r="HA860">
            <v>0</v>
          </cell>
          <cell r="HB860">
            <v>0</v>
          </cell>
          <cell r="HC860">
            <v>0</v>
          </cell>
          <cell r="HD860">
            <v>0</v>
          </cell>
          <cell r="HE860">
            <v>0</v>
          </cell>
          <cell r="HF860">
            <v>0</v>
          </cell>
          <cell r="HG860">
            <v>0</v>
          </cell>
          <cell r="HH860">
            <v>0</v>
          </cell>
          <cell r="HI860">
            <v>0</v>
          </cell>
          <cell r="HJ860">
            <v>0</v>
          </cell>
          <cell r="HK860">
            <v>0</v>
          </cell>
          <cell r="HL860">
            <v>0</v>
          </cell>
          <cell r="HM860">
            <v>0</v>
          </cell>
          <cell r="HN860">
            <v>0</v>
          </cell>
          <cell r="HO860">
            <v>0</v>
          </cell>
          <cell r="HP860">
            <v>0</v>
          </cell>
          <cell r="HQ860">
            <v>0</v>
          </cell>
          <cell r="HR860">
            <v>0</v>
          </cell>
          <cell r="HS860">
            <v>0</v>
          </cell>
          <cell r="HT860">
            <v>0</v>
          </cell>
          <cell r="HU860">
            <v>0</v>
          </cell>
          <cell r="HV860">
            <v>0</v>
          </cell>
          <cell r="HW860">
            <v>0</v>
          </cell>
          <cell r="HX860">
            <v>0</v>
          </cell>
          <cell r="HY860">
            <v>0</v>
          </cell>
          <cell r="HZ860">
            <v>0</v>
          </cell>
          <cell r="IA860">
            <v>0</v>
          </cell>
          <cell r="IB860">
            <v>0</v>
          </cell>
          <cell r="IC860">
            <v>0</v>
          </cell>
          <cell r="ID860">
            <v>0</v>
          </cell>
          <cell r="IE860">
            <v>0</v>
          </cell>
          <cell r="IF860">
            <v>0</v>
          </cell>
          <cell r="IG860">
            <v>0</v>
          </cell>
          <cell r="IH860">
            <v>0</v>
          </cell>
          <cell r="II860">
            <v>0</v>
          </cell>
          <cell r="IJ860">
            <v>0</v>
          </cell>
          <cell r="IK860">
            <v>0</v>
          </cell>
          <cell r="IL860">
            <v>0</v>
          </cell>
          <cell r="IM860">
            <v>0</v>
          </cell>
          <cell r="IN860">
            <v>0</v>
          </cell>
          <cell r="IO860">
            <v>0</v>
          </cell>
          <cell r="IP860">
            <v>0</v>
          </cell>
          <cell r="IQ860">
            <v>0</v>
          </cell>
          <cell r="IR860">
            <v>0</v>
          </cell>
          <cell r="IS860">
            <v>0</v>
          </cell>
          <cell r="IT860">
            <v>0</v>
          </cell>
          <cell r="IU860">
            <v>0</v>
          </cell>
          <cell r="IV860">
            <v>0</v>
          </cell>
          <cell r="IW860">
            <v>0</v>
          </cell>
          <cell r="IX860">
            <v>0</v>
          </cell>
          <cell r="IY860">
            <v>0</v>
          </cell>
          <cell r="IZ860">
            <v>0</v>
          </cell>
          <cell r="JA860">
            <v>0</v>
          </cell>
          <cell r="JB860">
            <v>0</v>
          </cell>
          <cell r="JC860">
            <v>0</v>
          </cell>
          <cell r="JD860">
            <v>0</v>
          </cell>
          <cell r="JE860">
            <v>0</v>
          </cell>
        </row>
        <row r="861">
          <cell r="D861" t="str">
            <v>LTC.SL.PNC._.___.Cowlitz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0</v>
          </cell>
          <cell r="ES861">
            <v>0</v>
          </cell>
          <cell r="ET861">
            <v>0</v>
          </cell>
          <cell r="EU861">
            <v>0</v>
          </cell>
          <cell r="EV861">
            <v>0</v>
          </cell>
          <cell r="EW861">
            <v>0</v>
          </cell>
          <cell r="EX861">
            <v>0</v>
          </cell>
          <cell r="EY861">
            <v>0</v>
          </cell>
          <cell r="EZ861">
            <v>0</v>
          </cell>
          <cell r="FA861">
            <v>0</v>
          </cell>
          <cell r="FB861">
            <v>0</v>
          </cell>
          <cell r="FC861">
            <v>0</v>
          </cell>
          <cell r="FD861">
            <v>0</v>
          </cell>
          <cell r="FE861">
            <v>0</v>
          </cell>
          <cell r="FF861">
            <v>0</v>
          </cell>
          <cell r="FG861">
            <v>0</v>
          </cell>
          <cell r="FH861">
            <v>0</v>
          </cell>
          <cell r="FI861">
            <v>0</v>
          </cell>
          <cell r="FJ861">
            <v>0</v>
          </cell>
          <cell r="FK861">
            <v>0</v>
          </cell>
          <cell r="FL861">
            <v>0</v>
          </cell>
          <cell r="FM861">
            <v>0</v>
          </cell>
          <cell r="FN861">
            <v>0</v>
          </cell>
          <cell r="FO861">
            <v>0</v>
          </cell>
          <cell r="FP861">
            <v>0</v>
          </cell>
          <cell r="FQ861">
            <v>0</v>
          </cell>
          <cell r="FR861">
            <v>0</v>
          </cell>
          <cell r="FS861">
            <v>0</v>
          </cell>
          <cell r="FT861">
            <v>0</v>
          </cell>
          <cell r="FU861">
            <v>0</v>
          </cell>
          <cell r="FV861">
            <v>0</v>
          </cell>
          <cell r="FW861">
            <v>0</v>
          </cell>
          <cell r="FX861">
            <v>0</v>
          </cell>
          <cell r="FY861">
            <v>0</v>
          </cell>
          <cell r="FZ861">
            <v>0</v>
          </cell>
          <cell r="GA861">
            <v>0</v>
          </cell>
          <cell r="GB861">
            <v>0</v>
          </cell>
          <cell r="GC861">
            <v>0</v>
          </cell>
          <cell r="GD861">
            <v>0</v>
          </cell>
          <cell r="GE861">
            <v>0</v>
          </cell>
          <cell r="GF861">
            <v>0</v>
          </cell>
          <cell r="GG861">
            <v>0</v>
          </cell>
          <cell r="GH861">
            <v>0</v>
          </cell>
          <cell r="GI861">
            <v>0</v>
          </cell>
          <cell r="GJ861">
            <v>0</v>
          </cell>
          <cell r="GK861">
            <v>0</v>
          </cell>
          <cell r="GL861">
            <v>0</v>
          </cell>
          <cell r="GM861">
            <v>0</v>
          </cell>
          <cell r="GN861">
            <v>0</v>
          </cell>
          <cell r="GO861">
            <v>0</v>
          </cell>
          <cell r="GP861">
            <v>0</v>
          </cell>
          <cell r="GQ861">
            <v>0</v>
          </cell>
          <cell r="GR861">
            <v>0</v>
          </cell>
          <cell r="GS861">
            <v>0</v>
          </cell>
          <cell r="GT861">
            <v>0</v>
          </cell>
          <cell r="GU861">
            <v>0</v>
          </cell>
          <cell r="GV861">
            <v>0</v>
          </cell>
          <cell r="GW861">
            <v>0</v>
          </cell>
          <cell r="GX861">
            <v>0</v>
          </cell>
          <cell r="GY861">
            <v>0</v>
          </cell>
          <cell r="GZ861">
            <v>0</v>
          </cell>
          <cell r="HA861">
            <v>0</v>
          </cell>
          <cell r="HB861">
            <v>0</v>
          </cell>
          <cell r="HC861">
            <v>0</v>
          </cell>
          <cell r="HD861">
            <v>0</v>
          </cell>
          <cell r="HE861">
            <v>0</v>
          </cell>
          <cell r="HF861">
            <v>0</v>
          </cell>
          <cell r="HG861">
            <v>0</v>
          </cell>
          <cell r="HH861">
            <v>0</v>
          </cell>
          <cell r="HI861">
            <v>0</v>
          </cell>
          <cell r="HJ861">
            <v>0</v>
          </cell>
          <cell r="HK861">
            <v>0</v>
          </cell>
          <cell r="HL861">
            <v>0</v>
          </cell>
          <cell r="HM861">
            <v>0</v>
          </cell>
          <cell r="HN861">
            <v>0</v>
          </cell>
          <cell r="HO861">
            <v>0</v>
          </cell>
          <cell r="HP861">
            <v>0</v>
          </cell>
          <cell r="HQ861">
            <v>0</v>
          </cell>
          <cell r="HR861">
            <v>0</v>
          </cell>
          <cell r="HS861">
            <v>0</v>
          </cell>
          <cell r="HT861">
            <v>0</v>
          </cell>
          <cell r="HU861">
            <v>0</v>
          </cell>
          <cell r="HV861">
            <v>0</v>
          </cell>
          <cell r="HW861">
            <v>0</v>
          </cell>
          <cell r="HX861">
            <v>0</v>
          </cell>
          <cell r="HY861">
            <v>0</v>
          </cell>
          <cell r="HZ861">
            <v>0</v>
          </cell>
          <cell r="IA861">
            <v>0</v>
          </cell>
          <cell r="IB861">
            <v>0</v>
          </cell>
          <cell r="IC861">
            <v>0</v>
          </cell>
          <cell r="ID861">
            <v>0</v>
          </cell>
          <cell r="IE861">
            <v>0</v>
          </cell>
          <cell r="IF861">
            <v>0</v>
          </cell>
          <cell r="IG861">
            <v>0</v>
          </cell>
          <cell r="IH861">
            <v>0</v>
          </cell>
          <cell r="II861">
            <v>0</v>
          </cell>
          <cell r="IJ861">
            <v>0</v>
          </cell>
          <cell r="IK861">
            <v>0</v>
          </cell>
          <cell r="IL861">
            <v>0</v>
          </cell>
          <cell r="IM861">
            <v>0</v>
          </cell>
          <cell r="IN861">
            <v>0</v>
          </cell>
          <cell r="IO861">
            <v>0</v>
          </cell>
          <cell r="IP861">
            <v>0</v>
          </cell>
          <cell r="IQ861">
            <v>0</v>
          </cell>
          <cell r="IR861">
            <v>0</v>
          </cell>
          <cell r="IS861">
            <v>0</v>
          </cell>
          <cell r="IT861">
            <v>0</v>
          </cell>
          <cell r="IU861">
            <v>0</v>
          </cell>
          <cell r="IV861">
            <v>0</v>
          </cell>
          <cell r="IW861">
            <v>0</v>
          </cell>
          <cell r="IX861">
            <v>0</v>
          </cell>
          <cell r="IY861">
            <v>0</v>
          </cell>
          <cell r="IZ861">
            <v>0</v>
          </cell>
          <cell r="JA861">
            <v>0</v>
          </cell>
          <cell r="JB861">
            <v>0</v>
          </cell>
          <cell r="JC861">
            <v>0</v>
          </cell>
          <cell r="JD861">
            <v>0</v>
          </cell>
          <cell r="JE861">
            <v>0</v>
          </cell>
        </row>
        <row r="862">
          <cell r="D862" t="str">
            <v>LTC.SL.UTS._.___.BlackHills to Utah South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0</v>
          </cell>
          <cell r="ES862">
            <v>0</v>
          </cell>
          <cell r="ET862">
            <v>0</v>
          </cell>
          <cell r="EU862">
            <v>0</v>
          </cell>
          <cell r="EV862">
            <v>0</v>
          </cell>
          <cell r="EW862">
            <v>0</v>
          </cell>
          <cell r="EX862">
            <v>0</v>
          </cell>
          <cell r="EY862">
            <v>0</v>
          </cell>
          <cell r="EZ862">
            <v>0</v>
          </cell>
          <cell r="FA862">
            <v>0</v>
          </cell>
          <cell r="FB862">
            <v>0</v>
          </cell>
          <cell r="FC862">
            <v>0</v>
          </cell>
          <cell r="FD862">
            <v>0</v>
          </cell>
          <cell r="FE862">
            <v>0</v>
          </cell>
          <cell r="FF862">
            <v>0</v>
          </cell>
          <cell r="FG862">
            <v>0</v>
          </cell>
          <cell r="FH862">
            <v>0</v>
          </cell>
          <cell r="FI862">
            <v>0</v>
          </cell>
          <cell r="FJ862">
            <v>0</v>
          </cell>
          <cell r="FK862">
            <v>0</v>
          </cell>
          <cell r="FL862">
            <v>0</v>
          </cell>
          <cell r="FM862">
            <v>0</v>
          </cell>
          <cell r="FN862">
            <v>0</v>
          </cell>
          <cell r="FO862">
            <v>0</v>
          </cell>
          <cell r="FP862">
            <v>0</v>
          </cell>
          <cell r="FQ862">
            <v>0</v>
          </cell>
          <cell r="FR862">
            <v>0</v>
          </cell>
          <cell r="FS862">
            <v>0</v>
          </cell>
          <cell r="FT862">
            <v>0</v>
          </cell>
          <cell r="FU862">
            <v>0</v>
          </cell>
          <cell r="FV862">
            <v>0</v>
          </cell>
          <cell r="FW862">
            <v>0</v>
          </cell>
          <cell r="FX862">
            <v>0</v>
          </cell>
          <cell r="FY862">
            <v>0</v>
          </cell>
          <cell r="FZ862">
            <v>0</v>
          </cell>
          <cell r="GA862">
            <v>0</v>
          </cell>
          <cell r="GB862">
            <v>0</v>
          </cell>
          <cell r="GC862">
            <v>0</v>
          </cell>
          <cell r="GD862">
            <v>0</v>
          </cell>
          <cell r="GE862">
            <v>0</v>
          </cell>
          <cell r="GF862">
            <v>0</v>
          </cell>
          <cell r="GG862">
            <v>0</v>
          </cell>
          <cell r="GH862">
            <v>0</v>
          </cell>
          <cell r="GI862">
            <v>0</v>
          </cell>
          <cell r="GJ862">
            <v>0</v>
          </cell>
          <cell r="GK862">
            <v>0</v>
          </cell>
          <cell r="GL862">
            <v>0</v>
          </cell>
          <cell r="GM862">
            <v>0</v>
          </cell>
          <cell r="GN862">
            <v>0</v>
          </cell>
          <cell r="GO862">
            <v>0</v>
          </cell>
          <cell r="GP862">
            <v>0</v>
          </cell>
          <cell r="GQ862">
            <v>0</v>
          </cell>
          <cell r="GR862">
            <v>0</v>
          </cell>
          <cell r="GS862">
            <v>0</v>
          </cell>
          <cell r="GT862">
            <v>0</v>
          </cell>
          <cell r="GU862">
            <v>0</v>
          </cell>
          <cell r="GV862">
            <v>0</v>
          </cell>
          <cell r="GW862">
            <v>0</v>
          </cell>
          <cell r="GX862">
            <v>0</v>
          </cell>
          <cell r="GY862">
            <v>0</v>
          </cell>
          <cell r="GZ862">
            <v>0</v>
          </cell>
          <cell r="HA862">
            <v>0</v>
          </cell>
          <cell r="HB862">
            <v>0</v>
          </cell>
          <cell r="HC862">
            <v>0</v>
          </cell>
          <cell r="HD862">
            <v>0</v>
          </cell>
          <cell r="HE862">
            <v>0</v>
          </cell>
          <cell r="HF862">
            <v>0</v>
          </cell>
          <cell r="HG862">
            <v>0</v>
          </cell>
          <cell r="HH862">
            <v>0</v>
          </cell>
          <cell r="HI862">
            <v>0</v>
          </cell>
          <cell r="HJ862">
            <v>0</v>
          </cell>
          <cell r="HK862">
            <v>0</v>
          </cell>
          <cell r="HL862">
            <v>0</v>
          </cell>
          <cell r="HM862">
            <v>0</v>
          </cell>
          <cell r="HN862">
            <v>0</v>
          </cell>
          <cell r="HO862">
            <v>0</v>
          </cell>
          <cell r="HP862">
            <v>0</v>
          </cell>
          <cell r="HQ862">
            <v>0</v>
          </cell>
          <cell r="HR862">
            <v>0</v>
          </cell>
          <cell r="HS862">
            <v>0</v>
          </cell>
          <cell r="HT862">
            <v>0</v>
          </cell>
          <cell r="HU862">
            <v>0</v>
          </cell>
          <cell r="HV862">
            <v>0</v>
          </cell>
          <cell r="HW862">
            <v>0</v>
          </cell>
          <cell r="HX862">
            <v>0</v>
          </cell>
          <cell r="HY862">
            <v>0</v>
          </cell>
          <cell r="HZ862">
            <v>0</v>
          </cell>
          <cell r="IA862">
            <v>0</v>
          </cell>
          <cell r="IB862">
            <v>0</v>
          </cell>
          <cell r="IC862">
            <v>0</v>
          </cell>
          <cell r="ID862">
            <v>0</v>
          </cell>
          <cell r="IE862">
            <v>0</v>
          </cell>
          <cell r="IF862">
            <v>0</v>
          </cell>
          <cell r="IG862">
            <v>0</v>
          </cell>
          <cell r="IH862">
            <v>0</v>
          </cell>
          <cell r="II862">
            <v>0</v>
          </cell>
          <cell r="IJ862">
            <v>0</v>
          </cell>
          <cell r="IK862">
            <v>0</v>
          </cell>
          <cell r="IL862">
            <v>0</v>
          </cell>
          <cell r="IM862">
            <v>0</v>
          </cell>
          <cell r="IN862">
            <v>0</v>
          </cell>
          <cell r="IO862">
            <v>0</v>
          </cell>
          <cell r="IP862">
            <v>0</v>
          </cell>
          <cell r="IQ862">
            <v>0</v>
          </cell>
          <cell r="IR862">
            <v>0</v>
          </cell>
          <cell r="IS862">
            <v>0</v>
          </cell>
          <cell r="IT862">
            <v>0</v>
          </cell>
          <cell r="IU862">
            <v>0</v>
          </cell>
          <cell r="IV862">
            <v>0</v>
          </cell>
          <cell r="IW862">
            <v>0</v>
          </cell>
          <cell r="IX862">
            <v>0</v>
          </cell>
          <cell r="IY862">
            <v>0</v>
          </cell>
          <cell r="IZ862">
            <v>0</v>
          </cell>
          <cell r="JA862">
            <v>0</v>
          </cell>
          <cell r="JB862">
            <v>0</v>
          </cell>
          <cell r="JC862">
            <v>0</v>
          </cell>
          <cell r="JD862">
            <v>0</v>
          </cell>
          <cell r="JE862">
            <v>0</v>
          </cell>
        </row>
        <row r="863">
          <cell r="D863" t="str">
            <v>LTC.SL.WYE._.___.BlackHills Loss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0</v>
          </cell>
          <cell r="ES863">
            <v>0</v>
          </cell>
          <cell r="ET863">
            <v>0</v>
          </cell>
          <cell r="EU863">
            <v>0</v>
          </cell>
          <cell r="EV863">
            <v>0</v>
          </cell>
          <cell r="EW863">
            <v>0</v>
          </cell>
          <cell r="EX863">
            <v>0</v>
          </cell>
          <cell r="EY863">
            <v>0</v>
          </cell>
          <cell r="EZ863">
            <v>0</v>
          </cell>
          <cell r="FA863">
            <v>0</v>
          </cell>
          <cell r="FB863">
            <v>0</v>
          </cell>
          <cell r="FC863">
            <v>0</v>
          </cell>
          <cell r="FD863">
            <v>0</v>
          </cell>
          <cell r="FE863">
            <v>0</v>
          </cell>
          <cell r="FF863">
            <v>0</v>
          </cell>
          <cell r="FG863">
            <v>0</v>
          </cell>
          <cell r="FH863">
            <v>0</v>
          </cell>
          <cell r="FI863">
            <v>0</v>
          </cell>
          <cell r="FJ863">
            <v>0</v>
          </cell>
          <cell r="FK863">
            <v>0</v>
          </cell>
          <cell r="FL863">
            <v>0</v>
          </cell>
          <cell r="FM863">
            <v>0</v>
          </cell>
          <cell r="FN863">
            <v>0</v>
          </cell>
          <cell r="FO863">
            <v>0</v>
          </cell>
          <cell r="FP863">
            <v>0</v>
          </cell>
          <cell r="FQ863">
            <v>0</v>
          </cell>
          <cell r="FR863">
            <v>0</v>
          </cell>
          <cell r="FS863">
            <v>0</v>
          </cell>
          <cell r="FT863">
            <v>0</v>
          </cell>
          <cell r="FU863">
            <v>0</v>
          </cell>
          <cell r="FV863">
            <v>0</v>
          </cell>
          <cell r="FW863">
            <v>0</v>
          </cell>
          <cell r="FX863">
            <v>0</v>
          </cell>
          <cell r="FY863">
            <v>0</v>
          </cell>
          <cell r="FZ863">
            <v>0</v>
          </cell>
          <cell r="GA863">
            <v>0</v>
          </cell>
          <cell r="GB863">
            <v>0</v>
          </cell>
          <cell r="GC863">
            <v>0</v>
          </cell>
          <cell r="GD863">
            <v>0</v>
          </cell>
          <cell r="GE863">
            <v>0</v>
          </cell>
          <cell r="GF863">
            <v>0</v>
          </cell>
          <cell r="GG863">
            <v>0</v>
          </cell>
          <cell r="GH863">
            <v>0</v>
          </cell>
          <cell r="GI863">
            <v>0</v>
          </cell>
          <cell r="GJ863">
            <v>0</v>
          </cell>
          <cell r="GK863">
            <v>0</v>
          </cell>
          <cell r="GL863">
            <v>0</v>
          </cell>
          <cell r="GM863">
            <v>0</v>
          </cell>
          <cell r="GN863">
            <v>0</v>
          </cell>
          <cell r="GO863">
            <v>0</v>
          </cell>
          <cell r="GP863">
            <v>0</v>
          </cell>
          <cell r="GQ863">
            <v>0</v>
          </cell>
          <cell r="GR863">
            <v>0</v>
          </cell>
          <cell r="GS863">
            <v>0</v>
          </cell>
          <cell r="GT863">
            <v>0</v>
          </cell>
          <cell r="GU863">
            <v>0</v>
          </cell>
          <cell r="GV863">
            <v>0</v>
          </cell>
          <cell r="GW863">
            <v>0</v>
          </cell>
          <cell r="GX863">
            <v>0</v>
          </cell>
          <cell r="GY863">
            <v>0</v>
          </cell>
          <cell r="GZ863">
            <v>0</v>
          </cell>
          <cell r="HA863">
            <v>0</v>
          </cell>
          <cell r="HB863">
            <v>0</v>
          </cell>
          <cell r="HC863">
            <v>0</v>
          </cell>
          <cell r="HD863">
            <v>0</v>
          </cell>
          <cell r="HE863">
            <v>0</v>
          </cell>
          <cell r="HF863">
            <v>0</v>
          </cell>
          <cell r="HG863">
            <v>0</v>
          </cell>
          <cell r="HH863">
            <v>0</v>
          </cell>
          <cell r="HI863">
            <v>0</v>
          </cell>
          <cell r="HJ863">
            <v>0</v>
          </cell>
          <cell r="HK863">
            <v>0</v>
          </cell>
          <cell r="HL863">
            <v>0</v>
          </cell>
          <cell r="HM863">
            <v>0</v>
          </cell>
          <cell r="HN863">
            <v>0</v>
          </cell>
          <cell r="HO863">
            <v>0</v>
          </cell>
          <cell r="HP863">
            <v>0</v>
          </cell>
          <cell r="HQ863">
            <v>0</v>
          </cell>
          <cell r="HR863">
            <v>0</v>
          </cell>
          <cell r="HS863">
            <v>0</v>
          </cell>
          <cell r="HT863">
            <v>0</v>
          </cell>
          <cell r="HU863">
            <v>0</v>
          </cell>
          <cell r="HV863">
            <v>0</v>
          </cell>
          <cell r="HW863">
            <v>0</v>
          </cell>
          <cell r="HX863">
            <v>0</v>
          </cell>
          <cell r="HY863">
            <v>0</v>
          </cell>
          <cell r="HZ863">
            <v>0</v>
          </cell>
          <cell r="IA863">
            <v>0</v>
          </cell>
          <cell r="IB863">
            <v>0</v>
          </cell>
          <cell r="IC863">
            <v>0</v>
          </cell>
          <cell r="ID863">
            <v>0</v>
          </cell>
          <cell r="IE863">
            <v>0</v>
          </cell>
          <cell r="IF863">
            <v>0</v>
          </cell>
          <cell r="IG863">
            <v>0</v>
          </cell>
          <cell r="IH863">
            <v>0</v>
          </cell>
          <cell r="II863">
            <v>0</v>
          </cell>
          <cell r="IJ863">
            <v>0</v>
          </cell>
          <cell r="IK863">
            <v>0</v>
          </cell>
          <cell r="IL863">
            <v>0</v>
          </cell>
          <cell r="IM863">
            <v>0</v>
          </cell>
          <cell r="IN863">
            <v>0</v>
          </cell>
          <cell r="IO863">
            <v>0</v>
          </cell>
          <cell r="IP863">
            <v>0</v>
          </cell>
          <cell r="IQ863">
            <v>0</v>
          </cell>
          <cell r="IR863">
            <v>0</v>
          </cell>
          <cell r="IS863">
            <v>0</v>
          </cell>
          <cell r="IT863">
            <v>0</v>
          </cell>
          <cell r="IU863">
            <v>0</v>
          </cell>
          <cell r="IV863">
            <v>0</v>
          </cell>
          <cell r="IW863">
            <v>0</v>
          </cell>
          <cell r="IX863">
            <v>0</v>
          </cell>
          <cell r="IY863">
            <v>0</v>
          </cell>
          <cell r="IZ863">
            <v>0</v>
          </cell>
          <cell r="JA863">
            <v>0</v>
          </cell>
          <cell r="JB863">
            <v>0</v>
          </cell>
          <cell r="JC863">
            <v>0</v>
          </cell>
          <cell r="JD863">
            <v>0</v>
          </cell>
          <cell r="JE863">
            <v>0</v>
          </cell>
        </row>
        <row r="864">
          <cell r="D864" t="str">
            <v>LTC.SL.WYE._.___.BlackHills to Wyoming NE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0</v>
          </cell>
          <cell r="ES864">
            <v>0</v>
          </cell>
          <cell r="ET864">
            <v>0</v>
          </cell>
          <cell r="EU864">
            <v>0</v>
          </cell>
          <cell r="EV864">
            <v>0</v>
          </cell>
          <cell r="EW864">
            <v>0</v>
          </cell>
          <cell r="EX864">
            <v>0</v>
          </cell>
          <cell r="EY864">
            <v>0</v>
          </cell>
          <cell r="EZ864">
            <v>0</v>
          </cell>
          <cell r="FA864">
            <v>0</v>
          </cell>
          <cell r="FB864">
            <v>0</v>
          </cell>
          <cell r="FC864">
            <v>0</v>
          </cell>
          <cell r="FD864">
            <v>0</v>
          </cell>
          <cell r="FE864">
            <v>0</v>
          </cell>
          <cell r="FF864">
            <v>0</v>
          </cell>
          <cell r="FG864">
            <v>0</v>
          </cell>
          <cell r="FH864">
            <v>0</v>
          </cell>
          <cell r="FI864">
            <v>0</v>
          </cell>
          <cell r="FJ864">
            <v>0</v>
          </cell>
          <cell r="FK864">
            <v>0</v>
          </cell>
          <cell r="FL864">
            <v>0</v>
          </cell>
          <cell r="FM864">
            <v>0</v>
          </cell>
          <cell r="FN864">
            <v>0</v>
          </cell>
          <cell r="FO864">
            <v>0</v>
          </cell>
          <cell r="FP864">
            <v>0</v>
          </cell>
          <cell r="FQ864">
            <v>0</v>
          </cell>
          <cell r="FR864">
            <v>0</v>
          </cell>
          <cell r="FS864">
            <v>0</v>
          </cell>
          <cell r="FT864">
            <v>0</v>
          </cell>
          <cell r="FU864">
            <v>0</v>
          </cell>
          <cell r="FV864">
            <v>0</v>
          </cell>
          <cell r="FW864">
            <v>0</v>
          </cell>
          <cell r="FX864">
            <v>0</v>
          </cell>
          <cell r="FY864">
            <v>0</v>
          </cell>
          <cell r="FZ864">
            <v>0</v>
          </cell>
          <cell r="GA864">
            <v>0</v>
          </cell>
          <cell r="GB864">
            <v>0</v>
          </cell>
          <cell r="GC864">
            <v>0</v>
          </cell>
          <cell r="GD864">
            <v>0</v>
          </cell>
          <cell r="GE864">
            <v>0</v>
          </cell>
          <cell r="GF864">
            <v>0</v>
          </cell>
          <cell r="GG864">
            <v>0</v>
          </cell>
          <cell r="GH864">
            <v>0</v>
          </cell>
          <cell r="GI864">
            <v>0</v>
          </cell>
          <cell r="GJ864">
            <v>0</v>
          </cell>
          <cell r="GK864">
            <v>0</v>
          </cell>
          <cell r="GL864">
            <v>0</v>
          </cell>
          <cell r="GM864">
            <v>0</v>
          </cell>
          <cell r="GN864">
            <v>0</v>
          </cell>
          <cell r="GO864">
            <v>0</v>
          </cell>
          <cell r="GP864">
            <v>0</v>
          </cell>
          <cell r="GQ864">
            <v>0</v>
          </cell>
          <cell r="GR864">
            <v>0</v>
          </cell>
          <cell r="GS864">
            <v>0</v>
          </cell>
          <cell r="GT864">
            <v>0</v>
          </cell>
          <cell r="GU864">
            <v>0</v>
          </cell>
          <cell r="GV864">
            <v>0</v>
          </cell>
          <cell r="GW864">
            <v>0</v>
          </cell>
          <cell r="GX864">
            <v>0</v>
          </cell>
          <cell r="GY864">
            <v>0</v>
          </cell>
          <cell r="GZ864">
            <v>0</v>
          </cell>
          <cell r="HA864">
            <v>0</v>
          </cell>
          <cell r="HB864">
            <v>0</v>
          </cell>
          <cell r="HC864">
            <v>0</v>
          </cell>
          <cell r="HD864">
            <v>0</v>
          </cell>
          <cell r="HE864">
            <v>0</v>
          </cell>
          <cell r="HF864">
            <v>0</v>
          </cell>
          <cell r="HG864">
            <v>0</v>
          </cell>
          <cell r="HH864">
            <v>0</v>
          </cell>
          <cell r="HI864">
            <v>0</v>
          </cell>
          <cell r="HJ864">
            <v>0</v>
          </cell>
          <cell r="HK864">
            <v>0</v>
          </cell>
          <cell r="HL864">
            <v>0</v>
          </cell>
          <cell r="HM864">
            <v>0</v>
          </cell>
          <cell r="HN864">
            <v>0</v>
          </cell>
          <cell r="HO864">
            <v>0</v>
          </cell>
          <cell r="HP864">
            <v>0</v>
          </cell>
          <cell r="HQ864">
            <v>0</v>
          </cell>
          <cell r="HR864">
            <v>0</v>
          </cell>
          <cell r="HS864">
            <v>0</v>
          </cell>
          <cell r="HT864">
            <v>0</v>
          </cell>
          <cell r="HU864">
            <v>0</v>
          </cell>
          <cell r="HV864">
            <v>0</v>
          </cell>
          <cell r="HW864">
            <v>0</v>
          </cell>
          <cell r="HX864">
            <v>0</v>
          </cell>
          <cell r="HY864">
            <v>0</v>
          </cell>
          <cell r="HZ864">
            <v>0</v>
          </cell>
          <cell r="IA864">
            <v>0</v>
          </cell>
          <cell r="IB864">
            <v>0</v>
          </cell>
          <cell r="IC864">
            <v>0</v>
          </cell>
          <cell r="ID864">
            <v>0</v>
          </cell>
          <cell r="IE864">
            <v>0</v>
          </cell>
          <cell r="IF864">
            <v>0</v>
          </cell>
          <cell r="IG864">
            <v>0</v>
          </cell>
          <cell r="IH864">
            <v>0</v>
          </cell>
          <cell r="II864">
            <v>0</v>
          </cell>
          <cell r="IJ864">
            <v>0</v>
          </cell>
          <cell r="IK864">
            <v>0</v>
          </cell>
          <cell r="IL864">
            <v>0</v>
          </cell>
          <cell r="IM864">
            <v>0</v>
          </cell>
          <cell r="IN864">
            <v>0</v>
          </cell>
          <cell r="IO864">
            <v>0</v>
          </cell>
          <cell r="IP864">
            <v>0</v>
          </cell>
          <cell r="IQ864">
            <v>0</v>
          </cell>
          <cell r="IR864">
            <v>0</v>
          </cell>
          <cell r="IS864">
            <v>0</v>
          </cell>
          <cell r="IT864">
            <v>0</v>
          </cell>
          <cell r="IU864">
            <v>0</v>
          </cell>
          <cell r="IV864">
            <v>0</v>
          </cell>
          <cell r="IW864">
            <v>0</v>
          </cell>
          <cell r="IX864">
            <v>0</v>
          </cell>
          <cell r="IY864">
            <v>0</v>
          </cell>
          <cell r="IZ864">
            <v>0</v>
          </cell>
          <cell r="JA864">
            <v>0</v>
          </cell>
          <cell r="JB864">
            <v>0</v>
          </cell>
          <cell r="JC864">
            <v>0</v>
          </cell>
          <cell r="JD864">
            <v>0</v>
          </cell>
          <cell r="JE864">
            <v>0</v>
          </cell>
        </row>
        <row r="865">
          <cell r="D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0</v>
          </cell>
          <cell r="ES865">
            <v>0</v>
          </cell>
          <cell r="ET865">
            <v>0</v>
          </cell>
          <cell r="EU865">
            <v>0</v>
          </cell>
          <cell r="EV865">
            <v>0</v>
          </cell>
          <cell r="EW865">
            <v>0</v>
          </cell>
          <cell r="EX865">
            <v>0</v>
          </cell>
          <cell r="EY865">
            <v>0</v>
          </cell>
          <cell r="EZ865">
            <v>0</v>
          </cell>
          <cell r="FA865">
            <v>0</v>
          </cell>
          <cell r="FB865">
            <v>0</v>
          </cell>
          <cell r="FC865">
            <v>0</v>
          </cell>
          <cell r="FD865">
            <v>0</v>
          </cell>
          <cell r="FE865">
            <v>0</v>
          </cell>
          <cell r="FF865">
            <v>0</v>
          </cell>
          <cell r="FG865">
            <v>0</v>
          </cell>
          <cell r="FH865">
            <v>0</v>
          </cell>
          <cell r="FI865">
            <v>0</v>
          </cell>
          <cell r="FJ865">
            <v>0</v>
          </cell>
          <cell r="FK865">
            <v>0</v>
          </cell>
          <cell r="FL865">
            <v>0</v>
          </cell>
          <cell r="FM865">
            <v>0</v>
          </cell>
          <cell r="FN865">
            <v>0</v>
          </cell>
          <cell r="FO865">
            <v>0</v>
          </cell>
          <cell r="FP865">
            <v>0</v>
          </cell>
          <cell r="FQ865">
            <v>0</v>
          </cell>
          <cell r="FR865">
            <v>0</v>
          </cell>
          <cell r="FS865">
            <v>0</v>
          </cell>
          <cell r="FT865">
            <v>0</v>
          </cell>
          <cell r="FU865">
            <v>0</v>
          </cell>
          <cell r="FV865">
            <v>0</v>
          </cell>
          <cell r="FW865">
            <v>0</v>
          </cell>
          <cell r="FX865">
            <v>0</v>
          </cell>
          <cell r="FY865">
            <v>0</v>
          </cell>
          <cell r="FZ865">
            <v>0</v>
          </cell>
          <cell r="GA865">
            <v>0</v>
          </cell>
          <cell r="GB865">
            <v>0</v>
          </cell>
          <cell r="GC865">
            <v>0</v>
          </cell>
          <cell r="GD865">
            <v>0</v>
          </cell>
          <cell r="GE865">
            <v>0</v>
          </cell>
          <cell r="GF865">
            <v>0</v>
          </cell>
          <cell r="GG865">
            <v>0</v>
          </cell>
          <cell r="GH865">
            <v>0</v>
          </cell>
          <cell r="GI865">
            <v>0</v>
          </cell>
          <cell r="GJ865">
            <v>0</v>
          </cell>
          <cell r="GK865">
            <v>0</v>
          </cell>
          <cell r="GL865">
            <v>0</v>
          </cell>
          <cell r="GM865">
            <v>0</v>
          </cell>
          <cell r="GN865">
            <v>0</v>
          </cell>
          <cell r="GO865">
            <v>0</v>
          </cell>
          <cell r="GP865">
            <v>0</v>
          </cell>
          <cell r="GQ865">
            <v>0</v>
          </cell>
          <cell r="GR865">
            <v>0</v>
          </cell>
          <cell r="GS865">
            <v>0</v>
          </cell>
          <cell r="GT865">
            <v>0</v>
          </cell>
          <cell r="GU865">
            <v>0</v>
          </cell>
          <cell r="GV865">
            <v>0</v>
          </cell>
          <cell r="GW865">
            <v>0</v>
          </cell>
          <cell r="GX865">
            <v>0</v>
          </cell>
          <cell r="GY865">
            <v>0</v>
          </cell>
          <cell r="GZ865">
            <v>0</v>
          </cell>
          <cell r="HA865">
            <v>0</v>
          </cell>
          <cell r="HB865">
            <v>0</v>
          </cell>
          <cell r="HC865">
            <v>0</v>
          </cell>
          <cell r="HD865">
            <v>0</v>
          </cell>
          <cell r="HE865">
            <v>0</v>
          </cell>
          <cell r="HF865">
            <v>0</v>
          </cell>
          <cell r="HG865">
            <v>0</v>
          </cell>
          <cell r="HH865">
            <v>0</v>
          </cell>
          <cell r="HI865">
            <v>0</v>
          </cell>
          <cell r="HJ865">
            <v>0</v>
          </cell>
          <cell r="HK865">
            <v>0</v>
          </cell>
          <cell r="HL865">
            <v>0</v>
          </cell>
          <cell r="HM865">
            <v>0</v>
          </cell>
          <cell r="HN865">
            <v>0</v>
          </cell>
          <cell r="HO865">
            <v>0</v>
          </cell>
          <cell r="HP865">
            <v>0</v>
          </cell>
          <cell r="HQ865">
            <v>0</v>
          </cell>
          <cell r="HR865">
            <v>0</v>
          </cell>
          <cell r="HS865">
            <v>0</v>
          </cell>
          <cell r="HT865">
            <v>0</v>
          </cell>
          <cell r="HU865">
            <v>0</v>
          </cell>
          <cell r="HV865">
            <v>0</v>
          </cell>
          <cell r="HW865">
            <v>0</v>
          </cell>
          <cell r="HX865">
            <v>0</v>
          </cell>
          <cell r="HY865">
            <v>0</v>
          </cell>
          <cell r="HZ865">
            <v>0</v>
          </cell>
          <cell r="IA865">
            <v>0</v>
          </cell>
          <cell r="IB865">
            <v>0</v>
          </cell>
          <cell r="IC865">
            <v>0</v>
          </cell>
          <cell r="ID865">
            <v>0</v>
          </cell>
          <cell r="IE865">
            <v>0</v>
          </cell>
          <cell r="IF865">
            <v>0</v>
          </cell>
          <cell r="IG865">
            <v>0</v>
          </cell>
          <cell r="IH865">
            <v>0</v>
          </cell>
          <cell r="II865">
            <v>0</v>
          </cell>
          <cell r="IJ865">
            <v>0</v>
          </cell>
          <cell r="IK865">
            <v>0</v>
          </cell>
          <cell r="IL865">
            <v>0</v>
          </cell>
          <cell r="IM865">
            <v>0</v>
          </cell>
          <cell r="IN865">
            <v>0</v>
          </cell>
          <cell r="IO865">
            <v>0</v>
          </cell>
          <cell r="IP865">
            <v>0</v>
          </cell>
          <cell r="IQ865">
            <v>0</v>
          </cell>
          <cell r="IR865">
            <v>0</v>
          </cell>
          <cell r="IS865">
            <v>0</v>
          </cell>
          <cell r="IT865">
            <v>0</v>
          </cell>
          <cell r="IU865">
            <v>0</v>
          </cell>
          <cell r="IV865">
            <v>0</v>
          </cell>
          <cell r="IW865">
            <v>0</v>
          </cell>
          <cell r="IX865">
            <v>0</v>
          </cell>
          <cell r="IY865">
            <v>0</v>
          </cell>
          <cell r="IZ865">
            <v>0</v>
          </cell>
          <cell r="JA865">
            <v>0</v>
          </cell>
          <cell r="JB865">
            <v>0</v>
          </cell>
          <cell r="JC865">
            <v>0</v>
          </cell>
          <cell r="JD865">
            <v>0</v>
          </cell>
          <cell r="JE865">
            <v>0</v>
          </cell>
        </row>
        <row r="866">
          <cell r="D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0</v>
          </cell>
          <cell r="ES866">
            <v>0</v>
          </cell>
          <cell r="ET866">
            <v>0</v>
          </cell>
          <cell r="EU866">
            <v>0</v>
          </cell>
          <cell r="EV866">
            <v>0</v>
          </cell>
          <cell r="EW866">
            <v>0</v>
          </cell>
          <cell r="EX866">
            <v>0</v>
          </cell>
          <cell r="EY866">
            <v>0</v>
          </cell>
          <cell r="EZ866">
            <v>0</v>
          </cell>
          <cell r="FA866">
            <v>0</v>
          </cell>
          <cell r="FB866">
            <v>0</v>
          </cell>
          <cell r="FC866">
            <v>0</v>
          </cell>
          <cell r="FD866">
            <v>0</v>
          </cell>
          <cell r="FE866">
            <v>0</v>
          </cell>
          <cell r="FF866">
            <v>0</v>
          </cell>
          <cell r="FG866">
            <v>0</v>
          </cell>
          <cell r="FH866">
            <v>0</v>
          </cell>
          <cell r="FI866">
            <v>0</v>
          </cell>
          <cell r="FJ866">
            <v>0</v>
          </cell>
          <cell r="FK866">
            <v>0</v>
          </cell>
          <cell r="FL866">
            <v>0</v>
          </cell>
          <cell r="FM866">
            <v>0</v>
          </cell>
          <cell r="FN866">
            <v>0</v>
          </cell>
          <cell r="FO866">
            <v>0</v>
          </cell>
          <cell r="FP866">
            <v>0</v>
          </cell>
          <cell r="FQ866">
            <v>0</v>
          </cell>
          <cell r="FR866">
            <v>0</v>
          </cell>
          <cell r="FS866">
            <v>0</v>
          </cell>
          <cell r="FT866">
            <v>0</v>
          </cell>
          <cell r="FU866">
            <v>0</v>
          </cell>
          <cell r="FV866">
            <v>0</v>
          </cell>
          <cell r="FW866">
            <v>0</v>
          </cell>
          <cell r="FX866">
            <v>0</v>
          </cell>
          <cell r="FY866">
            <v>0</v>
          </cell>
          <cell r="FZ866">
            <v>0</v>
          </cell>
          <cell r="GA866">
            <v>0</v>
          </cell>
          <cell r="GB866">
            <v>0</v>
          </cell>
          <cell r="GC866">
            <v>0</v>
          </cell>
          <cell r="GD866">
            <v>0</v>
          </cell>
          <cell r="GE866">
            <v>0</v>
          </cell>
          <cell r="GF866">
            <v>0</v>
          </cell>
          <cell r="GG866">
            <v>0</v>
          </cell>
          <cell r="GH866">
            <v>0</v>
          </cell>
          <cell r="GI866">
            <v>0</v>
          </cell>
          <cell r="GJ866">
            <v>0</v>
          </cell>
          <cell r="GK866">
            <v>0</v>
          </cell>
          <cell r="GL866">
            <v>0</v>
          </cell>
          <cell r="GM866">
            <v>0</v>
          </cell>
          <cell r="GN866">
            <v>0</v>
          </cell>
          <cell r="GO866">
            <v>0</v>
          </cell>
          <cell r="GP866">
            <v>0</v>
          </cell>
          <cell r="GQ866">
            <v>0</v>
          </cell>
          <cell r="GR866">
            <v>0</v>
          </cell>
          <cell r="GS866">
            <v>0</v>
          </cell>
          <cell r="GT866">
            <v>0</v>
          </cell>
          <cell r="GU866">
            <v>0</v>
          </cell>
          <cell r="GV866">
            <v>0</v>
          </cell>
          <cell r="GW866">
            <v>0</v>
          </cell>
          <cell r="GX866">
            <v>0</v>
          </cell>
          <cell r="GY866">
            <v>0</v>
          </cell>
          <cell r="GZ866">
            <v>0</v>
          </cell>
          <cell r="HA866">
            <v>0</v>
          </cell>
          <cell r="HB866">
            <v>0</v>
          </cell>
          <cell r="HC866">
            <v>0</v>
          </cell>
          <cell r="HD866">
            <v>0</v>
          </cell>
          <cell r="HE866">
            <v>0</v>
          </cell>
          <cell r="HF866">
            <v>0</v>
          </cell>
          <cell r="HG866">
            <v>0</v>
          </cell>
          <cell r="HH866">
            <v>0</v>
          </cell>
          <cell r="HI866">
            <v>0</v>
          </cell>
          <cell r="HJ866">
            <v>0</v>
          </cell>
          <cell r="HK866">
            <v>0</v>
          </cell>
          <cell r="HL866">
            <v>0</v>
          </cell>
          <cell r="HM866">
            <v>0</v>
          </cell>
          <cell r="HN866">
            <v>0</v>
          </cell>
          <cell r="HO866">
            <v>0</v>
          </cell>
          <cell r="HP866">
            <v>0</v>
          </cell>
          <cell r="HQ866">
            <v>0</v>
          </cell>
          <cell r="HR866">
            <v>0</v>
          </cell>
          <cell r="HS866">
            <v>0</v>
          </cell>
          <cell r="HT866">
            <v>0</v>
          </cell>
          <cell r="HU866">
            <v>0</v>
          </cell>
          <cell r="HV866">
            <v>0</v>
          </cell>
          <cell r="HW866">
            <v>0</v>
          </cell>
          <cell r="HX866">
            <v>0</v>
          </cell>
          <cell r="HY866">
            <v>0</v>
          </cell>
          <cell r="HZ866">
            <v>0</v>
          </cell>
          <cell r="IA866">
            <v>0</v>
          </cell>
          <cell r="IB866">
            <v>0</v>
          </cell>
          <cell r="IC866">
            <v>0</v>
          </cell>
          <cell r="ID866">
            <v>0</v>
          </cell>
          <cell r="IE866">
            <v>0</v>
          </cell>
          <cell r="IF866">
            <v>0</v>
          </cell>
          <cell r="IG866">
            <v>0</v>
          </cell>
          <cell r="IH866">
            <v>0</v>
          </cell>
          <cell r="II866">
            <v>0</v>
          </cell>
          <cell r="IJ866">
            <v>0</v>
          </cell>
          <cell r="IK866">
            <v>0</v>
          </cell>
          <cell r="IL866">
            <v>0</v>
          </cell>
          <cell r="IM866">
            <v>0</v>
          </cell>
          <cell r="IN866">
            <v>0</v>
          </cell>
          <cell r="IO866">
            <v>0</v>
          </cell>
          <cell r="IP866">
            <v>0</v>
          </cell>
          <cell r="IQ866">
            <v>0</v>
          </cell>
          <cell r="IR866">
            <v>0</v>
          </cell>
          <cell r="IS866">
            <v>0</v>
          </cell>
          <cell r="IT866">
            <v>0</v>
          </cell>
          <cell r="IU866">
            <v>0</v>
          </cell>
          <cell r="IV866">
            <v>0</v>
          </cell>
          <cell r="IW866">
            <v>0</v>
          </cell>
          <cell r="IX866">
            <v>0</v>
          </cell>
          <cell r="IY866">
            <v>0</v>
          </cell>
          <cell r="IZ866">
            <v>0</v>
          </cell>
          <cell r="JA866">
            <v>0</v>
          </cell>
          <cell r="JB866">
            <v>0</v>
          </cell>
          <cell r="JC866">
            <v>0</v>
          </cell>
          <cell r="JD866">
            <v>0</v>
          </cell>
          <cell r="JE866">
            <v>0</v>
          </cell>
        </row>
        <row r="867">
          <cell r="D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0</v>
          </cell>
          <cell r="ES867">
            <v>0</v>
          </cell>
          <cell r="ET867">
            <v>0</v>
          </cell>
          <cell r="EU867">
            <v>0</v>
          </cell>
          <cell r="EV867">
            <v>0</v>
          </cell>
          <cell r="EW867">
            <v>0</v>
          </cell>
          <cell r="EX867">
            <v>0</v>
          </cell>
          <cell r="EY867">
            <v>0</v>
          </cell>
          <cell r="EZ867">
            <v>0</v>
          </cell>
          <cell r="FA867">
            <v>0</v>
          </cell>
          <cell r="FB867">
            <v>0</v>
          </cell>
          <cell r="FC867">
            <v>0</v>
          </cell>
          <cell r="FD867">
            <v>0</v>
          </cell>
          <cell r="FE867">
            <v>0</v>
          </cell>
          <cell r="FF867">
            <v>0</v>
          </cell>
          <cell r="FG867">
            <v>0</v>
          </cell>
          <cell r="FH867">
            <v>0</v>
          </cell>
          <cell r="FI867">
            <v>0</v>
          </cell>
          <cell r="FJ867">
            <v>0</v>
          </cell>
          <cell r="FK867">
            <v>0</v>
          </cell>
          <cell r="FL867">
            <v>0</v>
          </cell>
          <cell r="FM867">
            <v>0</v>
          </cell>
          <cell r="FN867">
            <v>0</v>
          </cell>
          <cell r="FO867">
            <v>0</v>
          </cell>
          <cell r="FP867">
            <v>0</v>
          </cell>
          <cell r="FQ867">
            <v>0</v>
          </cell>
          <cell r="FR867">
            <v>0</v>
          </cell>
          <cell r="FS867">
            <v>0</v>
          </cell>
          <cell r="FT867">
            <v>0</v>
          </cell>
          <cell r="FU867">
            <v>0</v>
          </cell>
          <cell r="FV867">
            <v>0</v>
          </cell>
          <cell r="FW867">
            <v>0</v>
          </cell>
          <cell r="FX867">
            <v>0</v>
          </cell>
          <cell r="FY867">
            <v>0</v>
          </cell>
          <cell r="FZ867">
            <v>0</v>
          </cell>
          <cell r="GA867">
            <v>0</v>
          </cell>
          <cell r="GB867">
            <v>0</v>
          </cell>
          <cell r="GC867">
            <v>0</v>
          </cell>
          <cell r="GD867">
            <v>0</v>
          </cell>
          <cell r="GE867">
            <v>0</v>
          </cell>
          <cell r="GF867">
            <v>0</v>
          </cell>
          <cell r="GG867">
            <v>0</v>
          </cell>
          <cell r="GH867">
            <v>0</v>
          </cell>
          <cell r="GI867">
            <v>0</v>
          </cell>
          <cell r="GJ867">
            <v>0</v>
          </cell>
          <cell r="GK867">
            <v>0</v>
          </cell>
          <cell r="GL867">
            <v>0</v>
          </cell>
          <cell r="GM867">
            <v>0</v>
          </cell>
          <cell r="GN867">
            <v>0</v>
          </cell>
          <cell r="GO867">
            <v>0</v>
          </cell>
          <cell r="GP867">
            <v>0</v>
          </cell>
          <cell r="GQ867">
            <v>0</v>
          </cell>
          <cell r="GR867">
            <v>0</v>
          </cell>
          <cell r="GS867">
            <v>0</v>
          </cell>
          <cell r="GT867">
            <v>0</v>
          </cell>
          <cell r="GU867">
            <v>0</v>
          </cell>
          <cell r="GV867">
            <v>0</v>
          </cell>
          <cell r="GW867">
            <v>0</v>
          </cell>
          <cell r="GX867">
            <v>0</v>
          </cell>
          <cell r="GY867">
            <v>0</v>
          </cell>
          <cell r="GZ867">
            <v>0</v>
          </cell>
          <cell r="HA867">
            <v>0</v>
          </cell>
          <cell r="HB867">
            <v>0</v>
          </cell>
          <cell r="HC867">
            <v>0</v>
          </cell>
          <cell r="HD867">
            <v>0</v>
          </cell>
          <cell r="HE867">
            <v>0</v>
          </cell>
          <cell r="HF867">
            <v>0</v>
          </cell>
          <cell r="HG867">
            <v>0</v>
          </cell>
          <cell r="HH867">
            <v>0</v>
          </cell>
          <cell r="HI867">
            <v>0</v>
          </cell>
          <cell r="HJ867">
            <v>0</v>
          </cell>
          <cell r="HK867">
            <v>0</v>
          </cell>
          <cell r="HL867">
            <v>0</v>
          </cell>
          <cell r="HM867">
            <v>0</v>
          </cell>
          <cell r="HN867">
            <v>0</v>
          </cell>
          <cell r="HO867">
            <v>0</v>
          </cell>
          <cell r="HP867">
            <v>0</v>
          </cell>
          <cell r="HQ867">
            <v>0</v>
          </cell>
          <cell r="HR867">
            <v>0</v>
          </cell>
          <cell r="HS867">
            <v>0</v>
          </cell>
          <cell r="HT867">
            <v>0</v>
          </cell>
          <cell r="HU867">
            <v>0</v>
          </cell>
          <cell r="HV867">
            <v>0</v>
          </cell>
          <cell r="HW867">
            <v>0</v>
          </cell>
          <cell r="HX867">
            <v>0</v>
          </cell>
          <cell r="HY867">
            <v>0</v>
          </cell>
          <cell r="HZ867">
            <v>0</v>
          </cell>
          <cell r="IA867">
            <v>0</v>
          </cell>
          <cell r="IB867">
            <v>0</v>
          </cell>
          <cell r="IC867">
            <v>0</v>
          </cell>
          <cell r="ID867">
            <v>0</v>
          </cell>
          <cell r="IE867">
            <v>0</v>
          </cell>
          <cell r="IF867">
            <v>0</v>
          </cell>
          <cell r="IG867">
            <v>0</v>
          </cell>
          <cell r="IH867">
            <v>0</v>
          </cell>
          <cell r="II867">
            <v>0</v>
          </cell>
          <cell r="IJ867">
            <v>0</v>
          </cell>
          <cell r="IK867">
            <v>0</v>
          </cell>
          <cell r="IL867">
            <v>0</v>
          </cell>
          <cell r="IM867">
            <v>0</v>
          </cell>
          <cell r="IN867">
            <v>0</v>
          </cell>
          <cell r="IO867">
            <v>0</v>
          </cell>
          <cell r="IP867">
            <v>0</v>
          </cell>
          <cell r="IQ867">
            <v>0</v>
          </cell>
          <cell r="IR867">
            <v>0</v>
          </cell>
          <cell r="IS867">
            <v>0</v>
          </cell>
          <cell r="IT867">
            <v>0</v>
          </cell>
          <cell r="IU867">
            <v>0</v>
          </cell>
          <cell r="IV867">
            <v>0</v>
          </cell>
          <cell r="IW867">
            <v>0</v>
          </cell>
          <cell r="IX867">
            <v>0</v>
          </cell>
          <cell r="IY867">
            <v>0</v>
          </cell>
          <cell r="IZ867">
            <v>0</v>
          </cell>
          <cell r="JA867">
            <v>0</v>
          </cell>
          <cell r="JB867">
            <v>0</v>
          </cell>
          <cell r="JC867">
            <v>0</v>
          </cell>
          <cell r="JD867">
            <v>0</v>
          </cell>
          <cell r="JE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0</v>
          </cell>
          <cell r="ES868">
            <v>0</v>
          </cell>
          <cell r="ET868">
            <v>0</v>
          </cell>
          <cell r="EU868">
            <v>0</v>
          </cell>
          <cell r="EV868">
            <v>0</v>
          </cell>
          <cell r="EW868">
            <v>0</v>
          </cell>
          <cell r="EX868">
            <v>0</v>
          </cell>
          <cell r="EY868">
            <v>0</v>
          </cell>
          <cell r="EZ868">
            <v>0</v>
          </cell>
          <cell r="FA868">
            <v>0</v>
          </cell>
          <cell r="FB868">
            <v>0</v>
          </cell>
          <cell r="FC868">
            <v>0</v>
          </cell>
          <cell r="FD868">
            <v>0</v>
          </cell>
          <cell r="FE868">
            <v>0</v>
          </cell>
          <cell r="FF868">
            <v>0</v>
          </cell>
          <cell r="FG868">
            <v>0</v>
          </cell>
          <cell r="FH868">
            <v>0</v>
          </cell>
          <cell r="FI868">
            <v>0</v>
          </cell>
          <cell r="FJ868">
            <v>0</v>
          </cell>
          <cell r="FK868">
            <v>0</v>
          </cell>
          <cell r="FL868">
            <v>0</v>
          </cell>
          <cell r="FM868">
            <v>0</v>
          </cell>
          <cell r="FN868">
            <v>0</v>
          </cell>
          <cell r="FO868">
            <v>0</v>
          </cell>
          <cell r="FP868">
            <v>0</v>
          </cell>
          <cell r="FQ868">
            <v>0</v>
          </cell>
          <cell r="FR868">
            <v>0</v>
          </cell>
          <cell r="FS868">
            <v>0</v>
          </cell>
          <cell r="FT868">
            <v>0</v>
          </cell>
          <cell r="FU868">
            <v>0</v>
          </cell>
          <cell r="FV868">
            <v>0</v>
          </cell>
          <cell r="FW868">
            <v>0</v>
          </cell>
          <cell r="FX868">
            <v>0</v>
          </cell>
          <cell r="FY868">
            <v>0</v>
          </cell>
          <cell r="FZ868">
            <v>0</v>
          </cell>
          <cell r="GA868">
            <v>0</v>
          </cell>
          <cell r="GB868">
            <v>0</v>
          </cell>
          <cell r="GC868">
            <v>0</v>
          </cell>
          <cell r="GD868">
            <v>0</v>
          </cell>
          <cell r="GE868">
            <v>0</v>
          </cell>
          <cell r="GF868">
            <v>0</v>
          </cell>
          <cell r="GG868">
            <v>0</v>
          </cell>
          <cell r="GH868">
            <v>0</v>
          </cell>
          <cell r="GI868">
            <v>0</v>
          </cell>
          <cell r="GJ868">
            <v>0</v>
          </cell>
          <cell r="GK868">
            <v>0</v>
          </cell>
          <cell r="GL868">
            <v>0</v>
          </cell>
          <cell r="GM868">
            <v>0</v>
          </cell>
          <cell r="GN868">
            <v>0</v>
          </cell>
          <cell r="GO868">
            <v>0</v>
          </cell>
          <cell r="GP868">
            <v>0</v>
          </cell>
          <cell r="GQ868">
            <v>0</v>
          </cell>
          <cell r="GR868">
            <v>0</v>
          </cell>
          <cell r="GS868">
            <v>0</v>
          </cell>
          <cell r="GT868">
            <v>0</v>
          </cell>
          <cell r="GU868">
            <v>0</v>
          </cell>
          <cell r="GV868">
            <v>0</v>
          </cell>
          <cell r="GW868">
            <v>0</v>
          </cell>
          <cell r="GX868">
            <v>0</v>
          </cell>
          <cell r="GY868">
            <v>0</v>
          </cell>
          <cell r="GZ868">
            <v>0</v>
          </cell>
          <cell r="HA868">
            <v>0</v>
          </cell>
          <cell r="HB868">
            <v>0</v>
          </cell>
          <cell r="HC868">
            <v>0</v>
          </cell>
          <cell r="HD868">
            <v>0</v>
          </cell>
          <cell r="HE868">
            <v>0</v>
          </cell>
          <cell r="HF868">
            <v>0</v>
          </cell>
          <cell r="HG868">
            <v>0</v>
          </cell>
          <cell r="HH868">
            <v>0</v>
          </cell>
          <cell r="HI868">
            <v>0</v>
          </cell>
          <cell r="HJ868">
            <v>0</v>
          </cell>
          <cell r="HK868">
            <v>0</v>
          </cell>
          <cell r="HL868">
            <v>0</v>
          </cell>
          <cell r="HM868">
            <v>0</v>
          </cell>
          <cell r="HN868">
            <v>0</v>
          </cell>
          <cell r="HO868">
            <v>0</v>
          </cell>
          <cell r="HP868">
            <v>0</v>
          </cell>
          <cell r="HQ868">
            <v>0</v>
          </cell>
          <cell r="HR868">
            <v>0</v>
          </cell>
          <cell r="HS868">
            <v>0</v>
          </cell>
          <cell r="HT868">
            <v>0</v>
          </cell>
          <cell r="HU868">
            <v>0</v>
          </cell>
          <cell r="HV868">
            <v>0</v>
          </cell>
          <cell r="HW868">
            <v>0</v>
          </cell>
          <cell r="HX868">
            <v>0</v>
          </cell>
          <cell r="HY868">
            <v>0</v>
          </cell>
          <cell r="HZ868">
            <v>0</v>
          </cell>
          <cell r="IA868">
            <v>0</v>
          </cell>
          <cell r="IB868">
            <v>0</v>
          </cell>
          <cell r="IC868">
            <v>0</v>
          </cell>
          <cell r="ID868">
            <v>0</v>
          </cell>
          <cell r="IE868">
            <v>0</v>
          </cell>
          <cell r="IF868">
            <v>0</v>
          </cell>
          <cell r="IG868">
            <v>0</v>
          </cell>
          <cell r="IH868">
            <v>0</v>
          </cell>
          <cell r="II868">
            <v>0</v>
          </cell>
          <cell r="IJ868">
            <v>0</v>
          </cell>
          <cell r="IK868">
            <v>0</v>
          </cell>
          <cell r="IL868">
            <v>0</v>
          </cell>
          <cell r="IM868">
            <v>0</v>
          </cell>
          <cell r="IN868">
            <v>0</v>
          </cell>
          <cell r="IO868">
            <v>0</v>
          </cell>
          <cell r="IP868">
            <v>0</v>
          </cell>
          <cell r="IQ868">
            <v>0</v>
          </cell>
          <cell r="IR868">
            <v>0</v>
          </cell>
          <cell r="IS868">
            <v>0</v>
          </cell>
          <cell r="IT868">
            <v>0</v>
          </cell>
          <cell r="IU868">
            <v>0</v>
          </cell>
          <cell r="IV868">
            <v>0</v>
          </cell>
          <cell r="IW868">
            <v>0</v>
          </cell>
          <cell r="IX868">
            <v>0</v>
          </cell>
          <cell r="IY868">
            <v>0</v>
          </cell>
          <cell r="IZ868">
            <v>0</v>
          </cell>
          <cell r="JA868">
            <v>0</v>
          </cell>
          <cell r="JB868">
            <v>0</v>
          </cell>
          <cell r="JC868">
            <v>0</v>
          </cell>
          <cell r="JD868">
            <v>0</v>
          </cell>
          <cell r="JE868">
            <v>0</v>
          </cell>
        </row>
        <row r="870">
          <cell r="D870" t="str">
            <v>MKT.EX.4CR._.___.4 Corners</v>
          </cell>
          <cell r="F870">
            <v>0.12474335999286268</v>
          </cell>
          <cell r="G870">
            <v>0</v>
          </cell>
          <cell r="H870">
            <v>0</v>
          </cell>
          <cell r="I870">
            <v>-2.9998773243278265E-8</v>
          </cell>
          <cell r="J870">
            <v>4.000139597337693E-8</v>
          </cell>
          <cell r="K870">
            <v>0</v>
          </cell>
          <cell r="L870">
            <v>0</v>
          </cell>
          <cell r="M870">
            <v>14.272857799995109</v>
          </cell>
          <cell r="N870">
            <v>32.852451239996299</v>
          </cell>
          <cell r="O870">
            <v>3.0257199978223071E-3</v>
          </cell>
          <cell r="P870">
            <v>-2.0001607481390238E-8</v>
          </cell>
          <cell r="Q870">
            <v>0</v>
          </cell>
          <cell r="R870">
            <v>1606.4279517700197</v>
          </cell>
          <cell r="S870">
            <v>334.57772834999196</v>
          </cell>
          <cell r="T870">
            <v>144.90974870999344</v>
          </cell>
          <cell r="U870">
            <v>307.85764703000314</v>
          </cell>
          <cell r="V870">
            <v>112.0300646900032</v>
          </cell>
          <cell r="W870">
            <v>72.228664819995174</v>
          </cell>
          <cell r="X870">
            <v>78.993768789998285</v>
          </cell>
          <cell r="Y870">
            <v>15.801091669996822</v>
          </cell>
          <cell r="Z870">
            <v>68.779888850003772</v>
          </cell>
          <cell r="AA870">
            <v>182.03377670001646</v>
          </cell>
          <cell r="AB870">
            <v>67.955630640004529</v>
          </cell>
          <cell r="AC870">
            <v>33.70562233999226</v>
          </cell>
          <cell r="AD870">
            <v>187.55431917999522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  <cell r="EN870">
            <v>0</v>
          </cell>
          <cell r="EO870">
            <v>0</v>
          </cell>
          <cell r="EP870">
            <v>0</v>
          </cell>
          <cell r="EQ870">
            <v>0</v>
          </cell>
          <cell r="ER870">
            <v>0</v>
          </cell>
          <cell r="ES870">
            <v>0</v>
          </cell>
          <cell r="ET870">
            <v>0</v>
          </cell>
          <cell r="EU870">
            <v>0</v>
          </cell>
          <cell r="EV870">
            <v>0</v>
          </cell>
          <cell r="EW870">
            <v>0</v>
          </cell>
          <cell r="EX870">
            <v>0</v>
          </cell>
          <cell r="EY870">
            <v>0</v>
          </cell>
          <cell r="EZ870">
            <v>0</v>
          </cell>
          <cell r="FA870">
            <v>0</v>
          </cell>
          <cell r="FB870">
            <v>0</v>
          </cell>
          <cell r="FC870">
            <v>0</v>
          </cell>
          <cell r="FD870">
            <v>0</v>
          </cell>
          <cell r="FE870">
            <v>0</v>
          </cell>
          <cell r="FF870">
            <v>0</v>
          </cell>
          <cell r="FG870">
            <v>0</v>
          </cell>
          <cell r="FH870">
            <v>0</v>
          </cell>
          <cell r="FI870">
            <v>0</v>
          </cell>
          <cell r="FJ870">
            <v>0</v>
          </cell>
          <cell r="FK870">
            <v>0</v>
          </cell>
          <cell r="FL870">
            <v>0</v>
          </cell>
          <cell r="FM870">
            <v>0</v>
          </cell>
          <cell r="FN870">
            <v>0</v>
          </cell>
          <cell r="FO870">
            <v>0</v>
          </cell>
          <cell r="FP870">
            <v>0</v>
          </cell>
          <cell r="FQ870">
            <v>0</v>
          </cell>
          <cell r="FR870">
            <v>0</v>
          </cell>
          <cell r="FS870">
            <v>0</v>
          </cell>
          <cell r="FT870">
            <v>0</v>
          </cell>
          <cell r="FU870">
            <v>0</v>
          </cell>
          <cell r="FV870">
            <v>0</v>
          </cell>
          <cell r="FW870">
            <v>0</v>
          </cell>
          <cell r="FX870">
            <v>0</v>
          </cell>
          <cell r="FY870">
            <v>0</v>
          </cell>
          <cell r="FZ870">
            <v>0</v>
          </cell>
          <cell r="GA870">
            <v>0</v>
          </cell>
          <cell r="GB870">
            <v>0</v>
          </cell>
          <cell r="GC870">
            <v>0</v>
          </cell>
          <cell r="GD870">
            <v>0</v>
          </cell>
          <cell r="GE870">
            <v>0</v>
          </cell>
          <cell r="GF870">
            <v>0</v>
          </cell>
          <cell r="GG870">
            <v>0</v>
          </cell>
          <cell r="GH870">
            <v>0</v>
          </cell>
          <cell r="GI870">
            <v>0</v>
          </cell>
          <cell r="GJ870">
            <v>0</v>
          </cell>
          <cell r="GK870">
            <v>0</v>
          </cell>
          <cell r="GL870">
            <v>0</v>
          </cell>
          <cell r="GM870">
            <v>0</v>
          </cell>
          <cell r="GN870">
            <v>0</v>
          </cell>
          <cell r="GO870">
            <v>0</v>
          </cell>
          <cell r="GP870">
            <v>0</v>
          </cell>
          <cell r="GQ870">
            <v>0</v>
          </cell>
          <cell r="GR870">
            <v>0</v>
          </cell>
          <cell r="GS870">
            <v>0</v>
          </cell>
          <cell r="GT870">
            <v>0</v>
          </cell>
          <cell r="GU870">
            <v>0</v>
          </cell>
          <cell r="GV870">
            <v>0</v>
          </cell>
          <cell r="GW870">
            <v>0</v>
          </cell>
          <cell r="GX870">
            <v>0</v>
          </cell>
          <cell r="GY870">
            <v>0</v>
          </cell>
          <cell r="GZ870">
            <v>0</v>
          </cell>
          <cell r="HA870">
            <v>0</v>
          </cell>
          <cell r="HB870">
            <v>0</v>
          </cell>
          <cell r="HC870">
            <v>0</v>
          </cell>
          <cell r="HD870">
            <v>0</v>
          </cell>
          <cell r="HE870">
            <v>0</v>
          </cell>
          <cell r="HF870">
            <v>0</v>
          </cell>
          <cell r="HG870">
            <v>0</v>
          </cell>
          <cell r="HH870">
            <v>0</v>
          </cell>
          <cell r="HI870">
            <v>0</v>
          </cell>
          <cell r="HJ870">
            <v>0</v>
          </cell>
          <cell r="HK870">
            <v>0</v>
          </cell>
          <cell r="HL870">
            <v>0</v>
          </cell>
          <cell r="HM870">
            <v>0</v>
          </cell>
          <cell r="HN870">
            <v>0</v>
          </cell>
          <cell r="HO870">
            <v>0</v>
          </cell>
          <cell r="HP870">
            <v>0</v>
          </cell>
          <cell r="HQ870">
            <v>0</v>
          </cell>
          <cell r="HR870">
            <v>0</v>
          </cell>
          <cell r="HS870">
            <v>0</v>
          </cell>
          <cell r="HT870">
            <v>0</v>
          </cell>
          <cell r="HU870">
            <v>0</v>
          </cell>
          <cell r="HV870">
            <v>0</v>
          </cell>
          <cell r="HW870">
            <v>0</v>
          </cell>
          <cell r="HX870">
            <v>0</v>
          </cell>
          <cell r="HY870">
            <v>0</v>
          </cell>
          <cell r="HZ870">
            <v>0</v>
          </cell>
          <cell r="IA870">
            <v>0</v>
          </cell>
          <cell r="IB870">
            <v>0</v>
          </cell>
          <cell r="IC870">
            <v>0</v>
          </cell>
          <cell r="ID870">
            <v>0</v>
          </cell>
          <cell r="IE870">
            <v>0</v>
          </cell>
          <cell r="IF870">
            <v>0</v>
          </cell>
          <cell r="IG870">
            <v>0</v>
          </cell>
          <cell r="IH870">
            <v>0</v>
          </cell>
          <cell r="II870">
            <v>0</v>
          </cell>
          <cell r="IJ870">
            <v>0</v>
          </cell>
          <cell r="IK870">
            <v>0</v>
          </cell>
          <cell r="IL870">
            <v>0</v>
          </cell>
          <cell r="IM870">
            <v>0</v>
          </cell>
          <cell r="IN870">
            <v>0</v>
          </cell>
          <cell r="IO870">
            <v>0</v>
          </cell>
          <cell r="IP870">
            <v>0</v>
          </cell>
          <cell r="IQ870">
            <v>0</v>
          </cell>
          <cell r="IR870">
            <v>0</v>
          </cell>
          <cell r="IS870">
            <v>0</v>
          </cell>
          <cell r="IT870">
            <v>0</v>
          </cell>
          <cell r="IU870">
            <v>0</v>
          </cell>
          <cell r="IV870">
            <v>0</v>
          </cell>
          <cell r="IW870">
            <v>0</v>
          </cell>
          <cell r="IX870">
            <v>0</v>
          </cell>
          <cell r="IY870">
            <v>0</v>
          </cell>
          <cell r="IZ870">
            <v>0</v>
          </cell>
          <cell r="JA870">
            <v>0</v>
          </cell>
          <cell r="JB870">
            <v>0</v>
          </cell>
          <cell r="JC870">
            <v>0</v>
          </cell>
          <cell r="JD870">
            <v>0</v>
          </cell>
          <cell r="JE870">
            <v>0</v>
          </cell>
        </row>
        <row r="871">
          <cell r="D871" t="str">
            <v>MKT.EX.COB._.___.COB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2.0001607481390238E-8</v>
          </cell>
          <cell r="K871">
            <v>-4.4138600023870822E-3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183.35381430992857</v>
          </cell>
          <cell r="S871">
            <v>-16.823453130000416</v>
          </cell>
          <cell r="T871">
            <v>0</v>
          </cell>
          <cell r="U871">
            <v>0</v>
          </cell>
          <cell r="V871">
            <v>0</v>
          </cell>
          <cell r="W871">
            <v>55.714976740000566</v>
          </cell>
          <cell r="X871">
            <v>52.16546785999526</v>
          </cell>
          <cell r="Y871">
            <v>21.25</v>
          </cell>
          <cell r="Z871">
            <v>71.04682283999864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  <cell r="EN871">
            <v>0</v>
          </cell>
          <cell r="EO871">
            <v>0</v>
          </cell>
          <cell r="EP871">
            <v>0</v>
          </cell>
          <cell r="EQ871">
            <v>0</v>
          </cell>
          <cell r="ER871">
            <v>0</v>
          </cell>
          <cell r="ES871">
            <v>0</v>
          </cell>
          <cell r="ET871">
            <v>0</v>
          </cell>
          <cell r="EU871">
            <v>0</v>
          </cell>
          <cell r="EV871">
            <v>0</v>
          </cell>
          <cell r="EW871">
            <v>0</v>
          </cell>
          <cell r="EX871">
            <v>0</v>
          </cell>
          <cell r="EY871">
            <v>0</v>
          </cell>
          <cell r="EZ871">
            <v>0</v>
          </cell>
          <cell r="FA871">
            <v>0</v>
          </cell>
          <cell r="FB871">
            <v>0</v>
          </cell>
          <cell r="FC871">
            <v>0</v>
          </cell>
          <cell r="FD871">
            <v>0</v>
          </cell>
          <cell r="FE871">
            <v>0</v>
          </cell>
          <cell r="FF871">
            <v>0</v>
          </cell>
          <cell r="FG871">
            <v>0</v>
          </cell>
          <cell r="FH871">
            <v>0</v>
          </cell>
          <cell r="FI871">
            <v>0</v>
          </cell>
          <cell r="FJ871">
            <v>0</v>
          </cell>
          <cell r="FK871">
            <v>0</v>
          </cell>
          <cell r="FL871">
            <v>0</v>
          </cell>
          <cell r="FM871">
            <v>0</v>
          </cell>
          <cell r="FN871">
            <v>0</v>
          </cell>
          <cell r="FO871">
            <v>0</v>
          </cell>
          <cell r="FP871">
            <v>0</v>
          </cell>
          <cell r="FQ871">
            <v>0</v>
          </cell>
          <cell r="FR871">
            <v>0</v>
          </cell>
          <cell r="FS871">
            <v>0</v>
          </cell>
          <cell r="FT871">
            <v>0</v>
          </cell>
          <cell r="FU871">
            <v>0</v>
          </cell>
          <cell r="FV871">
            <v>0</v>
          </cell>
          <cell r="FW871">
            <v>0</v>
          </cell>
          <cell r="FX871">
            <v>0</v>
          </cell>
          <cell r="FY871">
            <v>0</v>
          </cell>
          <cell r="FZ871">
            <v>0</v>
          </cell>
          <cell r="GA871">
            <v>0</v>
          </cell>
          <cell r="GB871">
            <v>0</v>
          </cell>
          <cell r="GC871">
            <v>0</v>
          </cell>
          <cell r="GD871">
            <v>0</v>
          </cell>
          <cell r="GE871">
            <v>0</v>
          </cell>
          <cell r="GF871">
            <v>0</v>
          </cell>
          <cell r="GG871">
            <v>0</v>
          </cell>
          <cell r="GH871">
            <v>0</v>
          </cell>
          <cell r="GI871">
            <v>0</v>
          </cell>
          <cell r="GJ871">
            <v>0</v>
          </cell>
          <cell r="GK871">
            <v>0</v>
          </cell>
          <cell r="GL871">
            <v>0</v>
          </cell>
          <cell r="GM871">
            <v>0</v>
          </cell>
          <cell r="GN871">
            <v>0</v>
          </cell>
          <cell r="GO871">
            <v>0</v>
          </cell>
          <cell r="GP871">
            <v>0</v>
          </cell>
          <cell r="GQ871">
            <v>0</v>
          </cell>
          <cell r="GR871">
            <v>0</v>
          </cell>
          <cell r="GS871">
            <v>0</v>
          </cell>
          <cell r="GT871">
            <v>0</v>
          </cell>
          <cell r="GU871">
            <v>0</v>
          </cell>
          <cell r="GV871">
            <v>0</v>
          </cell>
          <cell r="GW871">
            <v>0</v>
          </cell>
          <cell r="GX871">
            <v>0</v>
          </cell>
          <cell r="GY871">
            <v>0</v>
          </cell>
          <cell r="GZ871">
            <v>0</v>
          </cell>
          <cell r="HA871">
            <v>0</v>
          </cell>
          <cell r="HB871">
            <v>0</v>
          </cell>
          <cell r="HC871">
            <v>0</v>
          </cell>
          <cell r="HD871">
            <v>0</v>
          </cell>
          <cell r="HE871">
            <v>0</v>
          </cell>
          <cell r="HF871">
            <v>0</v>
          </cell>
          <cell r="HG871">
            <v>0</v>
          </cell>
          <cell r="HH871">
            <v>0</v>
          </cell>
          <cell r="HI871">
            <v>0</v>
          </cell>
          <cell r="HJ871">
            <v>0</v>
          </cell>
          <cell r="HK871">
            <v>0</v>
          </cell>
          <cell r="HL871">
            <v>0</v>
          </cell>
          <cell r="HM871">
            <v>0</v>
          </cell>
          <cell r="HN871">
            <v>0</v>
          </cell>
          <cell r="HO871">
            <v>0</v>
          </cell>
          <cell r="HP871">
            <v>0</v>
          </cell>
          <cell r="HQ871">
            <v>0</v>
          </cell>
          <cell r="HR871">
            <v>0</v>
          </cell>
          <cell r="HS871">
            <v>0</v>
          </cell>
          <cell r="HT871">
            <v>0</v>
          </cell>
          <cell r="HU871">
            <v>0</v>
          </cell>
          <cell r="HV871">
            <v>0</v>
          </cell>
          <cell r="HW871">
            <v>0</v>
          </cell>
          <cell r="HX871">
            <v>0</v>
          </cell>
          <cell r="HY871">
            <v>0</v>
          </cell>
          <cell r="HZ871">
            <v>0</v>
          </cell>
          <cell r="IA871">
            <v>0</v>
          </cell>
          <cell r="IB871">
            <v>0</v>
          </cell>
          <cell r="IC871">
            <v>0</v>
          </cell>
          <cell r="ID871">
            <v>0</v>
          </cell>
          <cell r="IE871">
            <v>0</v>
          </cell>
          <cell r="IF871">
            <v>0</v>
          </cell>
          <cell r="IG871">
            <v>0</v>
          </cell>
          <cell r="IH871">
            <v>0</v>
          </cell>
          <cell r="II871">
            <v>0</v>
          </cell>
          <cell r="IJ871">
            <v>0</v>
          </cell>
          <cell r="IK871">
            <v>0</v>
          </cell>
          <cell r="IL871">
            <v>0</v>
          </cell>
          <cell r="IM871">
            <v>0</v>
          </cell>
          <cell r="IN871">
            <v>0</v>
          </cell>
          <cell r="IO871">
            <v>0</v>
          </cell>
          <cell r="IP871">
            <v>0</v>
          </cell>
          <cell r="IQ871">
            <v>0</v>
          </cell>
          <cell r="IR871">
            <v>0</v>
          </cell>
          <cell r="IS871">
            <v>0</v>
          </cell>
          <cell r="IT871">
            <v>0</v>
          </cell>
          <cell r="IU871">
            <v>0</v>
          </cell>
          <cell r="IV871">
            <v>0</v>
          </cell>
          <cell r="IW871">
            <v>0</v>
          </cell>
          <cell r="IX871">
            <v>0</v>
          </cell>
          <cell r="IY871">
            <v>0</v>
          </cell>
          <cell r="IZ871">
            <v>0</v>
          </cell>
          <cell r="JA871">
            <v>0</v>
          </cell>
          <cell r="JB871">
            <v>0</v>
          </cell>
          <cell r="JC871">
            <v>0</v>
          </cell>
          <cell r="JD871">
            <v>0</v>
          </cell>
          <cell r="JE871">
            <v>0</v>
          </cell>
        </row>
        <row r="872">
          <cell r="D872" t="str">
            <v>MKT.EX.MDC._.___.MidC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25.131084160006139</v>
          </cell>
          <cell r="O872">
            <v>0.42211541999131441</v>
          </cell>
          <cell r="P872">
            <v>0</v>
          </cell>
          <cell r="Q872">
            <v>0</v>
          </cell>
          <cell r="R872">
            <v>789.97044744010782</v>
          </cell>
          <cell r="S872">
            <v>7.9377232299993921</v>
          </cell>
          <cell r="T872">
            <v>5.8032201800015173</v>
          </cell>
          <cell r="U872">
            <v>76.759789720003027</v>
          </cell>
          <cell r="V872">
            <v>52.320201200003794</v>
          </cell>
          <cell r="W872">
            <v>269.98354540000219</v>
          </cell>
          <cell r="X872">
            <v>65.434862609999982</v>
          </cell>
          <cell r="Y872">
            <v>7.3719849000044633</v>
          </cell>
          <cell r="Z872">
            <v>198.11760023001261</v>
          </cell>
          <cell r="AA872">
            <v>120.70095317999949</v>
          </cell>
          <cell r="AB872">
            <v>0</v>
          </cell>
          <cell r="AC872">
            <v>30.098201320000953</v>
          </cell>
          <cell r="AD872">
            <v>-44.557634529995994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0</v>
          </cell>
          <cell r="ES872">
            <v>0</v>
          </cell>
          <cell r="ET872">
            <v>0</v>
          </cell>
          <cell r="EU872">
            <v>0</v>
          </cell>
          <cell r="EV872">
            <v>0</v>
          </cell>
          <cell r="EW872">
            <v>0</v>
          </cell>
          <cell r="EX872">
            <v>0</v>
          </cell>
          <cell r="EY872">
            <v>0</v>
          </cell>
          <cell r="EZ872">
            <v>0</v>
          </cell>
          <cell r="FA872">
            <v>0</v>
          </cell>
          <cell r="FB872">
            <v>0</v>
          </cell>
          <cell r="FC872">
            <v>0</v>
          </cell>
          <cell r="FD872">
            <v>0</v>
          </cell>
          <cell r="FE872">
            <v>0</v>
          </cell>
          <cell r="FF872">
            <v>0</v>
          </cell>
          <cell r="FG872">
            <v>0</v>
          </cell>
          <cell r="FH872">
            <v>0</v>
          </cell>
          <cell r="FI872">
            <v>0</v>
          </cell>
          <cell r="FJ872">
            <v>0</v>
          </cell>
          <cell r="FK872">
            <v>0</v>
          </cell>
          <cell r="FL872">
            <v>0</v>
          </cell>
          <cell r="FM872">
            <v>0</v>
          </cell>
          <cell r="FN872">
            <v>0</v>
          </cell>
          <cell r="FO872">
            <v>0</v>
          </cell>
          <cell r="FP872">
            <v>0</v>
          </cell>
          <cell r="FQ872">
            <v>0</v>
          </cell>
          <cell r="FR872">
            <v>0</v>
          </cell>
          <cell r="FS872">
            <v>0</v>
          </cell>
          <cell r="FT872">
            <v>0</v>
          </cell>
          <cell r="FU872">
            <v>0</v>
          </cell>
          <cell r="FV872">
            <v>0</v>
          </cell>
          <cell r="FW872">
            <v>0</v>
          </cell>
          <cell r="FX872">
            <v>0</v>
          </cell>
          <cell r="FY872">
            <v>0</v>
          </cell>
          <cell r="FZ872">
            <v>0</v>
          </cell>
          <cell r="GA872">
            <v>0</v>
          </cell>
          <cell r="GB872">
            <v>0</v>
          </cell>
          <cell r="GC872">
            <v>0</v>
          </cell>
          <cell r="GD872">
            <v>0</v>
          </cell>
          <cell r="GE872">
            <v>0</v>
          </cell>
          <cell r="GF872">
            <v>0</v>
          </cell>
          <cell r="GG872">
            <v>0</v>
          </cell>
          <cell r="GH872">
            <v>0</v>
          </cell>
          <cell r="GI872">
            <v>0</v>
          </cell>
          <cell r="GJ872">
            <v>0</v>
          </cell>
          <cell r="GK872">
            <v>0</v>
          </cell>
          <cell r="GL872">
            <v>0</v>
          </cell>
          <cell r="GM872">
            <v>0</v>
          </cell>
          <cell r="GN872">
            <v>0</v>
          </cell>
          <cell r="GO872">
            <v>0</v>
          </cell>
          <cell r="GP872">
            <v>0</v>
          </cell>
          <cell r="GQ872">
            <v>0</v>
          </cell>
          <cell r="GR872">
            <v>0</v>
          </cell>
          <cell r="GS872">
            <v>0</v>
          </cell>
          <cell r="GT872">
            <v>0</v>
          </cell>
          <cell r="GU872">
            <v>0</v>
          </cell>
          <cell r="GV872">
            <v>0</v>
          </cell>
          <cell r="GW872">
            <v>0</v>
          </cell>
          <cell r="GX872">
            <v>0</v>
          </cell>
          <cell r="GY872">
            <v>0</v>
          </cell>
          <cell r="GZ872">
            <v>0</v>
          </cell>
          <cell r="HA872">
            <v>0</v>
          </cell>
          <cell r="HB872">
            <v>0</v>
          </cell>
          <cell r="HC872">
            <v>0</v>
          </cell>
          <cell r="HD872">
            <v>0</v>
          </cell>
          <cell r="HE872">
            <v>0</v>
          </cell>
          <cell r="HF872">
            <v>0</v>
          </cell>
          <cell r="HG872">
            <v>0</v>
          </cell>
          <cell r="HH872">
            <v>0</v>
          </cell>
          <cell r="HI872">
            <v>0</v>
          </cell>
          <cell r="HJ872">
            <v>0</v>
          </cell>
          <cell r="HK872">
            <v>0</v>
          </cell>
          <cell r="HL872">
            <v>0</v>
          </cell>
          <cell r="HM872">
            <v>0</v>
          </cell>
          <cell r="HN872">
            <v>0</v>
          </cell>
          <cell r="HO872">
            <v>0</v>
          </cell>
          <cell r="HP872">
            <v>0</v>
          </cell>
          <cell r="HQ872">
            <v>0</v>
          </cell>
          <cell r="HR872">
            <v>0</v>
          </cell>
          <cell r="HS872">
            <v>0</v>
          </cell>
          <cell r="HT872">
            <v>0</v>
          </cell>
          <cell r="HU872">
            <v>0</v>
          </cell>
          <cell r="HV872">
            <v>0</v>
          </cell>
          <cell r="HW872">
            <v>0</v>
          </cell>
          <cell r="HX872">
            <v>0</v>
          </cell>
          <cell r="HY872">
            <v>0</v>
          </cell>
          <cell r="HZ872">
            <v>0</v>
          </cell>
          <cell r="IA872">
            <v>0</v>
          </cell>
          <cell r="IB872">
            <v>0</v>
          </cell>
          <cell r="IC872">
            <v>0</v>
          </cell>
          <cell r="ID872">
            <v>0</v>
          </cell>
          <cell r="IE872">
            <v>0</v>
          </cell>
          <cell r="IF872">
            <v>0</v>
          </cell>
          <cell r="IG872">
            <v>0</v>
          </cell>
          <cell r="IH872">
            <v>0</v>
          </cell>
          <cell r="II872">
            <v>0</v>
          </cell>
          <cell r="IJ872">
            <v>0</v>
          </cell>
          <cell r="IK872">
            <v>0</v>
          </cell>
          <cell r="IL872">
            <v>0</v>
          </cell>
          <cell r="IM872">
            <v>0</v>
          </cell>
          <cell r="IN872">
            <v>0</v>
          </cell>
          <cell r="IO872">
            <v>0</v>
          </cell>
          <cell r="IP872">
            <v>0</v>
          </cell>
          <cell r="IQ872">
            <v>0</v>
          </cell>
          <cell r="IR872">
            <v>0</v>
          </cell>
          <cell r="IS872">
            <v>0</v>
          </cell>
          <cell r="IT872">
            <v>0</v>
          </cell>
          <cell r="IU872">
            <v>0</v>
          </cell>
          <cell r="IV872">
            <v>0</v>
          </cell>
          <cell r="IW872">
            <v>0</v>
          </cell>
          <cell r="IX872">
            <v>0</v>
          </cell>
          <cell r="IY872">
            <v>0</v>
          </cell>
          <cell r="IZ872">
            <v>0</v>
          </cell>
          <cell r="JA872">
            <v>0</v>
          </cell>
          <cell r="JB872">
            <v>0</v>
          </cell>
          <cell r="JC872">
            <v>0</v>
          </cell>
          <cell r="JD872">
            <v>0</v>
          </cell>
          <cell r="JE872">
            <v>0</v>
          </cell>
        </row>
        <row r="873">
          <cell r="D873" t="str">
            <v>MKT.EX.MDC._.___.MidC OR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0</v>
          </cell>
          <cell r="ES873">
            <v>0</v>
          </cell>
          <cell r="ET873">
            <v>0</v>
          </cell>
          <cell r="EU873">
            <v>0</v>
          </cell>
          <cell r="EV873">
            <v>0</v>
          </cell>
          <cell r="EW873">
            <v>0</v>
          </cell>
          <cell r="EX873">
            <v>0</v>
          </cell>
          <cell r="EY873">
            <v>0</v>
          </cell>
          <cell r="EZ873">
            <v>0</v>
          </cell>
          <cell r="FA873">
            <v>0</v>
          </cell>
          <cell r="FB873">
            <v>0</v>
          </cell>
          <cell r="FC873">
            <v>0</v>
          </cell>
          <cell r="FD873">
            <v>0</v>
          </cell>
          <cell r="FE873">
            <v>0</v>
          </cell>
          <cell r="FF873">
            <v>0</v>
          </cell>
          <cell r="FG873">
            <v>0</v>
          </cell>
          <cell r="FH873">
            <v>0</v>
          </cell>
          <cell r="FI873">
            <v>0</v>
          </cell>
          <cell r="FJ873">
            <v>0</v>
          </cell>
          <cell r="FK873">
            <v>0</v>
          </cell>
          <cell r="FL873">
            <v>0</v>
          </cell>
          <cell r="FM873">
            <v>0</v>
          </cell>
          <cell r="FN873">
            <v>0</v>
          </cell>
          <cell r="FO873">
            <v>0</v>
          </cell>
          <cell r="FP873">
            <v>0</v>
          </cell>
          <cell r="FQ873">
            <v>0</v>
          </cell>
          <cell r="FR873">
            <v>0</v>
          </cell>
          <cell r="FS873">
            <v>0</v>
          </cell>
          <cell r="FT873">
            <v>0</v>
          </cell>
          <cell r="FU873">
            <v>0</v>
          </cell>
          <cell r="FV873">
            <v>0</v>
          </cell>
          <cell r="FW873">
            <v>0</v>
          </cell>
          <cell r="FX873">
            <v>0</v>
          </cell>
          <cell r="FY873">
            <v>0</v>
          </cell>
          <cell r="FZ873">
            <v>0</v>
          </cell>
          <cell r="GA873">
            <v>0</v>
          </cell>
          <cell r="GB873">
            <v>0</v>
          </cell>
          <cell r="GC873">
            <v>0</v>
          </cell>
          <cell r="GD873">
            <v>0</v>
          </cell>
          <cell r="GE873">
            <v>0</v>
          </cell>
          <cell r="GF873">
            <v>0</v>
          </cell>
          <cell r="GG873">
            <v>0</v>
          </cell>
          <cell r="GH873">
            <v>0</v>
          </cell>
          <cell r="GI873">
            <v>0</v>
          </cell>
          <cell r="GJ873">
            <v>0</v>
          </cell>
          <cell r="GK873">
            <v>0</v>
          </cell>
          <cell r="GL873">
            <v>0</v>
          </cell>
          <cell r="GM873">
            <v>0</v>
          </cell>
          <cell r="GN873">
            <v>0</v>
          </cell>
          <cell r="GO873">
            <v>0</v>
          </cell>
          <cell r="GP873">
            <v>0</v>
          </cell>
          <cell r="GQ873">
            <v>0</v>
          </cell>
          <cell r="GR873">
            <v>0</v>
          </cell>
          <cell r="GS873">
            <v>0</v>
          </cell>
          <cell r="GT873">
            <v>0</v>
          </cell>
          <cell r="GU873">
            <v>0</v>
          </cell>
          <cell r="GV873">
            <v>0</v>
          </cell>
          <cell r="GW873">
            <v>0</v>
          </cell>
          <cell r="GX873">
            <v>0</v>
          </cell>
          <cell r="GY873">
            <v>0</v>
          </cell>
          <cell r="GZ873">
            <v>0</v>
          </cell>
          <cell r="HA873">
            <v>0</v>
          </cell>
          <cell r="HB873">
            <v>0</v>
          </cell>
          <cell r="HC873">
            <v>0</v>
          </cell>
          <cell r="HD873">
            <v>0</v>
          </cell>
          <cell r="HE873">
            <v>0</v>
          </cell>
          <cell r="HF873">
            <v>0</v>
          </cell>
          <cell r="HG873">
            <v>0</v>
          </cell>
          <cell r="HH873">
            <v>0</v>
          </cell>
          <cell r="HI873">
            <v>0</v>
          </cell>
          <cell r="HJ873">
            <v>0</v>
          </cell>
          <cell r="HK873">
            <v>0</v>
          </cell>
          <cell r="HL873">
            <v>0</v>
          </cell>
          <cell r="HM873">
            <v>0</v>
          </cell>
          <cell r="HN873">
            <v>0</v>
          </cell>
          <cell r="HO873">
            <v>0</v>
          </cell>
          <cell r="HP873">
            <v>0</v>
          </cell>
          <cell r="HQ873">
            <v>0</v>
          </cell>
          <cell r="HR873">
            <v>0</v>
          </cell>
          <cell r="HS873">
            <v>0</v>
          </cell>
          <cell r="HT873">
            <v>0</v>
          </cell>
          <cell r="HU873">
            <v>0</v>
          </cell>
          <cell r="HV873">
            <v>0</v>
          </cell>
          <cell r="HW873">
            <v>0</v>
          </cell>
          <cell r="HX873">
            <v>0</v>
          </cell>
          <cell r="HY873">
            <v>0</v>
          </cell>
          <cell r="HZ873">
            <v>0</v>
          </cell>
          <cell r="IA873">
            <v>0</v>
          </cell>
          <cell r="IB873">
            <v>0</v>
          </cell>
          <cell r="IC873">
            <v>0</v>
          </cell>
          <cell r="ID873">
            <v>0</v>
          </cell>
          <cell r="IE873">
            <v>0</v>
          </cell>
          <cell r="IF873">
            <v>0</v>
          </cell>
          <cell r="IG873">
            <v>0</v>
          </cell>
          <cell r="IH873">
            <v>0</v>
          </cell>
          <cell r="II873">
            <v>0</v>
          </cell>
          <cell r="IJ873">
            <v>0</v>
          </cell>
          <cell r="IK873">
            <v>0</v>
          </cell>
          <cell r="IL873">
            <v>0</v>
          </cell>
          <cell r="IM873">
            <v>0</v>
          </cell>
          <cell r="IN873">
            <v>0</v>
          </cell>
          <cell r="IO873">
            <v>0</v>
          </cell>
          <cell r="IP873">
            <v>0</v>
          </cell>
          <cell r="IQ873">
            <v>0</v>
          </cell>
          <cell r="IR873">
            <v>0</v>
          </cell>
          <cell r="IS873">
            <v>0</v>
          </cell>
          <cell r="IT873">
            <v>0</v>
          </cell>
          <cell r="IU873">
            <v>0</v>
          </cell>
          <cell r="IV873">
            <v>0</v>
          </cell>
          <cell r="IW873">
            <v>0</v>
          </cell>
          <cell r="IX873">
            <v>0</v>
          </cell>
          <cell r="IY873">
            <v>0</v>
          </cell>
          <cell r="IZ873">
            <v>0</v>
          </cell>
          <cell r="JA873">
            <v>0</v>
          </cell>
          <cell r="JB873">
            <v>0</v>
          </cell>
          <cell r="JC873">
            <v>0</v>
          </cell>
          <cell r="JD873">
            <v>0</v>
          </cell>
          <cell r="JE873">
            <v>0</v>
          </cell>
        </row>
        <row r="874">
          <cell r="D874" t="str">
            <v>MKT.EX.MED._.___.Mead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0</v>
          </cell>
          <cell r="ES874">
            <v>0</v>
          </cell>
          <cell r="ET874">
            <v>0</v>
          </cell>
          <cell r="EU874">
            <v>0</v>
          </cell>
          <cell r="EV874">
            <v>0</v>
          </cell>
          <cell r="EW874">
            <v>0</v>
          </cell>
          <cell r="EX874">
            <v>0</v>
          </cell>
          <cell r="EY874">
            <v>0</v>
          </cell>
          <cell r="EZ874">
            <v>0</v>
          </cell>
          <cell r="FA874">
            <v>0</v>
          </cell>
          <cell r="FB874">
            <v>0</v>
          </cell>
          <cell r="FC874">
            <v>0</v>
          </cell>
          <cell r="FD874">
            <v>0</v>
          </cell>
          <cell r="FE874">
            <v>0</v>
          </cell>
          <cell r="FF874">
            <v>0</v>
          </cell>
          <cell r="FG874">
            <v>0</v>
          </cell>
          <cell r="FH874">
            <v>0</v>
          </cell>
          <cell r="FI874">
            <v>0</v>
          </cell>
          <cell r="FJ874">
            <v>0</v>
          </cell>
          <cell r="FK874">
            <v>0</v>
          </cell>
          <cell r="FL874">
            <v>0</v>
          </cell>
          <cell r="FM874">
            <v>0</v>
          </cell>
          <cell r="FN874">
            <v>0</v>
          </cell>
          <cell r="FO874">
            <v>0</v>
          </cell>
          <cell r="FP874">
            <v>0</v>
          </cell>
          <cell r="FQ874">
            <v>0</v>
          </cell>
          <cell r="FR874">
            <v>0</v>
          </cell>
          <cell r="FS874">
            <v>0</v>
          </cell>
          <cell r="FT874">
            <v>0</v>
          </cell>
          <cell r="FU874">
            <v>0</v>
          </cell>
          <cell r="FV874">
            <v>0</v>
          </cell>
          <cell r="FW874">
            <v>0</v>
          </cell>
          <cell r="FX874">
            <v>0</v>
          </cell>
          <cell r="FY874">
            <v>0</v>
          </cell>
          <cell r="FZ874">
            <v>0</v>
          </cell>
          <cell r="GA874">
            <v>0</v>
          </cell>
          <cell r="GB874">
            <v>0</v>
          </cell>
          <cell r="GC874">
            <v>0</v>
          </cell>
          <cell r="GD874">
            <v>0</v>
          </cell>
          <cell r="GE874">
            <v>0</v>
          </cell>
          <cell r="GF874">
            <v>0</v>
          </cell>
          <cell r="GG874">
            <v>0</v>
          </cell>
          <cell r="GH874">
            <v>0</v>
          </cell>
          <cell r="GI874">
            <v>0</v>
          </cell>
          <cell r="GJ874">
            <v>0</v>
          </cell>
          <cell r="GK874">
            <v>0</v>
          </cell>
          <cell r="GL874">
            <v>0</v>
          </cell>
          <cell r="GM874">
            <v>0</v>
          </cell>
          <cell r="GN874">
            <v>0</v>
          </cell>
          <cell r="GO874">
            <v>0</v>
          </cell>
          <cell r="GP874">
            <v>0</v>
          </cell>
          <cell r="GQ874">
            <v>0</v>
          </cell>
          <cell r="GR874">
            <v>0</v>
          </cell>
          <cell r="GS874">
            <v>0</v>
          </cell>
          <cell r="GT874">
            <v>0</v>
          </cell>
          <cell r="GU874">
            <v>0</v>
          </cell>
          <cell r="GV874">
            <v>0</v>
          </cell>
          <cell r="GW874">
            <v>0</v>
          </cell>
          <cell r="GX874">
            <v>0</v>
          </cell>
          <cell r="GY874">
            <v>0</v>
          </cell>
          <cell r="GZ874">
            <v>0</v>
          </cell>
          <cell r="HA874">
            <v>0</v>
          </cell>
          <cell r="HB874">
            <v>0</v>
          </cell>
          <cell r="HC874">
            <v>0</v>
          </cell>
          <cell r="HD874">
            <v>0</v>
          </cell>
          <cell r="HE874">
            <v>0</v>
          </cell>
          <cell r="HF874">
            <v>0</v>
          </cell>
          <cell r="HG874">
            <v>0</v>
          </cell>
          <cell r="HH874">
            <v>0</v>
          </cell>
          <cell r="HI874">
            <v>0</v>
          </cell>
          <cell r="HJ874">
            <v>0</v>
          </cell>
          <cell r="HK874">
            <v>0</v>
          </cell>
          <cell r="HL874">
            <v>0</v>
          </cell>
          <cell r="HM874">
            <v>0</v>
          </cell>
          <cell r="HN874">
            <v>0</v>
          </cell>
          <cell r="HO874">
            <v>0</v>
          </cell>
          <cell r="HP874">
            <v>0</v>
          </cell>
          <cell r="HQ874">
            <v>0</v>
          </cell>
          <cell r="HR874">
            <v>0</v>
          </cell>
          <cell r="HS874">
            <v>0</v>
          </cell>
          <cell r="HT874">
            <v>0</v>
          </cell>
          <cell r="HU874">
            <v>0</v>
          </cell>
          <cell r="HV874">
            <v>0</v>
          </cell>
          <cell r="HW874">
            <v>0</v>
          </cell>
          <cell r="HX874">
            <v>0</v>
          </cell>
          <cell r="HY874">
            <v>0</v>
          </cell>
          <cell r="HZ874">
            <v>0</v>
          </cell>
          <cell r="IA874">
            <v>0</v>
          </cell>
          <cell r="IB874">
            <v>0</v>
          </cell>
          <cell r="IC874">
            <v>0</v>
          </cell>
          <cell r="ID874">
            <v>0</v>
          </cell>
          <cell r="IE874">
            <v>0</v>
          </cell>
          <cell r="IF874">
            <v>0</v>
          </cell>
          <cell r="IG874">
            <v>0</v>
          </cell>
          <cell r="IH874">
            <v>0</v>
          </cell>
          <cell r="II874">
            <v>0</v>
          </cell>
          <cell r="IJ874">
            <v>0</v>
          </cell>
          <cell r="IK874">
            <v>0</v>
          </cell>
          <cell r="IL874">
            <v>0</v>
          </cell>
          <cell r="IM874">
            <v>0</v>
          </cell>
          <cell r="IN874">
            <v>0</v>
          </cell>
          <cell r="IO874">
            <v>0</v>
          </cell>
          <cell r="IP874">
            <v>0</v>
          </cell>
          <cell r="IQ874">
            <v>0</v>
          </cell>
          <cell r="IR874">
            <v>0</v>
          </cell>
          <cell r="IS874">
            <v>0</v>
          </cell>
          <cell r="IT874">
            <v>0</v>
          </cell>
          <cell r="IU874">
            <v>0</v>
          </cell>
          <cell r="IV874">
            <v>0</v>
          </cell>
          <cell r="IW874">
            <v>0</v>
          </cell>
          <cell r="IX874">
            <v>0</v>
          </cell>
          <cell r="IY874">
            <v>0</v>
          </cell>
          <cell r="IZ874">
            <v>0</v>
          </cell>
          <cell r="JA874">
            <v>0</v>
          </cell>
          <cell r="JB874">
            <v>0</v>
          </cell>
          <cell r="JC874">
            <v>0</v>
          </cell>
          <cell r="JD874">
            <v>0</v>
          </cell>
          <cell r="JE874">
            <v>0</v>
          </cell>
        </row>
        <row r="875">
          <cell r="D875" t="str">
            <v>MKT.EX.MNA._.___.Mona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6.230595209999592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342.47319232000154</v>
          </cell>
          <cell r="S875">
            <v>67.204881030003889</v>
          </cell>
          <cell r="T875">
            <v>9.143038180000076</v>
          </cell>
          <cell r="U875">
            <v>75.702433749998818</v>
          </cell>
          <cell r="V875">
            <v>12.755982800000311</v>
          </cell>
          <cell r="W875">
            <v>16.056330000000344</v>
          </cell>
          <cell r="X875">
            <v>22.191699629999675</v>
          </cell>
          <cell r="Y875">
            <v>-1.6226125899993349</v>
          </cell>
          <cell r="Z875">
            <v>91.696428419998483</v>
          </cell>
          <cell r="AA875">
            <v>-10.503547030002665</v>
          </cell>
          <cell r="AB875">
            <v>0.62044057000093744</v>
          </cell>
          <cell r="AC875">
            <v>41.276630309999746</v>
          </cell>
          <cell r="AD875">
            <v>17.951487250000355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  <cell r="FA875">
            <v>0</v>
          </cell>
          <cell r="FB875">
            <v>0</v>
          </cell>
          <cell r="FC875">
            <v>0</v>
          </cell>
          <cell r="FD875">
            <v>0</v>
          </cell>
          <cell r="FE875">
            <v>0</v>
          </cell>
          <cell r="FF875">
            <v>0</v>
          </cell>
          <cell r="FG875">
            <v>0</v>
          </cell>
          <cell r="FH875">
            <v>0</v>
          </cell>
          <cell r="FI875">
            <v>0</v>
          </cell>
          <cell r="FJ875">
            <v>0</v>
          </cell>
          <cell r="FK875">
            <v>0</v>
          </cell>
          <cell r="FL875">
            <v>0</v>
          </cell>
          <cell r="FM875">
            <v>0</v>
          </cell>
          <cell r="FN875">
            <v>0</v>
          </cell>
          <cell r="FO875">
            <v>0</v>
          </cell>
          <cell r="FP875">
            <v>0</v>
          </cell>
          <cell r="FQ875">
            <v>0</v>
          </cell>
          <cell r="FR875">
            <v>0</v>
          </cell>
          <cell r="FS875">
            <v>0</v>
          </cell>
          <cell r="FT875">
            <v>0</v>
          </cell>
          <cell r="FU875">
            <v>0</v>
          </cell>
          <cell r="FV875">
            <v>0</v>
          </cell>
          <cell r="FW875">
            <v>0</v>
          </cell>
          <cell r="FX875">
            <v>0</v>
          </cell>
          <cell r="FY875">
            <v>0</v>
          </cell>
          <cell r="FZ875">
            <v>0</v>
          </cell>
          <cell r="GA875">
            <v>0</v>
          </cell>
          <cell r="GB875">
            <v>0</v>
          </cell>
          <cell r="GC875">
            <v>0</v>
          </cell>
          <cell r="GD875">
            <v>0</v>
          </cell>
          <cell r="GE875">
            <v>0</v>
          </cell>
          <cell r="GF875">
            <v>0</v>
          </cell>
          <cell r="GG875">
            <v>0</v>
          </cell>
          <cell r="GH875">
            <v>0</v>
          </cell>
          <cell r="GI875">
            <v>0</v>
          </cell>
          <cell r="GJ875">
            <v>0</v>
          </cell>
          <cell r="GK875">
            <v>0</v>
          </cell>
          <cell r="GL875">
            <v>0</v>
          </cell>
          <cell r="GM875">
            <v>0</v>
          </cell>
          <cell r="GN875">
            <v>0</v>
          </cell>
          <cell r="GO875">
            <v>0</v>
          </cell>
          <cell r="GP875">
            <v>0</v>
          </cell>
          <cell r="GQ875">
            <v>0</v>
          </cell>
          <cell r="GR875">
            <v>0</v>
          </cell>
          <cell r="GS875">
            <v>0</v>
          </cell>
          <cell r="GT875">
            <v>0</v>
          </cell>
          <cell r="GU875">
            <v>0</v>
          </cell>
          <cell r="GV875">
            <v>0</v>
          </cell>
          <cell r="GW875">
            <v>0</v>
          </cell>
          <cell r="GX875">
            <v>0</v>
          </cell>
          <cell r="GY875">
            <v>0</v>
          </cell>
          <cell r="GZ875">
            <v>0</v>
          </cell>
          <cell r="HA875">
            <v>0</v>
          </cell>
          <cell r="HB875">
            <v>0</v>
          </cell>
          <cell r="HC875">
            <v>0</v>
          </cell>
          <cell r="HD875">
            <v>0</v>
          </cell>
          <cell r="HE875">
            <v>0</v>
          </cell>
          <cell r="HF875">
            <v>0</v>
          </cell>
          <cell r="HG875">
            <v>0</v>
          </cell>
          <cell r="HH875">
            <v>0</v>
          </cell>
          <cell r="HI875">
            <v>0</v>
          </cell>
          <cell r="HJ875">
            <v>0</v>
          </cell>
          <cell r="HK875">
            <v>0</v>
          </cell>
          <cell r="HL875">
            <v>0</v>
          </cell>
          <cell r="HM875">
            <v>0</v>
          </cell>
          <cell r="HN875">
            <v>0</v>
          </cell>
          <cell r="HO875">
            <v>0</v>
          </cell>
          <cell r="HP875">
            <v>0</v>
          </cell>
          <cell r="HQ875">
            <v>0</v>
          </cell>
          <cell r="HR875">
            <v>0</v>
          </cell>
          <cell r="HS875">
            <v>0</v>
          </cell>
          <cell r="HT875">
            <v>0</v>
          </cell>
          <cell r="HU875">
            <v>0</v>
          </cell>
          <cell r="HV875">
            <v>0</v>
          </cell>
          <cell r="HW875">
            <v>0</v>
          </cell>
          <cell r="HX875">
            <v>0</v>
          </cell>
          <cell r="HY875">
            <v>0</v>
          </cell>
          <cell r="HZ875">
            <v>0</v>
          </cell>
          <cell r="IA875">
            <v>0</v>
          </cell>
          <cell r="IB875">
            <v>0</v>
          </cell>
          <cell r="IC875">
            <v>0</v>
          </cell>
          <cell r="ID875">
            <v>0</v>
          </cell>
          <cell r="IE875">
            <v>0</v>
          </cell>
          <cell r="IF875">
            <v>0</v>
          </cell>
          <cell r="IG875">
            <v>0</v>
          </cell>
          <cell r="IH875">
            <v>0</v>
          </cell>
          <cell r="II875">
            <v>0</v>
          </cell>
          <cell r="IJ875">
            <v>0</v>
          </cell>
          <cell r="IK875">
            <v>0</v>
          </cell>
          <cell r="IL875">
            <v>0</v>
          </cell>
          <cell r="IM875">
            <v>0</v>
          </cell>
          <cell r="IN875">
            <v>0</v>
          </cell>
          <cell r="IO875">
            <v>0</v>
          </cell>
          <cell r="IP875">
            <v>0</v>
          </cell>
          <cell r="IQ875">
            <v>0</v>
          </cell>
          <cell r="IR875">
            <v>0</v>
          </cell>
          <cell r="IS875">
            <v>0</v>
          </cell>
          <cell r="IT875">
            <v>0</v>
          </cell>
          <cell r="IU875">
            <v>0</v>
          </cell>
          <cell r="IV875">
            <v>0</v>
          </cell>
          <cell r="IW875">
            <v>0</v>
          </cell>
          <cell r="IX875">
            <v>0</v>
          </cell>
          <cell r="IY875">
            <v>0</v>
          </cell>
          <cell r="IZ875">
            <v>0</v>
          </cell>
          <cell r="JA875">
            <v>0</v>
          </cell>
          <cell r="JB875">
            <v>0</v>
          </cell>
          <cell r="JC875">
            <v>0</v>
          </cell>
          <cell r="JD875">
            <v>0</v>
          </cell>
          <cell r="JE875">
            <v>0</v>
          </cell>
        </row>
        <row r="876">
          <cell r="D876" t="str">
            <v>MKT.EX.NOB._.___.NOB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  <cell r="EJ876">
            <v>0</v>
          </cell>
          <cell r="EK876">
            <v>0</v>
          </cell>
          <cell r="EL876">
            <v>0</v>
          </cell>
          <cell r="EM876">
            <v>0</v>
          </cell>
          <cell r="EN876">
            <v>0</v>
          </cell>
          <cell r="EO876">
            <v>0</v>
          </cell>
          <cell r="EP876">
            <v>0</v>
          </cell>
          <cell r="EQ876">
            <v>0</v>
          </cell>
          <cell r="ER876">
            <v>0</v>
          </cell>
          <cell r="ES876">
            <v>0</v>
          </cell>
          <cell r="ET876">
            <v>0</v>
          </cell>
          <cell r="EU876">
            <v>0</v>
          </cell>
          <cell r="EV876">
            <v>0</v>
          </cell>
          <cell r="EW876">
            <v>0</v>
          </cell>
          <cell r="EX876">
            <v>0</v>
          </cell>
          <cell r="EY876">
            <v>0</v>
          </cell>
          <cell r="EZ876">
            <v>0</v>
          </cell>
          <cell r="FA876">
            <v>0</v>
          </cell>
          <cell r="FB876">
            <v>0</v>
          </cell>
          <cell r="FC876">
            <v>0</v>
          </cell>
          <cell r="FD876">
            <v>0</v>
          </cell>
          <cell r="FE876">
            <v>0</v>
          </cell>
          <cell r="FF876">
            <v>0</v>
          </cell>
          <cell r="FG876">
            <v>0</v>
          </cell>
          <cell r="FH876">
            <v>0</v>
          </cell>
          <cell r="FI876">
            <v>0</v>
          </cell>
          <cell r="FJ876">
            <v>0</v>
          </cell>
          <cell r="FK876">
            <v>0</v>
          </cell>
          <cell r="FL876">
            <v>0</v>
          </cell>
          <cell r="FM876">
            <v>0</v>
          </cell>
          <cell r="FN876">
            <v>0</v>
          </cell>
          <cell r="FO876">
            <v>0</v>
          </cell>
          <cell r="FP876">
            <v>0</v>
          </cell>
          <cell r="FQ876">
            <v>0</v>
          </cell>
          <cell r="FR876">
            <v>0</v>
          </cell>
          <cell r="FS876">
            <v>0</v>
          </cell>
          <cell r="FT876">
            <v>0</v>
          </cell>
          <cell r="FU876">
            <v>0</v>
          </cell>
          <cell r="FV876">
            <v>0</v>
          </cell>
          <cell r="FW876">
            <v>0</v>
          </cell>
          <cell r="FX876">
            <v>0</v>
          </cell>
          <cell r="FY876">
            <v>0</v>
          </cell>
          <cell r="FZ876">
            <v>0</v>
          </cell>
          <cell r="GA876">
            <v>0</v>
          </cell>
          <cell r="GB876">
            <v>0</v>
          </cell>
          <cell r="GC876">
            <v>0</v>
          </cell>
          <cell r="GD876">
            <v>0</v>
          </cell>
          <cell r="GE876">
            <v>0</v>
          </cell>
          <cell r="GF876">
            <v>0</v>
          </cell>
          <cell r="GG876">
            <v>0</v>
          </cell>
          <cell r="GH876">
            <v>0</v>
          </cell>
          <cell r="GI876">
            <v>0</v>
          </cell>
          <cell r="GJ876">
            <v>0</v>
          </cell>
          <cell r="GK876">
            <v>0</v>
          </cell>
          <cell r="GL876">
            <v>0</v>
          </cell>
          <cell r="GM876">
            <v>0</v>
          </cell>
          <cell r="GN876">
            <v>0</v>
          </cell>
          <cell r="GO876">
            <v>0</v>
          </cell>
          <cell r="GP876">
            <v>0</v>
          </cell>
          <cell r="GQ876">
            <v>0</v>
          </cell>
          <cell r="GR876">
            <v>0</v>
          </cell>
          <cell r="GS876">
            <v>0</v>
          </cell>
          <cell r="GT876">
            <v>0</v>
          </cell>
          <cell r="GU876">
            <v>0</v>
          </cell>
          <cell r="GV876">
            <v>0</v>
          </cell>
          <cell r="GW876">
            <v>0</v>
          </cell>
          <cell r="GX876">
            <v>0</v>
          </cell>
          <cell r="GY876">
            <v>0</v>
          </cell>
          <cell r="GZ876">
            <v>0</v>
          </cell>
          <cell r="HA876">
            <v>0</v>
          </cell>
          <cell r="HB876">
            <v>0</v>
          </cell>
          <cell r="HC876">
            <v>0</v>
          </cell>
          <cell r="HD876">
            <v>0</v>
          </cell>
          <cell r="HE876">
            <v>0</v>
          </cell>
          <cell r="HF876">
            <v>0</v>
          </cell>
          <cell r="HG876">
            <v>0</v>
          </cell>
          <cell r="HH876">
            <v>0</v>
          </cell>
          <cell r="HI876">
            <v>0</v>
          </cell>
          <cell r="HJ876">
            <v>0</v>
          </cell>
          <cell r="HK876">
            <v>0</v>
          </cell>
          <cell r="HL876">
            <v>0</v>
          </cell>
          <cell r="HM876">
            <v>0</v>
          </cell>
          <cell r="HN876">
            <v>0</v>
          </cell>
          <cell r="HO876">
            <v>0</v>
          </cell>
          <cell r="HP876">
            <v>0</v>
          </cell>
          <cell r="HQ876">
            <v>0</v>
          </cell>
          <cell r="HR876">
            <v>0</v>
          </cell>
          <cell r="HS876">
            <v>0</v>
          </cell>
          <cell r="HT876">
            <v>0</v>
          </cell>
          <cell r="HU876">
            <v>0</v>
          </cell>
          <cell r="HV876">
            <v>0</v>
          </cell>
          <cell r="HW876">
            <v>0</v>
          </cell>
          <cell r="HX876">
            <v>0</v>
          </cell>
          <cell r="HY876">
            <v>0</v>
          </cell>
          <cell r="HZ876">
            <v>0</v>
          </cell>
          <cell r="IA876">
            <v>0</v>
          </cell>
          <cell r="IB876">
            <v>0</v>
          </cell>
          <cell r="IC876">
            <v>0</v>
          </cell>
          <cell r="ID876">
            <v>0</v>
          </cell>
          <cell r="IE876">
            <v>0</v>
          </cell>
          <cell r="IF876">
            <v>0</v>
          </cell>
          <cell r="IG876">
            <v>0</v>
          </cell>
          <cell r="IH876">
            <v>0</v>
          </cell>
          <cell r="II876">
            <v>0</v>
          </cell>
          <cell r="IJ876">
            <v>0</v>
          </cell>
          <cell r="IK876">
            <v>0</v>
          </cell>
          <cell r="IL876">
            <v>0</v>
          </cell>
          <cell r="IM876">
            <v>0</v>
          </cell>
          <cell r="IN876">
            <v>0</v>
          </cell>
          <cell r="IO876">
            <v>0</v>
          </cell>
          <cell r="IP876">
            <v>0</v>
          </cell>
          <cell r="IQ876">
            <v>0</v>
          </cell>
          <cell r="IR876">
            <v>0</v>
          </cell>
          <cell r="IS876">
            <v>0</v>
          </cell>
          <cell r="IT876">
            <v>0</v>
          </cell>
          <cell r="IU876">
            <v>0</v>
          </cell>
          <cell r="IV876">
            <v>0</v>
          </cell>
          <cell r="IW876">
            <v>0</v>
          </cell>
          <cell r="IX876">
            <v>0</v>
          </cell>
          <cell r="IY876">
            <v>0</v>
          </cell>
          <cell r="IZ876">
            <v>0</v>
          </cell>
          <cell r="JA876">
            <v>0</v>
          </cell>
          <cell r="JB876">
            <v>0</v>
          </cell>
          <cell r="JC876">
            <v>0</v>
          </cell>
          <cell r="JD876">
            <v>0</v>
          </cell>
          <cell r="JE876">
            <v>0</v>
          </cell>
        </row>
        <row r="877">
          <cell r="D877" t="str">
            <v>MKT.EX.PLV._.___.Palo Verde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  <cell r="EJ877">
            <v>0</v>
          </cell>
          <cell r="EK877">
            <v>0</v>
          </cell>
          <cell r="EL877">
            <v>0</v>
          </cell>
          <cell r="EM877">
            <v>0</v>
          </cell>
          <cell r="EN877">
            <v>0</v>
          </cell>
          <cell r="EO877">
            <v>0</v>
          </cell>
          <cell r="EP877">
            <v>0</v>
          </cell>
          <cell r="EQ877">
            <v>0</v>
          </cell>
          <cell r="ER877">
            <v>0</v>
          </cell>
          <cell r="ES877">
            <v>0</v>
          </cell>
          <cell r="ET877">
            <v>0</v>
          </cell>
          <cell r="EU877">
            <v>0</v>
          </cell>
          <cell r="EV877">
            <v>0</v>
          </cell>
          <cell r="EW877">
            <v>0</v>
          </cell>
          <cell r="EX877">
            <v>0</v>
          </cell>
          <cell r="EY877">
            <v>0</v>
          </cell>
          <cell r="EZ877">
            <v>0</v>
          </cell>
          <cell r="FA877">
            <v>0</v>
          </cell>
          <cell r="FB877">
            <v>0</v>
          </cell>
          <cell r="FC877">
            <v>0</v>
          </cell>
          <cell r="FD877">
            <v>0</v>
          </cell>
          <cell r="FE877">
            <v>0</v>
          </cell>
          <cell r="FF877">
            <v>0</v>
          </cell>
          <cell r="FG877">
            <v>0</v>
          </cell>
          <cell r="FH877">
            <v>0</v>
          </cell>
          <cell r="FI877">
            <v>0</v>
          </cell>
          <cell r="FJ877">
            <v>0</v>
          </cell>
          <cell r="FK877">
            <v>0</v>
          </cell>
          <cell r="FL877">
            <v>0</v>
          </cell>
          <cell r="FM877">
            <v>0</v>
          </cell>
          <cell r="FN877">
            <v>0</v>
          </cell>
          <cell r="FO877">
            <v>0</v>
          </cell>
          <cell r="FP877">
            <v>0</v>
          </cell>
          <cell r="FQ877">
            <v>0</v>
          </cell>
          <cell r="FR877">
            <v>0</v>
          </cell>
          <cell r="FS877">
            <v>0</v>
          </cell>
          <cell r="FT877">
            <v>0</v>
          </cell>
          <cell r="FU877">
            <v>0</v>
          </cell>
          <cell r="FV877">
            <v>0</v>
          </cell>
          <cell r="FW877">
            <v>0</v>
          </cell>
          <cell r="FX877">
            <v>0</v>
          </cell>
          <cell r="FY877">
            <v>0</v>
          </cell>
          <cell r="FZ877">
            <v>0</v>
          </cell>
          <cell r="GA877">
            <v>0</v>
          </cell>
          <cell r="GB877">
            <v>0</v>
          </cell>
          <cell r="GC877">
            <v>0</v>
          </cell>
          <cell r="GD877">
            <v>0</v>
          </cell>
          <cell r="GE877">
            <v>0</v>
          </cell>
          <cell r="GF877">
            <v>0</v>
          </cell>
          <cell r="GG877">
            <v>0</v>
          </cell>
          <cell r="GH877">
            <v>0</v>
          </cell>
          <cell r="GI877">
            <v>0</v>
          </cell>
          <cell r="GJ877">
            <v>0</v>
          </cell>
          <cell r="GK877">
            <v>0</v>
          </cell>
          <cell r="GL877">
            <v>0</v>
          </cell>
          <cell r="GM877">
            <v>0</v>
          </cell>
          <cell r="GN877">
            <v>0</v>
          </cell>
          <cell r="GO877">
            <v>0</v>
          </cell>
          <cell r="GP877">
            <v>0</v>
          </cell>
          <cell r="GQ877">
            <v>0</v>
          </cell>
          <cell r="GR877">
            <v>0</v>
          </cell>
          <cell r="GS877">
            <v>0</v>
          </cell>
          <cell r="GT877">
            <v>0</v>
          </cell>
          <cell r="GU877">
            <v>0</v>
          </cell>
          <cell r="GV877">
            <v>0</v>
          </cell>
          <cell r="GW877">
            <v>0</v>
          </cell>
          <cell r="GX877">
            <v>0</v>
          </cell>
          <cell r="GY877">
            <v>0</v>
          </cell>
          <cell r="GZ877">
            <v>0</v>
          </cell>
          <cell r="HA877">
            <v>0</v>
          </cell>
          <cell r="HB877">
            <v>0</v>
          </cell>
          <cell r="HC877">
            <v>0</v>
          </cell>
          <cell r="HD877">
            <v>0</v>
          </cell>
          <cell r="HE877">
            <v>0</v>
          </cell>
          <cell r="HF877">
            <v>0</v>
          </cell>
          <cell r="HG877">
            <v>0</v>
          </cell>
          <cell r="HH877">
            <v>0</v>
          </cell>
          <cell r="HI877">
            <v>0</v>
          </cell>
          <cell r="HJ877">
            <v>0</v>
          </cell>
          <cell r="HK877">
            <v>0</v>
          </cell>
          <cell r="HL877">
            <v>0</v>
          </cell>
          <cell r="HM877">
            <v>0</v>
          </cell>
          <cell r="HN877">
            <v>0</v>
          </cell>
          <cell r="HO877">
            <v>0</v>
          </cell>
          <cell r="HP877">
            <v>0</v>
          </cell>
          <cell r="HQ877">
            <v>0</v>
          </cell>
          <cell r="HR877">
            <v>0</v>
          </cell>
          <cell r="HS877">
            <v>0</v>
          </cell>
          <cell r="HT877">
            <v>0</v>
          </cell>
          <cell r="HU877">
            <v>0</v>
          </cell>
          <cell r="HV877">
            <v>0</v>
          </cell>
          <cell r="HW877">
            <v>0</v>
          </cell>
          <cell r="HX877">
            <v>0</v>
          </cell>
          <cell r="HY877">
            <v>0</v>
          </cell>
          <cell r="HZ877">
            <v>0</v>
          </cell>
          <cell r="IA877">
            <v>0</v>
          </cell>
          <cell r="IB877">
            <v>0</v>
          </cell>
          <cell r="IC877">
            <v>0</v>
          </cell>
          <cell r="ID877">
            <v>0</v>
          </cell>
          <cell r="IE877">
            <v>0</v>
          </cell>
          <cell r="IF877">
            <v>0</v>
          </cell>
          <cell r="IG877">
            <v>0</v>
          </cell>
          <cell r="IH877">
            <v>0</v>
          </cell>
          <cell r="II877">
            <v>0</v>
          </cell>
          <cell r="IJ877">
            <v>0</v>
          </cell>
          <cell r="IK877">
            <v>0</v>
          </cell>
          <cell r="IL877">
            <v>0</v>
          </cell>
          <cell r="IM877">
            <v>0</v>
          </cell>
          <cell r="IN877">
            <v>0</v>
          </cell>
          <cell r="IO877">
            <v>0</v>
          </cell>
          <cell r="IP877">
            <v>0</v>
          </cell>
          <cell r="IQ877">
            <v>0</v>
          </cell>
          <cell r="IR877">
            <v>0</v>
          </cell>
          <cell r="IS877">
            <v>0</v>
          </cell>
          <cell r="IT877">
            <v>0</v>
          </cell>
          <cell r="IU877">
            <v>0</v>
          </cell>
          <cell r="IV877">
            <v>0</v>
          </cell>
          <cell r="IW877">
            <v>0</v>
          </cell>
          <cell r="IX877">
            <v>0</v>
          </cell>
          <cell r="IY877">
            <v>0</v>
          </cell>
          <cell r="IZ877">
            <v>0</v>
          </cell>
          <cell r="JA877">
            <v>0</v>
          </cell>
          <cell r="JB877">
            <v>0</v>
          </cell>
          <cell r="JC877">
            <v>0</v>
          </cell>
          <cell r="JD877">
            <v>0</v>
          </cell>
          <cell r="JE877">
            <v>0</v>
          </cell>
        </row>
        <row r="878">
          <cell r="D878" t="str">
            <v>MKT.EX.WYE._.___.WyomingE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  <cell r="EJ878">
            <v>0</v>
          </cell>
          <cell r="EK878">
            <v>0</v>
          </cell>
          <cell r="EL878">
            <v>0</v>
          </cell>
          <cell r="EM878">
            <v>0</v>
          </cell>
          <cell r="EN878">
            <v>0</v>
          </cell>
          <cell r="EO878">
            <v>0</v>
          </cell>
          <cell r="EP878">
            <v>0</v>
          </cell>
          <cell r="EQ878">
            <v>0</v>
          </cell>
          <cell r="ER878">
            <v>0</v>
          </cell>
          <cell r="ES878">
            <v>0</v>
          </cell>
          <cell r="ET878">
            <v>0</v>
          </cell>
          <cell r="EU878">
            <v>0</v>
          </cell>
          <cell r="EV878">
            <v>0</v>
          </cell>
          <cell r="EW878">
            <v>0</v>
          </cell>
          <cell r="EX878">
            <v>0</v>
          </cell>
          <cell r="EY878">
            <v>0</v>
          </cell>
          <cell r="EZ878">
            <v>0</v>
          </cell>
          <cell r="FA878">
            <v>0</v>
          </cell>
          <cell r="FB878">
            <v>0</v>
          </cell>
          <cell r="FC878">
            <v>0</v>
          </cell>
          <cell r="FD878">
            <v>0</v>
          </cell>
          <cell r="FE878">
            <v>0</v>
          </cell>
          <cell r="FF878">
            <v>0</v>
          </cell>
          <cell r="FG878">
            <v>0</v>
          </cell>
          <cell r="FH878">
            <v>0</v>
          </cell>
          <cell r="FI878">
            <v>0</v>
          </cell>
          <cell r="FJ878">
            <v>0</v>
          </cell>
          <cell r="FK878">
            <v>0</v>
          </cell>
          <cell r="FL878">
            <v>0</v>
          </cell>
          <cell r="FM878">
            <v>0</v>
          </cell>
          <cell r="FN878">
            <v>0</v>
          </cell>
          <cell r="FO878">
            <v>0</v>
          </cell>
          <cell r="FP878">
            <v>0</v>
          </cell>
          <cell r="FQ878">
            <v>0</v>
          </cell>
          <cell r="FR878">
            <v>0</v>
          </cell>
          <cell r="FS878">
            <v>0</v>
          </cell>
          <cell r="FT878">
            <v>0</v>
          </cell>
          <cell r="FU878">
            <v>0</v>
          </cell>
          <cell r="FV878">
            <v>0</v>
          </cell>
          <cell r="FW878">
            <v>0</v>
          </cell>
          <cell r="FX878">
            <v>0</v>
          </cell>
          <cell r="FY878">
            <v>0</v>
          </cell>
          <cell r="FZ878">
            <v>0</v>
          </cell>
          <cell r="GA878">
            <v>0</v>
          </cell>
          <cell r="GB878">
            <v>0</v>
          </cell>
          <cell r="GC878">
            <v>0</v>
          </cell>
          <cell r="GD878">
            <v>0</v>
          </cell>
          <cell r="GE878">
            <v>0</v>
          </cell>
          <cell r="GF878">
            <v>0</v>
          </cell>
          <cell r="GG878">
            <v>0</v>
          </cell>
          <cell r="GH878">
            <v>0</v>
          </cell>
          <cell r="GI878">
            <v>0</v>
          </cell>
          <cell r="GJ878">
            <v>0</v>
          </cell>
          <cell r="GK878">
            <v>0</v>
          </cell>
          <cell r="GL878">
            <v>0</v>
          </cell>
          <cell r="GM878">
            <v>0</v>
          </cell>
          <cell r="GN878">
            <v>0</v>
          </cell>
          <cell r="GO878">
            <v>0</v>
          </cell>
          <cell r="GP878">
            <v>0</v>
          </cell>
          <cell r="GQ878">
            <v>0</v>
          </cell>
          <cell r="GR878">
            <v>0</v>
          </cell>
          <cell r="GS878">
            <v>0</v>
          </cell>
          <cell r="GT878">
            <v>0</v>
          </cell>
          <cell r="GU878">
            <v>0</v>
          </cell>
          <cell r="GV878">
            <v>0</v>
          </cell>
          <cell r="GW878">
            <v>0</v>
          </cell>
          <cell r="GX878">
            <v>0</v>
          </cell>
          <cell r="GY878">
            <v>0</v>
          </cell>
          <cell r="GZ878">
            <v>0</v>
          </cell>
          <cell r="HA878">
            <v>0</v>
          </cell>
          <cell r="HB878">
            <v>0</v>
          </cell>
          <cell r="HC878">
            <v>0</v>
          </cell>
          <cell r="HD878">
            <v>0</v>
          </cell>
          <cell r="HE878">
            <v>0</v>
          </cell>
          <cell r="HF878">
            <v>0</v>
          </cell>
          <cell r="HG878">
            <v>0</v>
          </cell>
          <cell r="HH878">
            <v>0</v>
          </cell>
          <cell r="HI878">
            <v>0</v>
          </cell>
          <cell r="HJ878">
            <v>0</v>
          </cell>
          <cell r="HK878">
            <v>0</v>
          </cell>
          <cell r="HL878">
            <v>0</v>
          </cell>
          <cell r="HM878">
            <v>0</v>
          </cell>
          <cell r="HN878">
            <v>0</v>
          </cell>
          <cell r="HO878">
            <v>0</v>
          </cell>
          <cell r="HP878">
            <v>0</v>
          </cell>
          <cell r="HQ878">
            <v>0</v>
          </cell>
          <cell r="HR878">
            <v>0</v>
          </cell>
          <cell r="HS878">
            <v>0</v>
          </cell>
          <cell r="HT878">
            <v>0</v>
          </cell>
          <cell r="HU878">
            <v>0</v>
          </cell>
          <cell r="HV878">
            <v>0</v>
          </cell>
          <cell r="HW878">
            <v>0</v>
          </cell>
          <cell r="HX878">
            <v>0</v>
          </cell>
          <cell r="HY878">
            <v>0</v>
          </cell>
          <cell r="HZ878">
            <v>0</v>
          </cell>
          <cell r="IA878">
            <v>0</v>
          </cell>
          <cell r="IB878">
            <v>0</v>
          </cell>
          <cell r="IC878">
            <v>0</v>
          </cell>
          <cell r="ID878">
            <v>0</v>
          </cell>
          <cell r="IE878">
            <v>0</v>
          </cell>
          <cell r="IF878">
            <v>0</v>
          </cell>
          <cell r="IG878">
            <v>0</v>
          </cell>
          <cell r="IH878">
            <v>0</v>
          </cell>
          <cell r="II878">
            <v>0</v>
          </cell>
          <cell r="IJ878">
            <v>0</v>
          </cell>
          <cell r="IK878">
            <v>0</v>
          </cell>
          <cell r="IL878">
            <v>0</v>
          </cell>
          <cell r="IM878">
            <v>0</v>
          </cell>
          <cell r="IN878">
            <v>0</v>
          </cell>
          <cell r="IO878">
            <v>0</v>
          </cell>
          <cell r="IP878">
            <v>0</v>
          </cell>
          <cell r="IQ878">
            <v>0</v>
          </cell>
          <cell r="IR878">
            <v>0</v>
          </cell>
          <cell r="IS878">
            <v>0</v>
          </cell>
          <cell r="IT878">
            <v>0</v>
          </cell>
          <cell r="IU878">
            <v>0</v>
          </cell>
          <cell r="IV878">
            <v>0</v>
          </cell>
          <cell r="IW878">
            <v>0</v>
          </cell>
          <cell r="IX878">
            <v>0</v>
          </cell>
          <cell r="IY878">
            <v>0</v>
          </cell>
          <cell r="IZ878">
            <v>0</v>
          </cell>
          <cell r="JA878">
            <v>0</v>
          </cell>
          <cell r="JB878">
            <v>0</v>
          </cell>
          <cell r="JC878">
            <v>0</v>
          </cell>
          <cell r="JD878">
            <v>0</v>
          </cell>
          <cell r="JE878">
            <v>0</v>
          </cell>
        </row>
        <row r="879">
          <cell r="F879">
            <v>0.12474335999286268</v>
          </cell>
          <cell r="G879">
            <v>0</v>
          </cell>
          <cell r="H879">
            <v>0</v>
          </cell>
          <cell r="I879">
            <v>-2.9998773243278265E-8</v>
          </cell>
          <cell r="J879">
            <v>6.0004822444170713E-8</v>
          </cell>
          <cell r="K879">
            <v>-4.413860006025061E-3</v>
          </cell>
          <cell r="L879">
            <v>0</v>
          </cell>
          <cell r="M879">
            <v>20.503453009994701</v>
          </cell>
          <cell r="N879">
            <v>57.983535400009714</v>
          </cell>
          <cell r="O879">
            <v>0.42514113998913672</v>
          </cell>
          <cell r="P879">
            <v>-1.9994331523776054E-8</v>
          </cell>
          <cell r="Q879">
            <v>0</v>
          </cell>
          <cell r="R879">
            <v>2922.2254058399703</v>
          </cell>
          <cell r="S879">
            <v>392.8968794800021</v>
          </cell>
          <cell r="T879">
            <v>159.85600706998957</v>
          </cell>
          <cell r="U879">
            <v>460.31987050001044</v>
          </cell>
          <cell r="V879">
            <v>177.10624869000458</v>
          </cell>
          <cell r="W879">
            <v>413.98351696000464</v>
          </cell>
          <cell r="X879">
            <v>218.78579888999957</v>
          </cell>
          <cell r="Y879">
            <v>42.800463980005588</v>
          </cell>
          <cell r="Z879">
            <v>429.6407403399935</v>
          </cell>
          <cell r="AA879">
            <v>292.23118284999509</v>
          </cell>
          <cell r="AB879">
            <v>68.57607121001638</v>
          </cell>
          <cell r="AC879">
            <v>105.08045396998932</v>
          </cell>
          <cell r="AD879">
            <v>160.94817189998867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  <cell r="EJ879">
            <v>0</v>
          </cell>
          <cell r="EK879">
            <v>0</v>
          </cell>
          <cell r="EL879">
            <v>0</v>
          </cell>
          <cell r="EM879">
            <v>0</v>
          </cell>
          <cell r="EN879">
            <v>0</v>
          </cell>
          <cell r="EO879">
            <v>0</v>
          </cell>
          <cell r="EP879">
            <v>0</v>
          </cell>
          <cell r="EQ879">
            <v>0</v>
          </cell>
          <cell r="ER879">
            <v>0</v>
          </cell>
          <cell r="ES879">
            <v>0</v>
          </cell>
          <cell r="ET879">
            <v>0</v>
          </cell>
          <cell r="EU879">
            <v>0</v>
          </cell>
          <cell r="EV879">
            <v>0</v>
          </cell>
          <cell r="EW879">
            <v>0</v>
          </cell>
          <cell r="EX879">
            <v>0</v>
          </cell>
          <cell r="EY879">
            <v>0</v>
          </cell>
          <cell r="EZ879">
            <v>0</v>
          </cell>
          <cell r="FA879">
            <v>0</v>
          </cell>
          <cell r="FB879">
            <v>0</v>
          </cell>
          <cell r="FC879">
            <v>0</v>
          </cell>
          <cell r="FD879">
            <v>0</v>
          </cell>
          <cell r="FE879">
            <v>0</v>
          </cell>
          <cell r="FF879">
            <v>0</v>
          </cell>
          <cell r="FG879">
            <v>0</v>
          </cell>
          <cell r="FH879">
            <v>0</v>
          </cell>
          <cell r="FI879">
            <v>0</v>
          </cell>
          <cell r="FJ879">
            <v>0</v>
          </cell>
          <cell r="FK879">
            <v>0</v>
          </cell>
          <cell r="FL879">
            <v>0</v>
          </cell>
          <cell r="FM879">
            <v>0</v>
          </cell>
          <cell r="FN879">
            <v>0</v>
          </cell>
          <cell r="FO879">
            <v>0</v>
          </cell>
          <cell r="FP879">
            <v>0</v>
          </cell>
          <cell r="FQ879">
            <v>0</v>
          </cell>
          <cell r="FR879">
            <v>0</v>
          </cell>
          <cell r="FS879">
            <v>0</v>
          </cell>
          <cell r="FT879">
            <v>0</v>
          </cell>
          <cell r="FU879">
            <v>0</v>
          </cell>
          <cell r="FV879">
            <v>0</v>
          </cell>
          <cell r="FW879">
            <v>0</v>
          </cell>
          <cell r="FX879">
            <v>0</v>
          </cell>
          <cell r="FY879">
            <v>0</v>
          </cell>
          <cell r="FZ879">
            <v>0</v>
          </cell>
          <cell r="GA879">
            <v>0</v>
          </cell>
          <cell r="GB879">
            <v>0</v>
          </cell>
          <cell r="GC879">
            <v>0</v>
          </cell>
          <cell r="GD879">
            <v>0</v>
          </cell>
          <cell r="GE879">
            <v>0</v>
          </cell>
          <cell r="GF879">
            <v>0</v>
          </cell>
          <cell r="GG879">
            <v>0</v>
          </cell>
          <cell r="GH879">
            <v>0</v>
          </cell>
          <cell r="GI879">
            <v>0</v>
          </cell>
          <cell r="GJ879">
            <v>0</v>
          </cell>
          <cell r="GK879">
            <v>0</v>
          </cell>
          <cell r="GL879">
            <v>0</v>
          </cell>
          <cell r="GM879">
            <v>0</v>
          </cell>
          <cell r="GN879">
            <v>0</v>
          </cell>
          <cell r="GO879">
            <v>0</v>
          </cell>
          <cell r="GP879">
            <v>0</v>
          </cell>
          <cell r="GQ879">
            <v>0</v>
          </cell>
          <cell r="GR879">
            <v>0</v>
          </cell>
          <cell r="GS879">
            <v>0</v>
          </cell>
          <cell r="GT879">
            <v>0</v>
          </cell>
          <cell r="GU879">
            <v>0</v>
          </cell>
          <cell r="GV879">
            <v>0</v>
          </cell>
          <cell r="GW879">
            <v>0</v>
          </cell>
          <cell r="GX879">
            <v>0</v>
          </cell>
          <cell r="GY879">
            <v>0</v>
          </cell>
          <cell r="GZ879">
            <v>0</v>
          </cell>
          <cell r="HA879">
            <v>0</v>
          </cell>
          <cell r="HB879">
            <v>0</v>
          </cell>
          <cell r="HC879">
            <v>0</v>
          </cell>
          <cell r="HD879">
            <v>0</v>
          </cell>
          <cell r="HE879">
            <v>0</v>
          </cell>
          <cell r="HF879">
            <v>0</v>
          </cell>
          <cell r="HG879">
            <v>0</v>
          </cell>
          <cell r="HH879">
            <v>0</v>
          </cell>
          <cell r="HI879">
            <v>0</v>
          </cell>
          <cell r="HJ879">
            <v>0</v>
          </cell>
          <cell r="HK879">
            <v>0</v>
          </cell>
          <cell r="HL879">
            <v>0</v>
          </cell>
          <cell r="HM879">
            <v>0</v>
          </cell>
          <cell r="HN879">
            <v>0</v>
          </cell>
          <cell r="HO879">
            <v>0</v>
          </cell>
          <cell r="HP879">
            <v>0</v>
          </cell>
          <cell r="HQ879">
            <v>0</v>
          </cell>
          <cell r="HR879">
            <v>0</v>
          </cell>
          <cell r="HS879">
            <v>0</v>
          </cell>
          <cell r="HT879">
            <v>0</v>
          </cell>
          <cell r="HU879">
            <v>0</v>
          </cell>
          <cell r="HV879">
            <v>0</v>
          </cell>
          <cell r="HW879">
            <v>0</v>
          </cell>
          <cell r="HX879">
            <v>0</v>
          </cell>
          <cell r="HY879">
            <v>0</v>
          </cell>
          <cell r="HZ879">
            <v>0</v>
          </cell>
          <cell r="IA879">
            <v>0</v>
          </cell>
          <cell r="IB879">
            <v>0</v>
          </cell>
          <cell r="IC879">
            <v>0</v>
          </cell>
          <cell r="ID879">
            <v>0</v>
          </cell>
          <cell r="IE879">
            <v>0</v>
          </cell>
          <cell r="IF879">
            <v>0</v>
          </cell>
          <cell r="IG879">
            <v>0</v>
          </cell>
          <cell r="IH879">
            <v>0</v>
          </cell>
          <cell r="II879">
            <v>0</v>
          </cell>
          <cell r="IJ879">
            <v>0</v>
          </cell>
          <cell r="IK879">
            <v>0</v>
          </cell>
          <cell r="IL879">
            <v>0</v>
          </cell>
          <cell r="IM879">
            <v>0</v>
          </cell>
          <cell r="IN879">
            <v>0</v>
          </cell>
          <cell r="IO879">
            <v>0</v>
          </cell>
          <cell r="IP879">
            <v>0</v>
          </cell>
          <cell r="IQ879">
            <v>0</v>
          </cell>
          <cell r="IR879">
            <v>0</v>
          </cell>
          <cell r="IS879">
            <v>0</v>
          </cell>
          <cell r="IT879">
            <v>0</v>
          </cell>
          <cell r="IU879">
            <v>0</v>
          </cell>
          <cell r="IV879">
            <v>0</v>
          </cell>
          <cell r="IW879">
            <v>0</v>
          </cell>
          <cell r="IX879">
            <v>0</v>
          </cell>
          <cell r="IY879">
            <v>0</v>
          </cell>
          <cell r="IZ879">
            <v>0</v>
          </cell>
          <cell r="JA879">
            <v>0</v>
          </cell>
          <cell r="JB879">
            <v>0</v>
          </cell>
          <cell r="JC879">
            <v>0</v>
          </cell>
          <cell r="JD879">
            <v>0</v>
          </cell>
          <cell r="JE879">
            <v>0</v>
          </cell>
        </row>
        <row r="881">
          <cell r="D881">
            <v>0</v>
          </cell>
          <cell r="F881">
            <v>0.12474335999286268</v>
          </cell>
          <cell r="G881">
            <v>0</v>
          </cell>
          <cell r="H881">
            <v>0</v>
          </cell>
          <cell r="I881">
            <v>-2.9998773243278265E-8</v>
          </cell>
          <cell r="J881">
            <v>6.0004822444170713E-8</v>
          </cell>
          <cell r="K881">
            <v>-4.413860006025061E-3</v>
          </cell>
          <cell r="L881">
            <v>0</v>
          </cell>
          <cell r="M881">
            <v>20.503453009994701</v>
          </cell>
          <cell r="N881">
            <v>57.983535400009714</v>
          </cell>
          <cell r="O881">
            <v>0.4251411399745848</v>
          </cell>
          <cell r="P881">
            <v>-1.9994331523776054E-8</v>
          </cell>
          <cell r="Q881">
            <v>0</v>
          </cell>
          <cell r="R881">
            <v>2922.2254058399703</v>
          </cell>
          <cell r="S881">
            <v>392.8968794800021</v>
          </cell>
          <cell r="T881">
            <v>159.85600706998957</v>
          </cell>
          <cell r="U881">
            <v>460.31987050001044</v>
          </cell>
          <cell r="V881">
            <v>177.10624869000458</v>
          </cell>
          <cell r="W881">
            <v>413.98351696000464</v>
          </cell>
          <cell r="X881">
            <v>218.78579888999957</v>
          </cell>
          <cell r="Y881">
            <v>42.800463980005588</v>
          </cell>
          <cell r="Z881">
            <v>429.6407403399935</v>
          </cell>
          <cell r="AA881">
            <v>292.23118284999509</v>
          </cell>
          <cell r="AB881">
            <v>68.57607121001638</v>
          </cell>
          <cell r="AC881">
            <v>105.08045396998932</v>
          </cell>
          <cell r="AD881">
            <v>160.94817189998867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  <cell r="EJ881">
            <v>0</v>
          </cell>
          <cell r="EK881">
            <v>0</v>
          </cell>
          <cell r="EL881">
            <v>0</v>
          </cell>
          <cell r="EM881">
            <v>0</v>
          </cell>
          <cell r="EN881">
            <v>0</v>
          </cell>
          <cell r="EO881">
            <v>0</v>
          </cell>
          <cell r="EP881">
            <v>0</v>
          </cell>
          <cell r="EQ881">
            <v>0</v>
          </cell>
          <cell r="ER881">
            <v>0</v>
          </cell>
          <cell r="ES881">
            <v>0</v>
          </cell>
          <cell r="ET881">
            <v>0</v>
          </cell>
          <cell r="EU881">
            <v>0</v>
          </cell>
          <cell r="EV881">
            <v>0</v>
          </cell>
          <cell r="EW881">
            <v>0</v>
          </cell>
          <cell r="EX881">
            <v>0</v>
          </cell>
          <cell r="EY881">
            <v>0</v>
          </cell>
          <cell r="EZ881">
            <v>0</v>
          </cell>
          <cell r="FA881">
            <v>0</v>
          </cell>
          <cell r="FB881">
            <v>0</v>
          </cell>
          <cell r="FC881">
            <v>0</v>
          </cell>
          <cell r="FD881">
            <v>0</v>
          </cell>
          <cell r="FE881">
            <v>0</v>
          </cell>
          <cell r="FF881">
            <v>0</v>
          </cell>
          <cell r="FG881">
            <v>0</v>
          </cell>
          <cell r="FH881">
            <v>0</v>
          </cell>
          <cell r="FI881">
            <v>0</v>
          </cell>
          <cell r="FJ881">
            <v>0</v>
          </cell>
          <cell r="FK881">
            <v>0</v>
          </cell>
          <cell r="FL881">
            <v>0</v>
          </cell>
          <cell r="FM881">
            <v>0</v>
          </cell>
          <cell r="FN881">
            <v>0</v>
          </cell>
          <cell r="FO881">
            <v>0</v>
          </cell>
          <cell r="FP881">
            <v>0</v>
          </cell>
          <cell r="FQ881">
            <v>0</v>
          </cell>
          <cell r="FR881">
            <v>0</v>
          </cell>
          <cell r="FS881">
            <v>0</v>
          </cell>
          <cell r="FT881">
            <v>0</v>
          </cell>
          <cell r="FU881">
            <v>0</v>
          </cell>
          <cell r="FV881">
            <v>0</v>
          </cell>
          <cell r="FW881">
            <v>0</v>
          </cell>
          <cell r="FX881">
            <v>0</v>
          </cell>
          <cell r="FY881">
            <v>0</v>
          </cell>
          <cell r="FZ881">
            <v>0</v>
          </cell>
          <cell r="GA881">
            <v>0</v>
          </cell>
          <cell r="GB881">
            <v>0</v>
          </cell>
          <cell r="GC881">
            <v>0</v>
          </cell>
          <cell r="GD881">
            <v>0</v>
          </cell>
          <cell r="GE881">
            <v>0</v>
          </cell>
          <cell r="GF881">
            <v>0</v>
          </cell>
          <cell r="GG881">
            <v>0</v>
          </cell>
          <cell r="GH881">
            <v>0</v>
          </cell>
          <cell r="GI881">
            <v>0</v>
          </cell>
          <cell r="GJ881">
            <v>0</v>
          </cell>
          <cell r="GK881">
            <v>0</v>
          </cell>
          <cell r="GL881">
            <v>0</v>
          </cell>
          <cell r="GM881">
            <v>0</v>
          </cell>
          <cell r="GN881">
            <v>0</v>
          </cell>
          <cell r="GO881">
            <v>0</v>
          </cell>
          <cell r="GP881">
            <v>0</v>
          </cell>
          <cell r="GQ881">
            <v>0</v>
          </cell>
          <cell r="GR881">
            <v>0</v>
          </cell>
          <cell r="GS881">
            <v>0</v>
          </cell>
          <cell r="GT881">
            <v>0</v>
          </cell>
          <cell r="GU881">
            <v>0</v>
          </cell>
          <cell r="GV881">
            <v>0</v>
          </cell>
          <cell r="GW881">
            <v>0</v>
          </cell>
          <cell r="GX881">
            <v>0</v>
          </cell>
          <cell r="GY881">
            <v>0</v>
          </cell>
          <cell r="GZ881">
            <v>0</v>
          </cell>
          <cell r="HA881">
            <v>0</v>
          </cell>
          <cell r="HB881">
            <v>0</v>
          </cell>
          <cell r="HC881">
            <v>0</v>
          </cell>
          <cell r="HD881">
            <v>0</v>
          </cell>
          <cell r="HE881">
            <v>0</v>
          </cell>
          <cell r="HF881">
            <v>0</v>
          </cell>
          <cell r="HG881">
            <v>0</v>
          </cell>
          <cell r="HH881">
            <v>0</v>
          </cell>
          <cell r="HI881">
            <v>0</v>
          </cell>
          <cell r="HJ881">
            <v>0</v>
          </cell>
          <cell r="HK881">
            <v>0</v>
          </cell>
          <cell r="HL881">
            <v>0</v>
          </cell>
          <cell r="HM881">
            <v>0</v>
          </cell>
          <cell r="HN881">
            <v>0</v>
          </cell>
          <cell r="HO881">
            <v>0</v>
          </cell>
          <cell r="HP881">
            <v>0</v>
          </cell>
          <cell r="HQ881">
            <v>0</v>
          </cell>
          <cell r="HR881">
            <v>0</v>
          </cell>
          <cell r="HS881">
            <v>0</v>
          </cell>
          <cell r="HT881">
            <v>0</v>
          </cell>
          <cell r="HU881">
            <v>0</v>
          </cell>
          <cell r="HV881">
            <v>0</v>
          </cell>
          <cell r="HW881">
            <v>0</v>
          </cell>
          <cell r="HX881">
            <v>0</v>
          </cell>
          <cell r="HY881">
            <v>0</v>
          </cell>
          <cell r="HZ881">
            <v>0</v>
          </cell>
          <cell r="IA881">
            <v>0</v>
          </cell>
          <cell r="IB881">
            <v>0</v>
          </cell>
          <cell r="IC881">
            <v>0</v>
          </cell>
          <cell r="ID881">
            <v>0</v>
          </cell>
          <cell r="IE881">
            <v>0</v>
          </cell>
          <cell r="IF881">
            <v>0</v>
          </cell>
          <cell r="IG881">
            <v>0</v>
          </cell>
          <cell r="IH881">
            <v>0</v>
          </cell>
          <cell r="II881">
            <v>0</v>
          </cell>
          <cell r="IJ881">
            <v>0</v>
          </cell>
          <cell r="IK881">
            <v>0</v>
          </cell>
          <cell r="IL881">
            <v>0</v>
          </cell>
          <cell r="IM881">
            <v>0</v>
          </cell>
          <cell r="IN881">
            <v>0</v>
          </cell>
          <cell r="IO881">
            <v>0</v>
          </cell>
          <cell r="IP881">
            <v>0</v>
          </cell>
          <cell r="IQ881">
            <v>0</v>
          </cell>
          <cell r="IR881">
            <v>0</v>
          </cell>
          <cell r="IS881">
            <v>0</v>
          </cell>
          <cell r="IT881">
            <v>0</v>
          </cell>
          <cell r="IU881">
            <v>0</v>
          </cell>
          <cell r="IV881">
            <v>0</v>
          </cell>
          <cell r="IW881">
            <v>0</v>
          </cell>
          <cell r="IX881">
            <v>0</v>
          </cell>
          <cell r="IY881">
            <v>0</v>
          </cell>
          <cell r="IZ881">
            <v>0</v>
          </cell>
          <cell r="JA881">
            <v>0</v>
          </cell>
          <cell r="JB881">
            <v>0</v>
          </cell>
          <cell r="JC881">
            <v>0</v>
          </cell>
          <cell r="JD881">
            <v>0</v>
          </cell>
          <cell r="JE881">
            <v>0</v>
          </cell>
        </row>
        <row r="882">
          <cell r="D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  <cell r="EJ882">
            <v>0</v>
          </cell>
          <cell r="EK882">
            <v>0</v>
          </cell>
          <cell r="EL882">
            <v>0</v>
          </cell>
          <cell r="EM882">
            <v>0</v>
          </cell>
          <cell r="EN882">
            <v>0</v>
          </cell>
          <cell r="EO882">
            <v>0</v>
          </cell>
          <cell r="EP882">
            <v>0</v>
          </cell>
          <cell r="EQ882">
            <v>0</v>
          </cell>
          <cell r="ER882">
            <v>0</v>
          </cell>
          <cell r="ES882">
            <v>0</v>
          </cell>
          <cell r="ET882">
            <v>0</v>
          </cell>
          <cell r="EU882">
            <v>0</v>
          </cell>
          <cell r="EV882">
            <v>0</v>
          </cell>
          <cell r="EW882">
            <v>0</v>
          </cell>
          <cell r="EX882">
            <v>0</v>
          </cell>
          <cell r="EY882">
            <v>0</v>
          </cell>
          <cell r="EZ882">
            <v>0</v>
          </cell>
          <cell r="FA882">
            <v>0</v>
          </cell>
          <cell r="FB882">
            <v>0</v>
          </cell>
          <cell r="FC882">
            <v>0</v>
          </cell>
          <cell r="FD882">
            <v>0</v>
          </cell>
          <cell r="FE882">
            <v>0</v>
          </cell>
          <cell r="FF882">
            <v>0</v>
          </cell>
          <cell r="FG882">
            <v>0</v>
          </cell>
          <cell r="FH882">
            <v>0</v>
          </cell>
          <cell r="FI882">
            <v>0</v>
          </cell>
          <cell r="FJ882">
            <v>0</v>
          </cell>
          <cell r="FK882">
            <v>0</v>
          </cell>
          <cell r="FL882">
            <v>0</v>
          </cell>
          <cell r="FM882">
            <v>0</v>
          </cell>
          <cell r="FN882">
            <v>0</v>
          </cell>
          <cell r="FO882">
            <v>0</v>
          </cell>
          <cell r="FP882">
            <v>0</v>
          </cell>
          <cell r="FQ882">
            <v>0</v>
          </cell>
          <cell r="FR882">
            <v>0</v>
          </cell>
          <cell r="FS882">
            <v>0</v>
          </cell>
          <cell r="FT882">
            <v>0</v>
          </cell>
          <cell r="FU882">
            <v>0</v>
          </cell>
          <cell r="FV882">
            <v>0</v>
          </cell>
          <cell r="FW882">
            <v>0</v>
          </cell>
          <cell r="FX882">
            <v>0</v>
          </cell>
          <cell r="FY882">
            <v>0</v>
          </cell>
          <cell r="FZ882">
            <v>0</v>
          </cell>
          <cell r="GA882">
            <v>0</v>
          </cell>
          <cell r="GB882">
            <v>0</v>
          </cell>
          <cell r="GC882">
            <v>0</v>
          </cell>
          <cell r="GD882">
            <v>0</v>
          </cell>
          <cell r="GE882">
            <v>0</v>
          </cell>
          <cell r="GF882">
            <v>0</v>
          </cell>
          <cell r="GG882">
            <v>0</v>
          </cell>
          <cell r="GH882">
            <v>0</v>
          </cell>
          <cell r="GI882">
            <v>0</v>
          </cell>
          <cell r="GJ882">
            <v>0</v>
          </cell>
          <cell r="GK882">
            <v>0</v>
          </cell>
          <cell r="GL882">
            <v>0</v>
          </cell>
          <cell r="GM882">
            <v>0</v>
          </cell>
          <cell r="GN882">
            <v>0</v>
          </cell>
          <cell r="GO882">
            <v>0</v>
          </cell>
          <cell r="GP882">
            <v>0</v>
          </cell>
          <cell r="GQ882">
            <v>0</v>
          </cell>
          <cell r="GR882">
            <v>0</v>
          </cell>
          <cell r="GS882">
            <v>0</v>
          </cell>
          <cell r="GT882">
            <v>0</v>
          </cell>
          <cell r="GU882">
            <v>0</v>
          </cell>
          <cell r="GV882">
            <v>0</v>
          </cell>
          <cell r="GW882">
            <v>0</v>
          </cell>
          <cell r="GX882">
            <v>0</v>
          </cell>
          <cell r="GY882">
            <v>0</v>
          </cell>
          <cell r="GZ882">
            <v>0</v>
          </cell>
          <cell r="HA882">
            <v>0</v>
          </cell>
          <cell r="HB882">
            <v>0</v>
          </cell>
          <cell r="HC882">
            <v>0</v>
          </cell>
          <cell r="HD882">
            <v>0</v>
          </cell>
          <cell r="HE882">
            <v>0</v>
          </cell>
          <cell r="HF882">
            <v>0</v>
          </cell>
          <cell r="HG882">
            <v>0</v>
          </cell>
          <cell r="HH882">
            <v>0</v>
          </cell>
          <cell r="HI882">
            <v>0</v>
          </cell>
          <cell r="HJ882">
            <v>0</v>
          </cell>
          <cell r="HK882">
            <v>0</v>
          </cell>
          <cell r="HL882">
            <v>0</v>
          </cell>
          <cell r="HM882">
            <v>0</v>
          </cell>
          <cell r="HN882">
            <v>0</v>
          </cell>
          <cell r="HO882">
            <v>0</v>
          </cell>
          <cell r="HP882">
            <v>0</v>
          </cell>
          <cell r="HQ882">
            <v>0</v>
          </cell>
          <cell r="HR882">
            <v>0</v>
          </cell>
          <cell r="HS882">
            <v>0</v>
          </cell>
          <cell r="HT882">
            <v>0</v>
          </cell>
          <cell r="HU882">
            <v>0</v>
          </cell>
          <cell r="HV882">
            <v>0</v>
          </cell>
          <cell r="HW882">
            <v>0</v>
          </cell>
          <cell r="HX882">
            <v>0</v>
          </cell>
          <cell r="HY882">
            <v>0</v>
          </cell>
          <cell r="HZ882">
            <v>0</v>
          </cell>
          <cell r="IA882">
            <v>0</v>
          </cell>
          <cell r="IB882">
            <v>0</v>
          </cell>
          <cell r="IC882">
            <v>0</v>
          </cell>
          <cell r="ID882">
            <v>0</v>
          </cell>
          <cell r="IE882">
            <v>0</v>
          </cell>
          <cell r="IF882">
            <v>0</v>
          </cell>
          <cell r="IG882">
            <v>0</v>
          </cell>
          <cell r="IH882">
            <v>0</v>
          </cell>
          <cell r="II882">
            <v>0</v>
          </cell>
          <cell r="IJ882">
            <v>0</v>
          </cell>
          <cell r="IK882">
            <v>0</v>
          </cell>
          <cell r="IL882">
            <v>0</v>
          </cell>
          <cell r="IM882">
            <v>0</v>
          </cell>
          <cell r="IN882">
            <v>0</v>
          </cell>
          <cell r="IO882">
            <v>0</v>
          </cell>
          <cell r="IP882">
            <v>0</v>
          </cell>
          <cell r="IQ882">
            <v>0</v>
          </cell>
          <cell r="IR882">
            <v>0</v>
          </cell>
          <cell r="IS882">
            <v>0</v>
          </cell>
          <cell r="IT882">
            <v>0</v>
          </cell>
          <cell r="IU882">
            <v>0</v>
          </cell>
          <cell r="IV882">
            <v>0</v>
          </cell>
          <cell r="IW882">
            <v>0</v>
          </cell>
          <cell r="IX882">
            <v>0</v>
          </cell>
          <cell r="IY882">
            <v>0</v>
          </cell>
          <cell r="IZ882">
            <v>0</v>
          </cell>
          <cell r="JA882">
            <v>0</v>
          </cell>
          <cell r="JB882">
            <v>0</v>
          </cell>
          <cell r="JC882">
            <v>0</v>
          </cell>
          <cell r="JD882">
            <v>0</v>
          </cell>
          <cell r="JE882">
            <v>0</v>
          </cell>
        </row>
        <row r="884">
          <cell r="F884">
            <v>-0.38012115843594074</v>
          </cell>
          <cell r="G884">
            <v>6.8208251148462296E-2</v>
          </cell>
          <cell r="H884">
            <v>6.4751496538519859E-3</v>
          </cell>
          <cell r="I884">
            <v>-2.9804101604968309</v>
          </cell>
          <cell r="J884">
            <v>3.0520287593826652</v>
          </cell>
          <cell r="K884">
            <v>-5.054110661149025E-3</v>
          </cell>
          <cell r="L884">
            <v>0</v>
          </cell>
          <cell r="M884">
            <v>20.535595430061221</v>
          </cell>
          <cell r="N884">
            <v>58.138046760112047</v>
          </cell>
          <cell r="O884">
            <v>6.1535150744020939E-2</v>
          </cell>
          <cell r="P884">
            <v>1.4044995997101068</v>
          </cell>
          <cell r="Q884">
            <v>1.1079007890075445</v>
          </cell>
          <cell r="R884">
            <v>3713.6148528307676</v>
          </cell>
          <cell r="S884">
            <v>389.93520251102746</v>
          </cell>
          <cell r="T884">
            <v>158.40447361022234</v>
          </cell>
          <cell r="U884">
            <v>466.8539351997897</v>
          </cell>
          <cell r="V884">
            <v>176.46178807970136</v>
          </cell>
          <cell r="W884">
            <v>405.8037852300331</v>
          </cell>
          <cell r="X884">
            <v>879.71332549955696</v>
          </cell>
          <cell r="Y884">
            <v>442.32553303986788</v>
          </cell>
          <cell r="Z884">
            <v>-10.88060928042978</v>
          </cell>
          <cell r="AA884">
            <v>-1330.8535600798205</v>
          </cell>
          <cell r="AB884">
            <v>839.4474533488974</v>
          </cell>
          <cell r="AC884">
            <v>1156.747126089409</v>
          </cell>
          <cell r="AD884">
            <v>139.65639958065003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  <cell r="EJ884">
            <v>0</v>
          </cell>
          <cell r="EK884">
            <v>0</v>
          </cell>
          <cell r="EL884">
            <v>0</v>
          </cell>
          <cell r="EM884">
            <v>0</v>
          </cell>
          <cell r="EN884">
            <v>0</v>
          </cell>
          <cell r="EO884">
            <v>0</v>
          </cell>
          <cell r="EP884">
            <v>0</v>
          </cell>
          <cell r="EQ884">
            <v>0</v>
          </cell>
          <cell r="ER884">
            <v>0</v>
          </cell>
          <cell r="ES884">
            <v>0</v>
          </cell>
          <cell r="ET884">
            <v>0</v>
          </cell>
          <cell r="EU884">
            <v>0</v>
          </cell>
          <cell r="EV884">
            <v>0</v>
          </cell>
          <cell r="EW884">
            <v>0</v>
          </cell>
          <cell r="EX884">
            <v>0</v>
          </cell>
          <cell r="EY884">
            <v>0</v>
          </cell>
          <cell r="EZ884">
            <v>0</v>
          </cell>
          <cell r="FA884">
            <v>0</v>
          </cell>
          <cell r="FB884">
            <v>0</v>
          </cell>
          <cell r="FC884">
            <v>0</v>
          </cell>
          <cell r="FD884">
            <v>0</v>
          </cell>
          <cell r="FE884">
            <v>0</v>
          </cell>
          <cell r="FF884">
            <v>0</v>
          </cell>
          <cell r="FG884">
            <v>0</v>
          </cell>
          <cell r="FH884">
            <v>0</v>
          </cell>
          <cell r="FI884">
            <v>0</v>
          </cell>
          <cell r="FJ884">
            <v>0</v>
          </cell>
          <cell r="FK884">
            <v>0</v>
          </cell>
          <cell r="FL884">
            <v>0</v>
          </cell>
          <cell r="FM884">
            <v>0</v>
          </cell>
          <cell r="FN884">
            <v>0</v>
          </cell>
          <cell r="FO884">
            <v>0</v>
          </cell>
          <cell r="FP884">
            <v>0</v>
          </cell>
          <cell r="FQ884">
            <v>0</v>
          </cell>
          <cell r="FR884">
            <v>0</v>
          </cell>
          <cell r="FS884">
            <v>0</v>
          </cell>
          <cell r="FT884">
            <v>0</v>
          </cell>
          <cell r="FU884">
            <v>0</v>
          </cell>
          <cell r="FV884">
            <v>0</v>
          </cell>
          <cell r="FW884">
            <v>0</v>
          </cell>
          <cell r="FX884">
            <v>0</v>
          </cell>
          <cell r="FY884">
            <v>0</v>
          </cell>
          <cell r="FZ884">
            <v>0</v>
          </cell>
          <cell r="GA884">
            <v>0</v>
          </cell>
          <cell r="GB884">
            <v>0</v>
          </cell>
          <cell r="GC884">
            <v>0</v>
          </cell>
          <cell r="GD884">
            <v>0</v>
          </cell>
          <cell r="GE884">
            <v>0</v>
          </cell>
          <cell r="GF884">
            <v>0</v>
          </cell>
          <cell r="GG884">
            <v>0</v>
          </cell>
          <cell r="GH884">
            <v>0</v>
          </cell>
          <cell r="GI884">
            <v>0</v>
          </cell>
          <cell r="GJ884">
            <v>0</v>
          </cell>
          <cell r="GK884">
            <v>0</v>
          </cell>
          <cell r="GL884">
            <v>0</v>
          </cell>
          <cell r="GM884">
            <v>0</v>
          </cell>
          <cell r="GN884">
            <v>0</v>
          </cell>
          <cell r="GO884">
            <v>0</v>
          </cell>
          <cell r="GP884">
            <v>0</v>
          </cell>
          <cell r="GQ884">
            <v>0</v>
          </cell>
          <cell r="GR884">
            <v>0</v>
          </cell>
          <cell r="GS884">
            <v>0</v>
          </cell>
          <cell r="GT884">
            <v>0</v>
          </cell>
          <cell r="GU884">
            <v>0</v>
          </cell>
          <cell r="GV884">
            <v>0</v>
          </cell>
          <cell r="GW884">
            <v>0</v>
          </cell>
          <cell r="GX884">
            <v>0</v>
          </cell>
          <cell r="GY884">
            <v>0</v>
          </cell>
          <cell r="GZ884">
            <v>0</v>
          </cell>
          <cell r="HA884">
            <v>0</v>
          </cell>
          <cell r="HB884">
            <v>0</v>
          </cell>
          <cell r="HC884">
            <v>0</v>
          </cell>
          <cell r="HD884">
            <v>0</v>
          </cell>
          <cell r="HE884">
            <v>0</v>
          </cell>
          <cell r="HF884">
            <v>0</v>
          </cell>
          <cell r="HG884">
            <v>0</v>
          </cell>
          <cell r="HH884">
            <v>0</v>
          </cell>
          <cell r="HI884">
            <v>0</v>
          </cell>
          <cell r="HJ884">
            <v>0</v>
          </cell>
          <cell r="HK884">
            <v>0</v>
          </cell>
          <cell r="HL884">
            <v>0</v>
          </cell>
          <cell r="HM884">
            <v>0</v>
          </cell>
          <cell r="HN884">
            <v>0</v>
          </cell>
          <cell r="HO884">
            <v>0</v>
          </cell>
          <cell r="HP884">
            <v>0</v>
          </cell>
          <cell r="HQ884">
            <v>0</v>
          </cell>
          <cell r="HR884">
            <v>0</v>
          </cell>
          <cell r="HS884">
            <v>0</v>
          </cell>
          <cell r="HT884">
            <v>0</v>
          </cell>
          <cell r="HU884">
            <v>0</v>
          </cell>
          <cell r="HV884">
            <v>0</v>
          </cell>
          <cell r="HW884">
            <v>0</v>
          </cell>
          <cell r="HX884">
            <v>0</v>
          </cell>
          <cell r="HY884">
            <v>0</v>
          </cell>
          <cell r="HZ884">
            <v>0</v>
          </cell>
          <cell r="IA884">
            <v>0</v>
          </cell>
          <cell r="IB884">
            <v>0</v>
          </cell>
          <cell r="IC884">
            <v>0</v>
          </cell>
          <cell r="ID884">
            <v>0</v>
          </cell>
          <cell r="IE884">
            <v>0</v>
          </cell>
          <cell r="IF884">
            <v>0</v>
          </cell>
          <cell r="IG884">
            <v>0</v>
          </cell>
          <cell r="IH884">
            <v>0</v>
          </cell>
          <cell r="II884">
            <v>0</v>
          </cell>
          <cell r="IJ884">
            <v>0</v>
          </cell>
          <cell r="IK884">
            <v>0</v>
          </cell>
          <cell r="IL884">
            <v>0</v>
          </cell>
          <cell r="IM884">
            <v>0</v>
          </cell>
          <cell r="IN884">
            <v>0</v>
          </cell>
          <cell r="IO884">
            <v>0</v>
          </cell>
          <cell r="IP884">
            <v>0</v>
          </cell>
          <cell r="IQ884">
            <v>0</v>
          </cell>
          <cell r="IR884">
            <v>0</v>
          </cell>
          <cell r="IS884">
            <v>0</v>
          </cell>
          <cell r="IT884">
            <v>0</v>
          </cell>
          <cell r="IU884">
            <v>0</v>
          </cell>
          <cell r="IV884">
            <v>0</v>
          </cell>
          <cell r="IW884">
            <v>0</v>
          </cell>
          <cell r="IX884">
            <v>0</v>
          </cell>
          <cell r="IY884">
            <v>0</v>
          </cell>
          <cell r="IZ884">
            <v>0</v>
          </cell>
          <cell r="JA884">
            <v>0</v>
          </cell>
          <cell r="JB884">
            <v>0</v>
          </cell>
          <cell r="JC884">
            <v>0</v>
          </cell>
          <cell r="JD884">
            <v>0</v>
          </cell>
          <cell r="JE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  <cell r="EJ885">
            <v>0</v>
          </cell>
          <cell r="EK885">
            <v>0</v>
          </cell>
          <cell r="EL885">
            <v>0</v>
          </cell>
          <cell r="EM885">
            <v>0</v>
          </cell>
          <cell r="EN885">
            <v>0</v>
          </cell>
          <cell r="EO885">
            <v>0</v>
          </cell>
          <cell r="EP885">
            <v>0</v>
          </cell>
          <cell r="EQ885">
            <v>0</v>
          </cell>
          <cell r="ER885">
            <v>0</v>
          </cell>
          <cell r="ES885">
            <v>0</v>
          </cell>
          <cell r="ET885">
            <v>0</v>
          </cell>
          <cell r="EU885">
            <v>0</v>
          </cell>
          <cell r="EV885">
            <v>0</v>
          </cell>
          <cell r="EW885">
            <v>0</v>
          </cell>
          <cell r="EX885">
            <v>0</v>
          </cell>
          <cell r="EY885">
            <v>0</v>
          </cell>
          <cell r="EZ885">
            <v>0</v>
          </cell>
          <cell r="FA885">
            <v>0</v>
          </cell>
          <cell r="FB885">
            <v>0</v>
          </cell>
          <cell r="FC885">
            <v>0</v>
          </cell>
          <cell r="FD885">
            <v>0</v>
          </cell>
          <cell r="FE885">
            <v>0</v>
          </cell>
          <cell r="FF885">
            <v>0</v>
          </cell>
          <cell r="FG885">
            <v>0</v>
          </cell>
          <cell r="FH885">
            <v>0</v>
          </cell>
          <cell r="FI885">
            <v>0</v>
          </cell>
          <cell r="FJ885">
            <v>0</v>
          </cell>
          <cell r="FK885">
            <v>0</v>
          </cell>
          <cell r="FL885">
            <v>0</v>
          </cell>
          <cell r="FM885">
            <v>0</v>
          </cell>
          <cell r="FN885">
            <v>0</v>
          </cell>
          <cell r="FO885">
            <v>0</v>
          </cell>
          <cell r="FP885">
            <v>0</v>
          </cell>
          <cell r="FQ885">
            <v>0</v>
          </cell>
          <cell r="FR885">
            <v>0</v>
          </cell>
          <cell r="FS885">
            <v>0</v>
          </cell>
          <cell r="FT885">
            <v>0</v>
          </cell>
          <cell r="FU885">
            <v>0</v>
          </cell>
          <cell r="FV885">
            <v>0</v>
          </cell>
          <cell r="FW885">
            <v>0</v>
          </cell>
          <cell r="FX885">
            <v>0</v>
          </cell>
          <cell r="FY885">
            <v>0</v>
          </cell>
          <cell r="FZ885">
            <v>0</v>
          </cell>
          <cell r="GA885">
            <v>0</v>
          </cell>
          <cell r="GB885">
            <v>0</v>
          </cell>
          <cell r="GC885">
            <v>0</v>
          </cell>
          <cell r="GD885">
            <v>0</v>
          </cell>
          <cell r="GE885">
            <v>0</v>
          </cell>
          <cell r="GF885">
            <v>0</v>
          </cell>
          <cell r="GG885">
            <v>0</v>
          </cell>
          <cell r="GH885">
            <v>0</v>
          </cell>
          <cell r="GI885">
            <v>0</v>
          </cell>
          <cell r="GJ885">
            <v>0</v>
          </cell>
          <cell r="GK885">
            <v>0</v>
          </cell>
          <cell r="GL885">
            <v>0</v>
          </cell>
          <cell r="GM885">
            <v>0</v>
          </cell>
          <cell r="GN885">
            <v>0</v>
          </cell>
          <cell r="GO885">
            <v>0</v>
          </cell>
          <cell r="GP885">
            <v>0</v>
          </cell>
          <cell r="GQ885">
            <v>0</v>
          </cell>
          <cell r="GR885">
            <v>0</v>
          </cell>
          <cell r="GS885">
            <v>0</v>
          </cell>
          <cell r="GT885">
            <v>0</v>
          </cell>
          <cell r="GU885">
            <v>0</v>
          </cell>
          <cell r="GV885">
            <v>0</v>
          </cell>
          <cell r="GW885">
            <v>0</v>
          </cell>
          <cell r="GX885">
            <v>0</v>
          </cell>
          <cell r="GY885">
            <v>0</v>
          </cell>
          <cell r="GZ885">
            <v>0</v>
          </cell>
          <cell r="HA885">
            <v>0</v>
          </cell>
          <cell r="HB885">
            <v>0</v>
          </cell>
          <cell r="HC885">
            <v>0</v>
          </cell>
          <cell r="HD885">
            <v>0</v>
          </cell>
          <cell r="HE885">
            <v>0</v>
          </cell>
          <cell r="HF885">
            <v>0</v>
          </cell>
          <cell r="HG885">
            <v>0</v>
          </cell>
          <cell r="HH885">
            <v>0</v>
          </cell>
          <cell r="HI885">
            <v>0</v>
          </cell>
          <cell r="HJ885">
            <v>0</v>
          </cell>
          <cell r="HK885">
            <v>0</v>
          </cell>
          <cell r="HL885">
            <v>0</v>
          </cell>
          <cell r="HM885">
            <v>0</v>
          </cell>
          <cell r="HN885">
            <v>0</v>
          </cell>
          <cell r="HO885">
            <v>0</v>
          </cell>
          <cell r="HP885">
            <v>0</v>
          </cell>
          <cell r="HQ885">
            <v>0</v>
          </cell>
          <cell r="HR885">
            <v>0</v>
          </cell>
          <cell r="HS885">
            <v>0</v>
          </cell>
          <cell r="HT885">
            <v>0</v>
          </cell>
          <cell r="HU885">
            <v>0</v>
          </cell>
          <cell r="HV885">
            <v>0</v>
          </cell>
          <cell r="HW885">
            <v>0</v>
          </cell>
          <cell r="HX885">
            <v>0</v>
          </cell>
          <cell r="HY885">
            <v>0</v>
          </cell>
          <cell r="HZ885">
            <v>0</v>
          </cell>
          <cell r="IA885">
            <v>0</v>
          </cell>
          <cell r="IB885">
            <v>0</v>
          </cell>
          <cell r="IC885">
            <v>0</v>
          </cell>
          <cell r="ID885">
            <v>0</v>
          </cell>
          <cell r="IE885">
            <v>0</v>
          </cell>
          <cell r="IF885">
            <v>0</v>
          </cell>
          <cell r="IG885">
            <v>0</v>
          </cell>
          <cell r="IH885">
            <v>0</v>
          </cell>
          <cell r="II885">
            <v>0</v>
          </cell>
          <cell r="IJ885">
            <v>0</v>
          </cell>
          <cell r="IK885">
            <v>0</v>
          </cell>
          <cell r="IL885">
            <v>0</v>
          </cell>
          <cell r="IM885">
            <v>0</v>
          </cell>
          <cell r="IN885">
            <v>0</v>
          </cell>
          <cell r="IO885">
            <v>0</v>
          </cell>
          <cell r="IP885">
            <v>0</v>
          </cell>
          <cell r="IQ885">
            <v>0</v>
          </cell>
          <cell r="IR885">
            <v>0</v>
          </cell>
          <cell r="IS885">
            <v>0</v>
          </cell>
          <cell r="IT885">
            <v>0</v>
          </cell>
          <cell r="IU885">
            <v>0</v>
          </cell>
          <cell r="IV885">
            <v>0</v>
          </cell>
          <cell r="IW885">
            <v>0</v>
          </cell>
          <cell r="IX885">
            <v>0</v>
          </cell>
          <cell r="IY885">
            <v>0</v>
          </cell>
          <cell r="IZ885">
            <v>0</v>
          </cell>
          <cell r="JA885">
            <v>0</v>
          </cell>
          <cell r="JB885">
            <v>0</v>
          </cell>
          <cell r="JC885">
            <v>0</v>
          </cell>
          <cell r="JD885">
            <v>0</v>
          </cell>
          <cell r="JE885">
            <v>0</v>
          </cell>
        </row>
        <row r="886">
          <cell r="D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  <cell r="EJ886">
            <v>0</v>
          </cell>
          <cell r="EK886">
            <v>0</v>
          </cell>
          <cell r="EL886">
            <v>0</v>
          </cell>
          <cell r="EM886">
            <v>0</v>
          </cell>
          <cell r="EN886">
            <v>0</v>
          </cell>
          <cell r="EO886">
            <v>0</v>
          </cell>
          <cell r="EP886">
            <v>0</v>
          </cell>
          <cell r="EQ886">
            <v>0</v>
          </cell>
          <cell r="ER886">
            <v>0</v>
          </cell>
          <cell r="ES886">
            <v>0</v>
          </cell>
          <cell r="ET886">
            <v>0</v>
          </cell>
          <cell r="EU886">
            <v>0</v>
          </cell>
          <cell r="EV886">
            <v>0</v>
          </cell>
          <cell r="EW886">
            <v>0</v>
          </cell>
          <cell r="EX886">
            <v>0</v>
          </cell>
          <cell r="EY886">
            <v>0</v>
          </cell>
          <cell r="EZ886">
            <v>0</v>
          </cell>
          <cell r="FA886">
            <v>0</v>
          </cell>
          <cell r="FB886">
            <v>0</v>
          </cell>
          <cell r="FC886">
            <v>0</v>
          </cell>
          <cell r="FD886">
            <v>0</v>
          </cell>
          <cell r="FE886">
            <v>0</v>
          </cell>
          <cell r="FF886">
            <v>0</v>
          </cell>
          <cell r="FG886">
            <v>0</v>
          </cell>
          <cell r="FH886">
            <v>0</v>
          </cell>
          <cell r="FI886">
            <v>0</v>
          </cell>
          <cell r="FJ886">
            <v>0</v>
          </cell>
          <cell r="FK886">
            <v>0</v>
          </cell>
          <cell r="FL886">
            <v>0</v>
          </cell>
          <cell r="FM886">
            <v>0</v>
          </cell>
          <cell r="FN886">
            <v>0</v>
          </cell>
          <cell r="FO886">
            <v>0</v>
          </cell>
          <cell r="FP886">
            <v>0</v>
          </cell>
          <cell r="FQ886">
            <v>0</v>
          </cell>
          <cell r="FR886">
            <v>0</v>
          </cell>
          <cell r="FS886">
            <v>0</v>
          </cell>
          <cell r="FT886">
            <v>0</v>
          </cell>
          <cell r="FU886">
            <v>0</v>
          </cell>
          <cell r="FV886">
            <v>0</v>
          </cell>
          <cell r="FW886">
            <v>0</v>
          </cell>
          <cell r="FX886">
            <v>0</v>
          </cell>
          <cell r="FY886">
            <v>0</v>
          </cell>
          <cell r="FZ886">
            <v>0</v>
          </cell>
          <cell r="GA886">
            <v>0</v>
          </cell>
          <cell r="GB886">
            <v>0</v>
          </cell>
          <cell r="GC886">
            <v>0</v>
          </cell>
          <cell r="GD886">
            <v>0</v>
          </cell>
          <cell r="GE886">
            <v>0</v>
          </cell>
          <cell r="GF886">
            <v>0</v>
          </cell>
          <cell r="GG886">
            <v>0</v>
          </cell>
          <cell r="GH886">
            <v>0</v>
          </cell>
          <cell r="GI886">
            <v>0</v>
          </cell>
          <cell r="GJ886">
            <v>0</v>
          </cell>
          <cell r="GK886">
            <v>0</v>
          </cell>
          <cell r="GL886">
            <v>0</v>
          </cell>
          <cell r="GM886">
            <v>0</v>
          </cell>
          <cell r="GN886">
            <v>0</v>
          </cell>
          <cell r="GO886">
            <v>0</v>
          </cell>
          <cell r="GP886">
            <v>0</v>
          </cell>
          <cell r="GQ886">
            <v>0</v>
          </cell>
          <cell r="GR886">
            <v>0</v>
          </cell>
          <cell r="GS886">
            <v>0</v>
          </cell>
          <cell r="GT886">
            <v>0</v>
          </cell>
          <cell r="GU886">
            <v>0</v>
          </cell>
          <cell r="GV886">
            <v>0</v>
          </cell>
          <cell r="GW886">
            <v>0</v>
          </cell>
          <cell r="GX886">
            <v>0</v>
          </cell>
          <cell r="GY886">
            <v>0</v>
          </cell>
          <cell r="GZ886">
            <v>0</v>
          </cell>
          <cell r="HA886">
            <v>0</v>
          </cell>
          <cell r="HB886">
            <v>0</v>
          </cell>
          <cell r="HC886">
            <v>0</v>
          </cell>
          <cell r="HD886">
            <v>0</v>
          </cell>
          <cell r="HE886">
            <v>0</v>
          </cell>
          <cell r="HF886">
            <v>0</v>
          </cell>
          <cell r="HG886">
            <v>0</v>
          </cell>
          <cell r="HH886">
            <v>0</v>
          </cell>
          <cell r="HI886">
            <v>0</v>
          </cell>
          <cell r="HJ886">
            <v>0</v>
          </cell>
          <cell r="HK886">
            <v>0</v>
          </cell>
          <cell r="HL886">
            <v>0</v>
          </cell>
          <cell r="HM886">
            <v>0</v>
          </cell>
          <cell r="HN886">
            <v>0</v>
          </cell>
          <cell r="HO886">
            <v>0</v>
          </cell>
          <cell r="HP886">
            <v>0</v>
          </cell>
          <cell r="HQ886">
            <v>0</v>
          </cell>
          <cell r="HR886">
            <v>0</v>
          </cell>
          <cell r="HS886">
            <v>0</v>
          </cell>
          <cell r="HT886">
            <v>0</v>
          </cell>
          <cell r="HU886">
            <v>0</v>
          </cell>
          <cell r="HV886">
            <v>0</v>
          </cell>
          <cell r="HW886">
            <v>0</v>
          </cell>
          <cell r="HX886">
            <v>0</v>
          </cell>
          <cell r="HY886">
            <v>0</v>
          </cell>
          <cell r="HZ886">
            <v>0</v>
          </cell>
          <cell r="IA886">
            <v>0</v>
          </cell>
          <cell r="IB886">
            <v>0</v>
          </cell>
          <cell r="IC886">
            <v>0</v>
          </cell>
          <cell r="ID886">
            <v>0</v>
          </cell>
          <cell r="IE886">
            <v>0</v>
          </cell>
          <cell r="IF886">
            <v>0</v>
          </cell>
          <cell r="IG886">
            <v>0</v>
          </cell>
          <cell r="IH886">
            <v>0</v>
          </cell>
          <cell r="II886">
            <v>0</v>
          </cell>
          <cell r="IJ886">
            <v>0</v>
          </cell>
          <cell r="IK886">
            <v>0</v>
          </cell>
          <cell r="IL886">
            <v>0</v>
          </cell>
          <cell r="IM886">
            <v>0</v>
          </cell>
          <cell r="IN886">
            <v>0</v>
          </cell>
          <cell r="IO886">
            <v>0</v>
          </cell>
          <cell r="IP886">
            <v>0</v>
          </cell>
          <cell r="IQ886">
            <v>0</v>
          </cell>
          <cell r="IR886">
            <v>0</v>
          </cell>
          <cell r="IS886">
            <v>0</v>
          </cell>
          <cell r="IT886">
            <v>0</v>
          </cell>
          <cell r="IU886">
            <v>0</v>
          </cell>
          <cell r="IV886">
            <v>0</v>
          </cell>
          <cell r="IW886">
            <v>0</v>
          </cell>
          <cell r="IX886">
            <v>0</v>
          </cell>
          <cell r="IY886">
            <v>0</v>
          </cell>
          <cell r="IZ886">
            <v>0</v>
          </cell>
          <cell r="JA886">
            <v>0</v>
          </cell>
          <cell r="JB886">
            <v>0</v>
          </cell>
          <cell r="JC886">
            <v>0</v>
          </cell>
          <cell r="JD886">
            <v>0</v>
          </cell>
          <cell r="JE886">
            <v>0</v>
          </cell>
        </row>
        <row r="887">
          <cell r="D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  <cell r="EJ887">
            <v>0</v>
          </cell>
          <cell r="EK887">
            <v>0</v>
          </cell>
          <cell r="EL887">
            <v>0</v>
          </cell>
          <cell r="EM887">
            <v>0</v>
          </cell>
          <cell r="EN887">
            <v>0</v>
          </cell>
          <cell r="EO887">
            <v>0</v>
          </cell>
          <cell r="EP887">
            <v>0</v>
          </cell>
          <cell r="EQ887">
            <v>0</v>
          </cell>
          <cell r="ER887">
            <v>0</v>
          </cell>
          <cell r="ES887">
            <v>0</v>
          </cell>
          <cell r="ET887">
            <v>0</v>
          </cell>
          <cell r="EU887">
            <v>0</v>
          </cell>
          <cell r="EV887">
            <v>0</v>
          </cell>
          <cell r="EW887">
            <v>0</v>
          </cell>
          <cell r="EX887">
            <v>0</v>
          </cell>
          <cell r="EY887">
            <v>0</v>
          </cell>
          <cell r="EZ887">
            <v>0</v>
          </cell>
          <cell r="FA887">
            <v>0</v>
          </cell>
          <cell r="FB887">
            <v>0</v>
          </cell>
          <cell r="FC887">
            <v>0</v>
          </cell>
          <cell r="FD887">
            <v>0</v>
          </cell>
          <cell r="FE887">
            <v>0</v>
          </cell>
          <cell r="FF887">
            <v>0</v>
          </cell>
          <cell r="FG887">
            <v>0</v>
          </cell>
          <cell r="FH887">
            <v>0</v>
          </cell>
          <cell r="FI887">
            <v>0</v>
          </cell>
          <cell r="FJ887">
            <v>0</v>
          </cell>
          <cell r="FK887">
            <v>0</v>
          </cell>
          <cell r="FL887">
            <v>0</v>
          </cell>
          <cell r="FM887">
            <v>0</v>
          </cell>
          <cell r="FN887">
            <v>0</v>
          </cell>
          <cell r="FO887">
            <v>0</v>
          </cell>
          <cell r="FP887">
            <v>0</v>
          </cell>
          <cell r="FQ887">
            <v>0</v>
          </cell>
          <cell r="FR887">
            <v>0</v>
          </cell>
          <cell r="FS887">
            <v>0</v>
          </cell>
          <cell r="FT887">
            <v>0</v>
          </cell>
          <cell r="FU887">
            <v>0</v>
          </cell>
          <cell r="FV887">
            <v>0</v>
          </cell>
          <cell r="FW887">
            <v>0</v>
          </cell>
          <cell r="FX887">
            <v>0</v>
          </cell>
          <cell r="FY887">
            <v>0</v>
          </cell>
          <cell r="FZ887">
            <v>0</v>
          </cell>
          <cell r="GA887">
            <v>0</v>
          </cell>
          <cell r="GB887">
            <v>0</v>
          </cell>
          <cell r="GC887">
            <v>0</v>
          </cell>
          <cell r="GD887">
            <v>0</v>
          </cell>
          <cell r="GE887">
            <v>0</v>
          </cell>
          <cell r="GF887">
            <v>0</v>
          </cell>
          <cell r="GG887">
            <v>0</v>
          </cell>
          <cell r="GH887">
            <v>0</v>
          </cell>
          <cell r="GI887">
            <v>0</v>
          </cell>
          <cell r="GJ887">
            <v>0</v>
          </cell>
          <cell r="GK887">
            <v>0</v>
          </cell>
          <cell r="GL887">
            <v>0</v>
          </cell>
          <cell r="GM887">
            <v>0</v>
          </cell>
          <cell r="GN887">
            <v>0</v>
          </cell>
          <cell r="GO887">
            <v>0</v>
          </cell>
          <cell r="GP887">
            <v>0</v>
          </cell>
          <cell r="GQ887">
            <v>0</v>
          </cell>
          <cell r="GR887">
            <v>0</v>
          </cell>
          <cell r="GS887">
            <v>0</v>
          </cell>
          <cell r="GT887">
            <v>0</v>
          </cell>
          <cell r="GU887">
            <v>0</v>
          </cell>
          <cell r="GV887">
            <v>0</v>
          </cell>
          <cell r="GW887">
            <v>0</v>
          </cell>
          <cell r="GX887">
            <v>0</v>
          </cell>
          <cell r="GY887">
            <v>0</v>
          </cell>
          <cell r="GZ887">
            <v>0</v>
          </cell>
          <cell r="HA887">
            <v>0</v>
          </cell>
          <cell r="HB887">
            <v>0</v>
          </cell>
          <cell r="HC887">
            <v>0</v>
          </cell>
          <cell r="HD887">
            <v>0</v>
          </cell>
          <cell r="HE887">
            <v>0</v>
          </cell>
          <cell r="HF887">
            <v>0</v>
          </cell>
          <cell r="HG887">
            <v>0</v>
          </cell>
          <cell r="HH887">
            <v>0</v>
          </cell>
          <cell r="HI887">
            <v>0</v>
          </cell>
          <cell r="HJ887">
            <v>0</v>
          </cell>
          <cell r="HK887">
            <v>0</v>
          </cell>
          <cell r="HL887">
            <v>0</v>
          </cell>
          <cell r="HM887">
            <v>0</v>
          </cell>
          <cell r="HN887">
            <v>0</v>
          </cell>
          <cell r="HO887">
            <v>0</v>
          </cell>
          <cell r="HP887">
            <v>0</v>
          </cell>
          <cell r="HQ887">
            <v>0</v>
          </cell>
          <cell r="HR887">
            <v>0</v>
          </cell>
          <cell r="HS887">
            <v>0</v>
          </cell>
          <cell r="HT887">
            <v>0</v>
          </cell>
          <cell r="HU887">
            <v>0</v>
          </cell>
          <cell r="HV887">
            <v>0</v>
          </cell>
          <cell r="HW887">
            <v>0</v>
          </cell>
          <cell r="HX887">
            <v>0</v>
          </cell>
          <cell r="HY887">
            <v>0</v>
          </cell>
          <cell r="HZ887">
            <v>0</v>
          </cell>
          <cell r="IA887">
            <v>0</v>
          </cell>
          <cell r="IB887">
            <v>0</v>
          </cell>
          <cell r="IC887">
            <v>0</v>
          </cell>
          <cell r="ID887">
            <v>0</v>
          </cell>
          <cell r="IE887">
            <v>0</v>
          </cell>
          <cell r="IF887">
            <v>0</v>
          </cell>
          <cell r="IG887">
            <v>0</v>
          </cell>
          <cell r="IH887">
            <v>0</v>
          </cell>
          <cell r="II887">
            <v>0</v>
          </cell>
          <cell r="IJ887">
            <v>0</v>
          </cell>
          <cell r="IK887">
            <v>0</v>
          </cell>
          <cell r="IL887">
            <v>0</v>
          </cell>
          <cell r="IM887">
            <v>0</v>
          </cell>
          <cell r="IN887">
            <v>0</v>
          </cell>
          <cell r="IO887">
            <v>0</v>
          </cell>
          <cell r="IP887">
            <v>0</v>
          </cell>
          <cell r="IQ887">
            <v>0</v>
          </cell>
          <cell r="IR887">
            <v>0</v>
          </cell>
          <cell r="IS887">
            <v>0</v>
          </cell>
          <cell r="IT887">
            <v>0</v>
          </cell>
          <cell r="IU887">
            <v>0</v>
          </cell>
          <cell r="IV887">
            <v>0</v>
          </cell>
          <cell r="IW887">
            <v>0</v>
          </cell>
          <cell r="IX887">
            <v>0</v>
          </cell>
          <cell r="IY887">
            <v>0</v>
          </cell>
          <cell r="IZ887">
            <v>0</v>
          </cell>
          <cell r="JA887">
            <v>0</v>
          </cell>
          <cell r="JB887">
            <v>0</v>
          </cell>
          <cell r="JC887">
            <v>0</v>
          </cell>
          <cell r="JD887">
            <v>0</v>
          </cell>
          <cell r="JE887">
            <v>0</v>
          </cell>
        </row>
        <row r="888">
          <cell r="D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  <cell r="FA888">
            <v>0</v>
          </cell>
          <cell r="FB888">
            <v>0</v>
          </cell>
          <cell r="FC888">
            <v>0</v>
          </cell>
          <cell r="FD888">
            <v>0</v>
          </cell>
          <cell r="FE888">
            <v>0</v>
          </cell>
          <cell r="FF888">
            <v>0</v>
          </cell>
          <cell r="FG888">
            <v>0</v>
          </cell>
          <cell r="FH888">
            <v>0</v>
          </cell>
          <cell r="FI888">
            <v>0</v>
          </cell>
          <cell r="FJ888">
            <v>0</v>
          </cell>
          <cell r="FK888">
            <v>0</v>
          </cell>
          <cell r="FL888">
            <v>0</v>
          </cell>
          <cell r="FM888">
            <v>0</v>
          </cell>
          <cell r="FN888">
            <v>0</v>
          </cell>
          <cell r="FO888">
            <v>0</v>
          </cell>
          <cell r="FP888">
            <v>0</v>
          </cell>
          <cell r="FQ888">
            <v>0</v>
          </cell>
          <cell r="FR888">
            <v>0</v>
          </cell>
          <cell r="FS888">
            <v>0</v>
          </cell>
          <cell r="FT888">
            <v>0</v>
          </cell>
          <cell r="FU888">
            <v>0</v>
          </cell>
          <cell r="FV888">
            <v>0</v>
          </cell>
          <cell r="FW888">
            <v>0</v>
          </cell>
          <cell r="FX888">
            <v>0</v>
          </cell>
          <cell r="FY888">
            <v>0</v>
          </cell>
          <cell r="FZ888">
            <v>0</v>
          </cell>
          <cell r="GA888">
            <v>0</v>
          </cell>
          <cell r="GB888">
            <v>0</v>
          </cell>
          <cell r="GC888">
            <v>0</v>
          </cell>
          <cell r="GD888">
            <v>0</v>
          </cell>
          <cell r="GE888">
            <v>0</v>
          </cell>
          <cell r="GF888">
            <v>0</v>
          </cell>
          <cell r="GG888">
            <v>0</v>
          </cell>
          <cell r="GH888">
            <v>0</v>
          </cell>
          <cell r="GI888">
            <v>0</v>
          </cell>
          <cell r="GJ888">
            <v>0</v>
          </cell>
          <cell r="GK888">
            <v>0</v>
          </cell>
          <cell r="GL888">
            <v>0</v>
          </cell>
          <cell r="GM888">
            <v>0</v>
          </cell>
          <cell r="GN888">
            <v>0</v>
          </cell>
          <cell r="GO888">
            <v>0</v>
          </cell>
          <cell r="GP888">
            <v>0</v>
          </cell>
          <cell r="GQ888">
            <v>0</v>
          </cell>
          <cell r="GR888">
            <v>0</v>
          </cell>
          <cell r="GS888">
            <v>0</v>
          </cell>
          <cell r="GT888">
            <v>0</v>
          </cell>
          <cell r="GU888">
            <v>0</v>
          </cell>
          <cell r="GV888">
            <v>0</v>
          </cell>
          <cell r="GW888">
            <v>0</v>
          </cell>
          <cell r="GX888">
            <v>0</v>
          </cell>
          <cell r="GY888">
            <v>0</v>
          </cell>
          <cell r="GZ888">
            <v>0</v>
          </cell>
          <cell r="HA888">
            <v>0</v>
          </cell>
          <cell r="HB888">
            <v>0</v>
          </cell>
          <cell r="HC888">
            <v>0</v>
          </cell>
          <cell r="HD888">
            <v>0</v>
          </cell>
          <cell r="HE888">
            <v>0</v>
          </cell>
          <cell r="HF888">
            <v>0</v>
          </cell>
          <cell r="HG888">
            <v>0</v>
          </cell>
          <cell r="HH888">
            <v>0</v>
          </cell>
          <cell r="HI888">
            <v>0</v>
          </cell>
          <cell r="HJ888">
            <v>0</v>
          </cell>
          <cell r="HK888">
            <v>0</v>
          </cell>
          <cell r="HL888">
            <v>0</v>
          </cell>
          <cell r="HM888">
            <v>0</v>
          </cell>
          <cell r="HN888">
            <v>0</v>
          </cell>
          <cell r="HO888">
            <v>0</v>
          </cell>
          <cell r="HP888">
            <v>0</v>
          </cell>
          <cell r="HQ888">
            <v>0</v>
          </cell>
          <cell r="HR888">
            <v>0</v>
          </cell>
          <cell r="HS888">
            <v>0</v>
          </cell>
          <cell r="HT888">
            <v>0</v>
          </cell>
          <cell r="HU888">
            <v>0</v>
          </cell>
          <cell r="HV888">
            <v>0</v>
          </cell>
          <cell r="HW888">
            <v>0</v>
          </cell>
          <cell r="HX888">
            <v>0</v>
          </cell>
          <cell r="HY888">
            <v>0</v>
          </cell>
          <cell r="HZ888">
            <v>0</v>
          </cell>
          <cell r="IA888">
            <v>0</v>
          </cell>
          <cell r="IB888">
            <v>0</v>
          </cell>
          <cell r="IC888">
            <v>0</v>
          </cell>
          <cell r="ID888">
            <v>0</v>
          </cell>
          <cell r="IE888">
            <v>0</v>
          </cell>
          <cell r="IF888">
            <v>0</v>
          </cell>
          <cell r="IG888">
            <v>0</v>
          </cell>
          <cell r="IH888">
            <v>0</v>
          </cell>
          <cell r="II888">
            <v>0</v>
          </cell>
          <cell r="IJ888">
            <v>0</v>
          </cell>
          <cell r="IK888">
            <v>0</v>
          </cell>
          <cell r="IL888">
            <v>0</v>
          </cell>
          <cell r="IM888">
            <v>0</v>
          </cell>
          <cell r="IN888">
            <v>0</v>
          </cell>
          <cell r="IO888">
            <v>0</v>
          </cell>
          <cell r="IP888">
            <v>0</v>
          </cell>
          <cell r="IQ888">
            <v>0</v>
          </cell>
          <cell r="IR888">
            <v>0</v>
          </cell>
          <cell r="IS888">
            <v>0</v>
          </cell>
          <cell r="IT888">
            <v>0</v>
          </cell>
          <cell r="IU888">
            <v>0</v>
          </cell>
          <cell r="IV888">
            <v>0</v>
          </cell>
          <cell r="IW888">
            <v>0</v>
          </cell>
          <cell r="IX888">
            <v>0</v>
          </cell>
          <cell r="IY888">
            <v>0</v>
          </cell>
          <cell r="IZ888">
            <v>0</v>
          </cell>
          <cell r="JA888">
            <v>0</v>
          </cell>
          <cell r="JB888">
            <v>0</v>
          </cell>
          <cell r="JC888">
            <v>0</v>
          </cell>
          <cell r="JD888">
            <v>0</v>
          </cell>
          <cell r="JE888">
            <v>0</v>
          </cell>
        </row>
        <row r="889">
          <cell r="D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  <cell r="EJ889">
            <v>0</v>
          </cell>
          <cell r="EK889">
            <v>0</v>
          </cell>
          <cell r="EL889">
            <v>0</v>
          </cell>
          <cell r="EM889">
            <v>0</v>
          </cell>
          <cell r="EN889">
            <v>0</v>
          </cell>
          <cell r="EO889">
            <v>0</v>
          </cell>
          <cell r="EP889">
            <v>0</v>
          </cell>
          <cell r="EQ889">
            <v>0</v>
          </cell>
          <cell r="ER889">
            <v>0</v>
          </cell>
          <cell r="ES889">
            <v>0</v>
          </cell>
          <cell r="ET889">
            <v>0</v>
          </cell>
          <cell r="EU889">
            <v>0</v>
          </cell>
          <cell r="EV889">
            <v>0</v>
          </cell>
          <cell r="EW889">
            <v>0</v>
          </cell>
          <cell r="EX889">
            <v>0</v>
          </cell>
          <cell r="EY889">
            <v>0</v>
          </cell>
          <cell r="EZ889">
            <v>0</v>
          </cell>
          <cell r="FA889">
            <v>0</v>
          </cell>
          <cell r="FB889">
            <v>0</v>
          </cell>
          <cell r="FC889">
            <v>0</v>
          </cell>
          <cell r="FD889">
            <v>0</v>
          </cell>
          <cell r="FE889">
            <v>0</v>
          </cell>
          <cell r="FF889">
            <v>0</v>
          </cell>
          <cell r="FG889">
            <v>0</v>
          </cell>
          <cell r="FH889">
            <v>0</v>
          </cell>
          <cell r="FI889">
            <v>0</v>
          </cell>
          <cell r="FJ889">
            <v>0</v>
          </cell>
          <cell r="FK889">
            <v>0</v>
          </cell>
          <cell r="FL889">
            <v>0</v>
          </cell>
          <cell r="FM889">
            <v>0</v>
          </cell>
          <cell r="FN889">
            <v>0</v>
          </cell>
          <cell r="FO889">
            <v>0</v>
          </cell>
          <cell r="FP889">
            <v>0</v>
          </cell>
          <cell r="FQ889">
            <v>0</v>
          </cell>
          <cell r="FR889">
            <v>0</v>
          </cell>
          <cell r="FS889">
            <v>0</v>
          </cell>
          <cell r="FT889">
            <v>0</v>
          </cell>
          <cell r="FU889">
            <v>0</v>
          </cell>
          <cell r="FV889">
            <v>0</v>
          </cell>
          <cell r="FW889">
            <v>0</v>
          </cell>
          <cell r="FX889">
            <v>0</v>
          </cell>
          <cell r="FY889">
            <v>0</v>
          </cell>
          <cell r="FZ889">
            <v>0</v>
          </cell>
          <cell r="GA889">
            <v>0</v>
          </cell>
          <cell r="GB889">
            <v>0</v>
          </cell>
          <cell r="GC889">
            <v>0</v>
          </cell>
          <cell r="GD889">
            <v>0</v>
          </cell>
          <cell r="GE889">
            <v>0</v>
          </cell>
          <cell r="GF889">
            <v>0</v>
          </cell>
          <cell r="GG889">
            <v>0</v>
          </cell>
          <cell r="GH889">
            <v>0</v>
          </cell>
          <cell r="GI889">
            <v>0</v>
          </cell>
          <cell r="GJ889">
            <v>0</v>
          </cell>
          <cell r="GK889">
            <v>0</v>
          </cell>
          <cell r="GL889">
            <v>0</v>
          </cell>
          <cell r="GM889">
            <v>0</v>
          </cell>
          <cell r="GN889">
            <v>0</v>
          </cell>
          <cell r="GO889">
            <v>0</v>
          </cell>
          <cell r="GP889">
            <v>0</v>
          </cell>
          <cell r="GQ889">
            <v>0</v>
          </cell>
          <cell r="GR889">
            <v>0</v>
          </cell>
          <cell r="GS889">
            <v>0</v>
          </cell>
          <cell r="GT889">
            <v>0</v>
          </cell>
          <cell r="GU889">
            <v>0</v>
          </cell>
          <cell r="GV889">
            <v>0</v>
          </cell>
          <cell r="GW889">
            <v>0</v>
          </cell>
          <cell r="GX889">
            <v>0</v>
          </cell>
          <cell r="GY889">
            <v>0</v>
          </cell>
          <cell r="GZ889">
            <v>0</v>
          </cell>
          <cell r="HA889">
            <v>0</v>
          </cell>
          <cell r="HB889">
            <v>0</v>
          </cell>
          <cell r="HC889">
            <v>0</v>
          </cell>
          <cell r="HD889">
            <v>0</v>
          </cell>
          <cell r="HE889">
            <v>0</v>
          </cell>
          <cell r="HF889">
            <v>0</v>
          </cell>
          <cell r="HG889">
            <v>0</v>
          </cell>
          <cell r="HH889">
            <v>0</v>
          </cell>
          <cell r="HI889">
            <v>0</v>
          </cell>
          <cell r="HJ889">
            <v>0</v>
          </cell>
          <cell r="HK889">
            <v>0</v>
          </cell>
          <cell r="HL889">
            <v>0</v>
          </cell>
          <cell r="HM889">
            <v>0</v>
          </cell>
          <cell r="HN889">
            <v>0</v>
          </cell>
          <cell r="HO889">
            <v>0</v>
          </cell>
          <cell r="HP889">
            <v>0</v>
          </cell>
          <cell r="HQ889">
            <v>0</v>
          </cell>
          <cell r="HR889">
            <v>0</v>
          </cell>
          <cell r="HS889">
            <v>0</v>
          </cell>
          <cell r="HT889">
            <v>0</v>
          </cell>
          <cell r="HU889">
            <v>0</v>
          </cell>
          <cell r="HV889">
            <v>0</v>
          </cell>
          <cell r="HW889">
            <v>0</v>
          </cell>
          <cell r="HX889">
            <v>0</v>
          </cell>
          <cell r="HY889">
            <v>0</v>
          </cell>
          <cell r="HZ889">
            <v>0</v>
          </cell>
          <cell r="IA889">
            <v>0</v>
          </cell>
          <cell r="IB889">
            <v>0</v>
          </cell>
          <cell r="IC889">
            <v>0</v>
          </cell>
          <cell r="ID889">
            <v>0</v>
          </cell>
          <cell r="IE889">
            <v>0</v>
          </cell>
          <cell r="IF889">
            <v>0</v>
          </cell>
          <cell r="IG889">
            <v>0</v>
          </cell>
          <cell r="IH889">
            <v>0</v>
          </cell>
          <cell r="II889">
            <v>0</v>
          </cell>
          <cell r="IJ889">
            <v>0</v>
          </cell>
          <cell r="IK889">
            <v>0</v>
          </cell>
          <cell r="IL889">
            <v>0</v>
          </cell>
          <cell r="IM889">
            <v>0</v>
          </cell>
          <cell r="IN889">
            <v>0</v>
          </cell>
          <cell r="IO889">
            <v>0</v>
          </cell>
          <cell r="IP889">
            <v>0</v>
          </cell>
          <cell r="IQ889">
            <v>0</v>
          </cell>
          <cell r="IR889">
            <v>0</v>
          </cell>
          <cell r="IS889">
            <v>0</v>
          </cell>
          <cell r="IT889">
            <v>0</v>
          </cell>
          <cell r="IU889">
            <v>0</v>
          </cell>
          <cell r="IV889">
            <v>0</v>
          </cell>
          <cell r="IW889">
            <v>0</v>
          </cell>
          <cell r="IX889">
            <v>0</v>
          </cell>
          <cell r="IY889">
            <v>0</v>
          </cell>
          <cell r="IZ889">
            <v>0</v>
          </cell>
          <cell r="JA889">
            <v>0</v>
          </cell>
          <cell r="JB889">
            <v>0</v>
          </cell>
          <cell r="JC889">
            <v>0</v>
          </cell>
          <cell r="JD889">
            <v>0</v>
          </cell>
          <cell r="JE889">
            <v>0</v>
          </cell>
        </row>
        <row r="890">
          <cell r="D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  <cell r="EJ890">
            <v>0</v>
          </cell>
          <cell r="EK890">
            <v>0</v>
          </cell>
          <cell r="EL890">
            <v>0</v>
          </cell>
          <cell r="EM890">
            <v>0</v>
          </cell>
          <cell r="EN890">
            <v>0</v>
          </cell>
          <cell r="EO890">
            <v>0</v>
          </cell>
          <cell r="EP890">
            <v>0</v>
          </cell>
          <cell r="EQ890">
            <v>0</v>
          </cell>
          <cell r="ER890">
            <v>0</v>
          </cell>
          <cell r="ES890">
            <v>0</v>
          </cell>
          <cell r="ET890">
            <v>0</v>
          </cell>
          <cell r="EU890">
            <v>0</v>
          </cell>
          <cell r="EV890">
            <v>0</v>
          </cell>
          <cell r="EW890">
            <v>0</v>
          </cell>
          <cell r="EX890">
            <v>0</v>
          </cell>
          <cell r="EY890">
            <v>0</v>
          </cell>
          <cell r="EZ890">
            <v>0</v>
          </cell>
          <cell r="FA890">
            <v>0</v>
          </cell>
          <cell r="FB890">
            <v>0</v>
          </cell>
          <cell r="FC890">
            <v>0</v>
          </cell>
          <cell r="FD890">
            <v>0</v>
          </cell>
          <cell r="FE890">
            <v>0</v>
          </cell>
          <cell r="FF890">
            <v>0</v>
          </cell>
          <cell r="FG890">
            <v>0</v>
          </cell>
          <cell r="FH890">
            <v>0</v>
          </cell>
          <cell r="FI890">
            <v>0</v>
          </cell>
          <cell r="FJ890">
            <v>0</v>
          </cell>
          <cell r="FK890">
            <v>0</v>
          </cell>
          <cell r="FL890">
            <v>0</v>
          </cell>
          <cell r="FM890">
            <v>0</v>
          </cell>
          <cell r="FN890">
            <v>0</v>
          </cell>
          <cell r="FO890">
            <v>0</v>
          </cell>
          <cell r="FP890">
            <v>0</v>
          </cell>
          <cell r="FQ890">
            <v>0</v>
          </cell>
          <cell r="FR890">
            <v>0</v>
          </cell>
          <cell r="FS890">
            <v>0</v>
          </cell>
          <cell r="FT890">
            <v>0</v>
          </cell>
          <cell r="FU890">
            <v>0</v>
          </cell>
          <cell r="FV890">
            <v>0</v>
          </cell>
          <cell r="FW890">
            <v>0</v>
          </cell>
          <cell r="FX890">
            <v>0</v>
          </cell>
          <cell r="FY890">
            <v>0</v>
          </cell>
          <cell r="FZ890">
            <v>0</v>
          </cell>
          <cell r="GA890">
            <v>0</v>
          </cell>
          <cell r="GB890">
            <v>0</v>
          </cell>
          <cell r="GC890">
            <v>0</v>
          </cell>
          <cell r="GD890">
            <v>0</v>
          </cell>
          <cell r="GE890">
            <v>0</v>
          </cell>
          <cell r="GF890">
            <v>0</v>
          </cell>
          <cell r="GG890">
            <v>0</v>
          </cell>
          <cell r="GH890">
            <v>0</v>
          </cell>
          <cell r="GI890">
            <v>0</v>
          </cell>
          <cell r="GJ890">
            <v>0</v>
          </cell>
          <cell r="GK890">
            <v>0</v>
          </cell>
          <cell r="GL890">
            <v>0</v>
          </cell>
          <cell r="GM890">
            <v>0</v>
          </cell>
          <cell r="GN890">
            <v>0</v>
          </cell>
          <cell r="GO890">
            <v>0</v>
          </cell>
          <cell r="GP890">
            <v>0</v>
          </cell>
          <cell r="GQ890">
            <v>0</v>
          </cell>
          <cell r="GR890">
            <v>0</v>
          </cell>
          <cell r="GS890">
            <v>0</v>
          </cell>
          <cell r="GT890">
            <v>0</v>
          </cell>
          <cell r="GU890">
            <v>0</v>
          </cell>
          <cell r="GV890">
            <v>0</v>
          </cell>
          <cell r="GW890">
            <v>0</v>
          </cell>
          <cell r="GX890">
            <v>0</v>
          </cell>
          <cell r="GY890">
            <v>0</v>
          </cell>
          <cell r="GZ890">
            <v>0</v>
          </cell>
          <cell r="HA890">
            <v>0</v>
          </cell>
          <cell r="HB890">
            <v>0</v>
          </cell>
          <cell r="HC890">
            <v>0</v>
          </cell>
          <cell r="HD890">
            <v>0</v>
          </cell>
          <cell r="HE890">
            <v>0</v>
          </cell>
          <cell r="HF890">
            <v>0</v>
          </cell>
          <cell r="HG890">
            <v>0</v>
          </cell>
          <cell r="HH890">
            <v>0</v>
          </cell>
          <cell r="HI890">
            <v>0</v>
          </cell>
          <cell r="HJ890">
            <v>0</v>
          </cell>
          <cell r="HK890">
            <v>0</v>
          </cell>
          <cell r="HL890">
            <v>0</v>
          </cell>
          <cell r="HM890">
            <v>0</v>
          </cell>
          <cell r="HN890">
            <v>0</v>
          </cell>
          <cell r="HO890">
            <v>0</v>
          </cell>
          <cell r="HP890">
            <v>0</v>
          </cell>
          <cell r="HQ890">
            <v>0</v>
          </cell>
          <cell r="HR890">
            <v>0</v>
          </cell>
          <cell r="HS890">
            <v>0</v>
          </cell>
          <cell r="HT890">
            <v>0</v>
          </cell>
          <cell r="HU890">
            <v>0</v>
          </cell>
          <cell r="HV890">
            <v>0</v>
          </cell>
          <cell r="HW890">
            <v>0</v>
          </cell>
          <cell r="HX890">
            <v>0</v>
          </cell>
          <cell r="HY890">
            <v>0</v>
          </cell>
          <cell r="HZ890">
            <v>0</v>
          </cell>
          <cell r="IA890">
            <v>0</v>
          </cell>
          <cell r="IB890">
            <v>0</v>
          </cell>
          <cell r="IC890">
            <v>0</v>
          </cell>
          <cell r="ID890">
            <v>0</v>
          </cell>
          <cell r="IE890">
            <v>0</v>
          </cell>
          <cell r="IF890">
            <v>0</v>
          </cell>
          <cell r="IG890">
            <v>0</v>
          </cell>
          <cell r="IH890">
            <v>0</v>
          </cell>
          <cell r="II890">
            <v>0</v>
          </cell>
          <cell r="IJ890">
            <v>0</v>
          </cell>
          <cell r="IK890">
            <v>0</v>
          </cell>
          <cell r="IL890">
            <v>0</v>
          </cell>
          <cell r="IM890">
            <v>0</v>
          </cell>
          <cell r="IN890">
            <v>0</v>
          </cell>
          <cell r="IO890">
            <v>0</v>
          </cell>
          <cell r="IP890">
            <v>0</v>
          </cell>
          <cell r="IQ890">
            <v>0</v>
          </cell>
          <cell r="IR890">
            <v>0</v>
          </cell>
          <cell r="IS890">
            <v>0</v>
          </cell>
          <cell r="IT890">
            <v>0</v>
          </cell>
          <cell r="IU890">
            <v>0</v>
          </cell>
          <cell r="IV890">
            <v>0</v>
          </cell>
          <cell r="IW890">
            <v>0</v>
          </cell>
          <cell r="IX890">
            <v>0</v>
          </cell>
          <cell r="IY890">
            <v>0</v>
          </cell>
          <cell r="IZ890">
            <v>0</v>
          </cell>
          <cell r="JA890">
            <v>0</v>
          </cell>
          <cell r="JB890">
            <v>0</v>
          </cell>
          <cell r="JC890">
            <v>0</v>
          </cell>
          <cell r="JD890">
            <v>0</v>
          </cell>
          <cell r="JE890">
            <v>0</v>
          </cell>
        </row>
        <row r="891">
          <cell r="D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  <cell r="EJ891">
            <v>0</v>
          </cell>
          <cell r="EK891">
            <v>0</v>
          </cell>
          <cell r="EL891">
            <v>0</v>
          </cell>
          <cell r="EM891">
            <v>0</v>
          </cell>
          <cell r="EN891">
            <v>0</v>
          </cell>
          <cell r="EO891">
            <v>0</v>
          </cell>
          <cell r="EP891">
            <v>0</v>
          </cell>
          <cell r="EQ891">
            <v>0</v>
          </cell>
          <cell r="ER891">
            <v>0</v>
          </cell>
          <cell r="ES891">
            <v>0</v>
          </cell>
          <cell r="ET891">
            <v>0</v>
          </cell>
          <cell r="EU891">
            <v>0</v>
          </cell>
          <cell r="EV891">
            <v>0</v>
          </cell>
          <cell r="EW891">
            <v>0</v>
          </cell>
          <cell r="EX891">
            <v>0</v>
          </cell>
          <cell r="EY891">
            <v>0</v>
          </cell>
          <cell r="EZ891">
            <v>0</v>
          </cell>
          <cell r="FA891">
            <v>0</v>
          </cell>
          <cell r="FB891">
            <v>0</v>
          </cell>
          <cell r="FC891">
            <v>0</v>
          </cell>
          <cell r="FD891">
            <v>0</v>
          </cell>
          <cell r="FE891">
            <v>0</v>
          </cell>
          <cell r="FF891">
            <v>0</v>
          </cell>
          <cell r="FG891">
            <v>0</v>
          </cell>
          <cell r="FH891">
            <v>0</v>
          </cell>
          <cell r="FI891">
            <v>0</v>
          </cell>
          <cell r="FJ891">
            <v>0</v>
          </cell>
          <cell r="FK891">
            <v>0</v>
          </cell>
          <cell r="FL891">
            <v>0</v>
          </cell>
          <cell r="FM891">
            <v>0</v>
          </cell>
          <cell r="FN891">
            <v>0</v>
          </cell>
          <cell r="FO891">
            <v>0</v>
          </cell>
          <cell r="FP891">
            <v>0</v>
          </cell>
          <cell r="FQ891">
            <v>0</v>
          </cell>
          <cell r="FR891">
            <v>0</v>
          </cell>
          <cell r="FS891">
            <v>0</v>
          </cell>
          <cell r="FT891">
            <v>0</v>
          </cell>
          <cell r="FU891">
            <v>0</v>
          </cell>
          <cell r="FV891">
            <v>0</v>
          </cell>
          <cell r="FW891">
            <v>0</v>
          </cell>
          <cell r="FX891">
            <v>0</v>
          </cell>
          <cell r="FY891">
            <v>0</v>
          </cell>
          <cell r="FZ891">
            <v>0</v>
          </cell>
          <cell r="GA891">
            <v>0</v>
          </cell>
          <cell r="GB891">
            <v>0</v>
          </cell>
          <cell r="GC891">
            <v>0</v>
          </cell>
          <cell r="GD891">
            <v>0</v>
          </cell>
          <cell r="GE891">
            <v>0</v>
          </cell>
          <cell r="GF891">
            <v>0</v>
          </cell>
          <cell r="GG891">
            <v>0</v>
          </cell>
          <cell r="GH891">
            <v>0</v>
          </cell>
          <cell r="GI891">
            <v>0</v>
          </cell>
          <cell r="GJ891">
            <v>0</v>
          </cell>
          <cell r="GK891">
            <v>0</v>
          </cell>
          <cell r="GL891">
            <v>0</v>
          </cell>
          <cell r="GM891">
            <v>0</v>
          </cell>
          <cell r="GN891">
            <v>0</v>
          </cell>
          <cell r="GO891">
            <v>0</v>
          </cell>
          <cell r="GP891">
            <v>0</v>
          </cell>
          <cell r="GQ891">
            <v>0</v>
          </cell>
          <cell r="GR891">
            <v>0</v>
          </cell>
          <cell r="GS891">
            <v>0</v>
          </cell>
          <cell r="GT891">
            <v>0</v>
          </cell>
          <cell r="GU891">
            <v>0</v>
          </cell>
          <cell r="GV891">
            <v>0</v>
          </cell>
          <cell r="GW891">
            <v>0</v>
          </cell>
          <cell r="GX891">
            <v>0</v>
          </cell>
          <cell r="GY891">
            <v>0</v>
          </cell>
          <cell r="GZ891">
            <v>0</v>
          </cell>
          <cell r="HA891">
            <v>0</v>
          </cell>
          <cell r="HB891">
            <v>0</v>
          </cell>
          <cell r="HC891">
            <v>0</v>
          </cell>
          <cell r="HD891">
            <v>0</v>
          </cell>
          <cell r="HE891">
            <v>0</v>
          </cell>
          <cell r="HF891">
            <v>0</v>
          </cell>
          <cell r="HG891">
            <v>0</v>
          </cell>
          <cell r="HH891">
            <v>0</v>
          </cell>
          <cell r="HI891">
            <v>0</v>
          </cell>
          <cell r="HJ891">
            <v>0</v>
          </cell>
          <cell r="HK891">
            <v>0</v>
          </cell>
          <cell r="HL891">
            <v>0</v>
          </cell>
          <cell r="HM891">
            <v>0</v>
          </cell>
          <cell r="HN891">
            <v>0</v>
          </cell>
          <cell r="HO891">
            <v>0</v>
          </cell>
          <cell r="HP891">
            <v>0</v>
          </cell>
          <cell r="HQ891">
            <v>0</v>
          </cell>
          <cell r="HR891">
            <v>0</v>
          </cell>
          <cell r="HS891">
            <v>0</v>
          </cell>
          <cell r="HT891">
            <v>0</v>
          </cell>
          <cell r="HU891">
            <v>0</v>
          </cell>
          <cell r="HV891">
            <v>0</v>
          </cell>
          <cell r="HW891">
            <v>0</v>
          </cell>
          <cell r="HX891">
            <v>0</v>
          </cell>
          <cell r="HY891">
            <v>0</v>
          </cell>
          <cell r="HZ891">
            <v>0</v>
          </cell>
          <cell r="IA891">
            <v>0</v>
          </cell>
          <cell r="IB891">
            <v>0</v>
          </cell>
          <cell r="IC891">
            <v>0</v>
          </cell>
          <cell r="ID891">
            <v>0</v>
          </cell>
          <cell r="IE891">
            <v>0</v>
          </cell>
          <cell r="IF891">
            <v>0</v>
          </cell>
          <cell r="IG891">
            <v>0</v>
          </cell>
          <cell r="IH891">
            <v>0</v>
          </cell>
          <cell r="II891">
            <v>0</v>
          </cell>
          <cell r="IJ891">
            <v>0</v>
          </cell>
          <cell r="IK891">
            <v>0</v>
          </cell>
          <cell r="IL891">
            <v>0</v>
          </cell>
          <cell r="IM891">
            <v>0</v>
          </cell>
          <cell r="IN891">
            <v>0</v>
          </cell>
          <cell r="IO891">
            <v>0</v>
          </cell>
          <cell r="IP891">
            <v>0</v>
          </cell>
          <cell r="IQ891">
            <v>0</v>
          </cell>
          <cell r="IR891">
            <v>0</v>
          </cell>
          <cell r="IS891">
            <v>0</v>
          </cell>
          <cell r="IT891">
            <v>0</v>
          </cell>
          <cell r="IU891">
            <v>0</v>
          </cell>
          <cell r="IV891">
            <v>0</v>
          </cell>
          <cell r="IW891">
            <v>0</v>
          </cell>
          <cell r="IX891">
            <v>0</v>
          </cell>
          <cell r="IY891">
            <v>0</v>
          </cell>
          <cell r="IZ891">
            <v>0</v>
          </cell>
          <cell r="JA891">
            <v>0</v>
          </cell>
          <cell r="JB891">
            <v>0</v>
          </cell>
          <cell r="JC891">
            <v>0</v>
          </cell>
          <cell r="JD891">
            <v>0</v>
          </cell>
          <cell r="JE891">
            <v>0</v>
          </cell>
        </row>
        <row r="892">
          <cell r="D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  <cell r="EJ892">
            <v>0</v>
          </cell>
          <cell r="EK892">
            <v>0</v>
          </cell>
          <cell r="EL892">
            <v>0</v>
          </cell>
          <cell r="EM892">
            <v>0</v>
          </cell>
          <cell r="EN892">
            <v>0</v>
          </cell>
          <cell r="EO892">
            <v>0</v>
          </cell>
          <cell r="EP892">
            <v>0</v>
          </cell>
          <cell r="EQ892">
            <v>0</v>
          </cell>
          <cell r="ER892">
            <v>0</v>
          </cell>
          <cell r="ES892">
            <v>0</v>
          </cell>
          <cell r="ET892">
            <v>0</v>
          </cell>
          <cell r="EU892">
            <v>0</v>
          </cell>
          <cell r="EV892">
            <v>0</v>
          </cell>
          <cell r="EW892">
            <v>0</v>
          </cell>
          <cell r="EX892">
            <v>0</v>
          </cell>
          <cell r="EY892">
            <v>0</v>
          </cell>
          <cell r="EZ892">
            <v>0</v>
          </cell>
          <cell r="FA892">
            <v>0</v>
          </cell>
          <cell r="FB892">
            <v>0</v>
          </cell>
          <cell r="FC892">
            <v>0</v>
          </cell>
          <cell r="FD892">
            <v>0</v>
          </cell>
          <cell r="FE892">
            <v>0</v>
          </cell>
          <cell r="FF892">
            <v>0</v>
          </cell>
          <cell r="FG892">
            <v>0</v>
          </cell>
          <cell r="FH892">
            <v>0</v>
          </cell>
          <cell r="FI892">
            <v>0</v>
          </cell>
          <cell r="FJ892">
            <v>0</v>
          </cell>
          <cell r="FK892">
            <v>0</v>
          </cell>
          <cell r="FL892">
            <v>0</v>
          </cell>
          <cell r="FM892">
            <v>0</v>
          </cell>
          <cell r="FN892">
            <v>0</v>
          </cell>
          <cell r="FO892">
            <v>0</v>
          </cell>
          <cell r="FP892">
            <v>0</v>
          </cell>
          <cell r="FQ892">
            <v>0</v>
          </cell>
          <cell r="FR892">
            <v>0</v>
          </cell>
          <cell r="FS892">
            <v>0</v>
          </cell>
          <cell r="FT892">
            <v>0</v>
          </cell>
          <cell r="FU892">
            <v>0</v>
          </cell>
          <cell r="FV892">
            <v>0</v>
          </cell>
          <cell r="FW892">
            <v>0</v>
          </cell>
          <cell r="FX892">
            <v>0</v>
          </cell>
          <cell r="FY892">
            <v>0</v>
          </cell>
          <cell r="FZ892">
            <v>0</v>
          </cell>
          <cell r="GA892">
            <v>0</v>
          </cell>
          <cell r="GB892">
            <v>0</v>
          </cell>
          <cell r="GC892">
            <v>0</v>
          </cell>
          <cell r="GD892">
            <v>0</v>
          </cell>
          <cell r="GE892">
            <v>0</v>
          </cell>
          <cell r="GF892">
            <v>0</v>
          </cell>
          <cell r="GG892">
            <v>0</v>
          </cell>
          <cell r="GH892">
            <v>0</v>
          </cell>
          <cell r="GI892">
            <v>0</v>
          </cell>
          <cell r="GJ892">
            <v>0</v>
          </cell>
          <cell r="GK892">
            <v>0</v>
          </cell>
          <cell r="GL892">
            <v>0</v>
          </cell>
          <cell r="GM892">
            <v>0</v>
          </cell>
          <cell r="GN892">
            <v>0</v>
          </cell>
          <cell r="GO892">
            <v>0</v>
          </cell>
          <cell r="GP892">
            <v>0</v>
          </cell>
          <cell r="GQ892">
            <v>0</v>
          </cell>
          <cell r="GR892">
            <v>0</v>
          </cell>
          <cell r="GS892">
            <v>0</v>
          </cell>
          <cell r="GT892">
            <v>0</v>
          </cell>
          <cell r="GU892">
            <v>0</v>
          </cell>
          <cell r="GV892">
            <v>0</v>
          </cell>
          <cell r="GW892">
            <v>0</v>
          </cell>
          <cell r="GX892">
            <v>0</v>
          </cell>
          <cell r="GY892">
            <v>0</v>
          </cell>
          <cell r="GZ892">
            <v>0</v>
          </cell>
          <cell r="HA892">
            <v>0</v>
          </cell>
          <cell r="HB892">
            <v>0</v>
          </cell>
          <cell r="HC892">
            <v>0</v>
          </cell>
          <cell r="HD892">
            <v>0</v>
          </cell>
          <cell r="HE892">
            <v>0</v>
          </cell>
          <cell r="HF892">
            <v>0</v>
          </cell>
          <cell r="HG892">
            <v>0</v>
          </cell>
          <cell r="HH892">
            <v>0</v>
          </cell>
          <cell r="HI892">
            <v>0</v>
          </cell>
          <cell r="HJ892">
            <v>0</v>
          </cell>
          <cell r="HK892">
            <v>0</v>
          </cell>
          <cell r="HL892">
            <v>0</v>
          </cell>
          <cell r="HM892">
            <v>0</v>
          </cell>
          <cell r="HN892">
            <v>0</v>
          </cell>
          <cell r="HO892">
            <v>0</v>
          </cell>
          <cell r="HP892">
            <v>0</v>
          </cell>
          <cell r="HQ892">
            <v>0</v>
          </cell>
          <cell r="HR892">
            <v>0</v>
          </cell>
          <cell r="HS892">
            <v>0</v>
          </cell>
          <cell r="HT892">
            <v>0</v>
          </cell>
          <cell r="HU892">
            <v>0</v>
          </cell>
          <cell r="HV892">
            <v>0</v>
          </cell>
          <cell r="HW892">
            <v>0</v>
          </cell>
          <cell r="HX892">
            <v>0</v>
          </cell>
          <cell r="HY892">
            <v>0</v>
          </cell>
          <cell r="HZ892">
            <v>0</v>
          </cell>
          <cell r="IA892">
            <v>0</v>
          </cell>
          <cell r="IB892">
            <v>0</v>
          </cell>
          <cell r="IC892">
            <v>0</v>
          </cell>
          <cell r="ID892">
            <v>0</v>
          </cell>
          <cell r="IE892">
            <v>0</v>
          </cell>
          <cell r="IF892">
            <v>0</v>
          </cell>
          <cell r="IG892">
            <v>0</v>
          </cell>
          <cell r="IH892">
            <v>0</v>
          </cell>
          <cell r="II892">
            <v>0</v>
          </cell>
          <cell r="IJ892">
            <v>0</v>
          </cell>
          <cell r="IK892">
            <v>0</v>
          </cell>
          <cell r="IL892">
            <v>0</v>
          </cell>
          <cell r="IM892">
            <v>0</v>
          </cell>
          <cell r="IN892">
            <v>0</v>
          </cell>
          <cell r="IO892">
            <v>0</v>
          </cell>
          <cell r="IP892">
            <v>0</v>
          </cell>
          <cell r="IQ892">
            <v>0</v>
          </cell>
          <cell r="IR892">
            <v>0</v>
          </cell>
          <cell r="IS892">
            <v>0</v>
          </cell>
          <cell r="IT892">
            <v>0</v>
          </cell>
          <cell r="IU892">
            <v>0</v>
          </cell>
          <cell r="IV892">
            <v>0</v>
          </cell>
          <cell r="IW892">
            <v>0</v>
          </cell>
          <cell r="IX892">
            <v>0</v>
          </cell>
          <cell r="IY892">
            <v>0</v>
          </cell>
          <cell r="IZ892">
            <v>0</v>
          </cell>
          <cell r="JA892">
            <v>0</v>
          </cell>
          <cell r="JB892">
            <v>0</v>
          </cell>
          <cell r="JC892">
            <v>0</v>
          </cell>
          <cell r="JD892">
            <v>0</v>
          </cell>
          <cell r="JE892">
            <v>0</v>
          </cell>
        </row>
        <row r="893">
          <cell r="D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  <cell r="EJ893">
            <v>0</v>
          </cell>
          <cell r="EK893">
            <v>0</v>
          </cell>
          <cell r="EL893">
            <v>0</v>
          </cell>
          <cell r="EM893">
            <v>0</v>
          </cell>
          <cell r="EN893">
            <v>0</v>
          </cell>
          <cell r="EO893">
            <v>0</v>
          </cell>
          <cell r="EP893">
            <v>0</v>
          </cell>
          <cell r="EQ893">
            <v>0</v>
          </cell>
          <cell r="ER893">
            <v>0</v>
          </cell>
          <cell r="ES893">
            <v>0</v>
          </cell>
          <cell r="ET893">
            <v>0</v>
          </cell>
          <cell r="EU893">
            <v>0</v>
          </cell>
          <cell r="EV893">
            <v>0</v>
          </cell>
          <cell r="EW893">
            <v>0</v>
          </cell>
          <cell r="EX893">
            <v>0</v>
          </cell>
          <cell r="EY893">
            <v>0</v>
          </cell>
          <cell r="EZ893">
            <v>0</v>
          </cell>
          <cell r="FA893">
            <v>0</v>
          </cell>
          <cell r="FB893">
            <v>0</v>
          </cell>
          <cell r="FC893">
            <v>0</v>
          </cell>
          <cell r="FD893">
            <v>0</v>
          </cell>
          <cell r="FE893">
            <v>0</v>
          </cell>
          <cell r="FF893">
            <v>0</v>
          </cell>
          <cell r="FG893">
            <v>0</v>
          </cell>
          <cell r="FH893">
            <v>0</v>
          </cell>
          <cell r="FI893">
            <v>0</v>
          </cell>
          <cell r="FJ893">
            <v>0</v>
          </cell>
          <cell r="FK893">
            <v>0</v>
          </cell>
          <cell r="FL893">
            <v>0</v>
          </cell>
          <cell r="FM893">
            <v>0</v>
          </cell>
          <cell r="FN893">
            <v>0</v>
          </cell>
          <cell r="FO893">
            <v>0</v>
          </cell>
          <cell r="FP893">
            <v>0</v>
          </cell>
          <cell r="FQ893">
            <v>0</v>
          </cell>
          <cell r="FR893">
            <v>0</v>
          </cell>
          <cell r="FS893">
            <v>0</v>
          </cell>
          <cell r="FT893">
            <v>0</v>
          </cell>
          <cell r="FU893">
            <v>0</v>
          </cell>
          <cell r="FV893">
            <v>0</v>
          </cell>
          <cell r="FW893">
            <v>0</v>
          </cell>
          <cell r="FX893">
            <v>0</v>
          </cell>
          <cell r="FY893">
            <v>0</v>
          </cell>
          <cell r="FZ893">
            <v>0</v>
          </cell>
          <cell r="GA893">
            <v>0</v>
          </cell>
          <cell r="GB893">
            <v>0</v>
          </cell>
          <cell r="GC893">
            <v>0</v>
          </cell>
          <cell r="GD893">
            <v>0</v>
          </cell>
          <cell r="GE893">
            <v>0</v>
          </cell>
          <cell r="GF893">
            <v>0</v>
          </cell>
          <cell r="GG893">
            <v>0</v>
          </cell>
          <cell r="GH893">
            <v>0</v>
          </cell>
          <cell r="GI893">
            <v>0</v>
          </cell>
          <cell r="GJ893">
            <v>0</v>
          </cell>
          <cell r="GK893">
            <v>0</v>
          </cell>
          <cell r="GL893">
            <v>0</v>
          </cell>
          <cell r="GM893">
            <v>0</v>
          </cell>
          <cell r="GN893">
            <v>0</v>
          </cell>
          <cell r="GO893">
            <v>0</v>
          </cell>
          <cell r="GP893">
            <v>0</v>
          </cell>
          <cell r="GQ893">
            <v>0</v>
          </cell>
          <cell r="GR893">
            <v>0</v>
          </cell>
          <cell r="GS893">
            <v>0</v>
          </cell>
          <cell r="GT893">
            <v>0</v>
          </cell>
          <cell r="GU893">
            <v>0</v>
          </cell>
          <cell r="GV893">
            <v>0</v>
          </cell>
          <cell r="GW893">
            <v>0</v>
          </cell>
          <cell r="GX893">
            <v>0</v>
          </cell>
          <cell r="GY893">
            <v>0</v>
          </cell>
          <cell r="GZ893">
            <v>0</v>
          </cell>
          <cell r="HA893">
            <v>0</v>
          </cell>
          <cell r="HB893">
            <v>0</v>
          </cell>
          <cell r="HC893">
            <v>0</v>
          </cell>
          <cell r="HD893">
            <v>0</v>
          </cell>
          <cell r="HE893">
            <v>0</v>
          </cell>
          <cell r="HF893">
            <v>0</v>
          </cell>
          <cell r="HG893">
            <v>0</v>
          </cell>
          <cell r="HH893">
            <v>0</v>
          </cell>
          <cell r="HI893">
            <v>0</v>
          </cell>
          <cell r="HJ893">
            <v>0</v>
          </cell>
          <cell r="HK893">
            <v>0</v>
          </cell>
          <cell r="HL893">
            <v>0</v>
          </cell>
          <cell r="HM893">
            <v>0</v>
          </cell>
          <cell r="HN893">
            <v>0</v>
          </cell>
          <cell r="HO893">
            <v>0</v>
          </cell>
          <cell r="HP893">
            <v>0</v>
          </cell>
          <cell r="HQ893">
            <v>0</v>
          </cell>
          <cell r="HR893">
            <v>0</v>
          </cell>
          <cell r="HS893">
            <v>0</v>
          </cell>
          <cell r="HT893">
            <v>0</v>
          </cell>
          <cell r="HU893">
            <v>0</v>
          </cell>
          <cell r="HV893">
            <v>0</v>
          </cell>
          <cell r="HW893">
            <v>0</v>
          </cell>
          <cell r="HX893">
            <v>0</v>
          </cell>
          <cell r="HY893">
            <v>0</v>
          </cell>
          <cell r="HZ893">
            <v>0</v>
          </cell>
          <cell r="IA893">
            <v>0</v>
          </cell>
          <cell r="IB893">
            <v>0</v>
          </cell>
          <cell r="IC893">
            <v>0</v>
          </cell>
          <cell r="ID893">
            <v>0</v>
          </cell>
          <cell r="IE893">
            <v>0</v>
          </cell>
          <cell r="IF893">
            <v>0</v>
          </cell>
          <cell r="IG893">
            <v>0</v>
          </cell>
          <cell r="IH893">
            <v>0</v>
          </cell>
          <cell r="II893">
            <v>0</v>
          </cell>
          <cell r="IJ893">
            <v>0</v>
          </cell>
          <cell r="IK893">
            <v>0</v>
          </cell>
          <cell r="IL893">
            <v>0</v>
          </cell>
          <cell r="IM893">
            <v>0</v>
          </cell>
          <cell r="IN893">
            <v>0</v>
          </cell>
          <cell r="IO893">
            <v>0</v>
          </cell>
          <cell r="IP893">
            <v>0</v>
          </cell>
          <cell r="IQ893">
            <v>0</v>
          </cell>
          <cell r="IR893">
            <v>0</v>
          </cell>
          <cell r="IS893">
            <v>0</v>
          </cell>
          <cell r="IT893">
            <v>0</v>
          </cell>
          <cell r="IU893">
            <v>0</v>
          </cell>
          <cell r="IV893">
            <v>0</v>
          </cell>
          <cell r="IW893">
            <v>0</v>
          </cell>
          <cell r="IX893">
            <v>0</v>
          </cell>
          <cell r="IY893">
            <v>0</v>
          </cell>
          <cell r="IZ893">
            <v>0</v>
          </cell>
          <cell r="JA893">
            <v>0</v>
          </cell>
          <cell r="JB893">
            <v>0</v>
          </cell>
          <cell r="JC893">
            <v>0</v>
          </cell>
          <cell r="JD893">
            <v>0</v>
          </cell>
          <cell r="JE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  <cell r="EJ894">
            <v>0</v>
          </cell>
          <cell r="EK894">
            <v>0</v>
          </cell>
          <cell r="EL894">
            <v>0</v>
          </cell>
          <cell r="EM894">
            <v>0</v>
          </cell>
          <cell r="EN894">
            <v>0</v>
          </cell>
          <cell r="EO894">
            <v>0</v>
          </cell>
          <cell r="EP894">
            <v>0</v>
          </cell>
          <cell r="EQ894">
            <v>0</v>
          </cell>
          <cell r="ER894">
            <v>0</v>
          </cell>
          <cell r="ES894">
            <v>0</v>
          </cell>
          <cell r="ET894">
            <v>0</v>
          </cell>
          <cell r="EU894">
            <v>0</v>
          </cell>
          <cell r="EV894">
            <v>0</v>
          </cell>
          <cell r="EW894">
            <v>0</v>
          </cell>
          <cell r="EX894">
            <v>0</v>
          </cell>
          <cell r="EY894">
            <v>0</v>
          </cell>
          <cell r="EZ894">
            <v>0</v>
          </cell>
          <cell r="FA894">
            <v>0</v>
          </cell>
          <cell r="FB894">
            <v>0</v>
          </cell>
          <cell r="FC894">
            <v>0</v>
          </cell>
          <cell r="FD894">
            <v>0</v>
          </cell>
          <cell r="FE894">
            <v>0</v>
          </cell>
          <cell r="FF894">
            <v>0</v>
          </cell>
          <cell r="FG894">
            <v>0</v>
          </cell>
          <cell r="FH894">
            <v>0</v>
          </cell>
          <cell r="FI894">
            <v>0</v>
          </cell>
          <cell r="FJ894">
            <v>0</v>
          </cell>
          <cell r="FK894">
            <v>0</v>
          </cell>
          <cell r="FL894">
            <v>0</v>
          </cell>
          <cell r="FM894">
            <v>0</v>
          </cell>
          <cell r="FN894">
            <v>0</v>
          </cell>
          <cell r="FO894">
            <v>0</v>
          </cell>
          <cell r="FP894">
            <v>0</v>
          </cell>
          <cell r="FQ894">
            <v>0</v>
          </cell>
          <cell r="FR894">
            <v>0</v>
          </cell>
          <cell r="FS894">
            <v>0</v>
          </cell>
          <cell r="FT894">
            <v>0</v>
          </cell>
          <cell r="FU894">
            <v>0</v>
          </cell>
          <cell r="FV894">
            <v>0</v>
          </cell>
          <cell r="FW894">
            <v>0</v>
          </cell>
          <cell r="FX894">
            <v>0</v>
          </cell>
          <cell r="FY894">
            <v>0</v>
          </cell>
          <cell r="FZ894">
            <v>0</v>
          </cell>
          <cell r="GA894">
            <v>0</v>
          </cell>
          <cell r="GB894">
            <v>0</v>
          </cell>
          <cell r="GC894">
            <v>0</v>
          </cell>
          <cell r="GD894">
            <v>0</v>
          </cell>
          <cell r="GE894">
            <v>0</v>
          </cell>
          <cell r="GF894">
            <v>0</v>
          </cell>
          <cell r="GG894">
            <v>0</v>
          </cell>
          <cell r="GH894">
            <v>0</v>
          </cell>
          <cell r="GI894">
            <v>0</v>
          </cell>
          <cell r="GJ894">
            <v>0</v>
          </cell>
          <cell r="GK894">
            <v>0</v>
          </cell>
          <cell r="GL894">
            <v>0</v>
          </cell>
          <cell r="GM894">
            <v>0</v>
          </cell>
          <cell r="GN894">
            <v>0</v>
          </cell>
          <cell r="GO894">
            <v>0</v>
          </cell>
          <cell r="GP894">
            <v>0</v>
          </cell>
          <cell r="GQ894">
            <v>0</v>
          </cell>
          <cell r="GR894">
            <v>0</v>
          </cell>
          <cell r="GS894">
            <v>0</v>
          </cell>
          <cell r="GT894">
            <v>0</v>
          </cell>
          <cell r="GU894">
            <v>0</v>
          </cell>
          <cell r="GV894">
            <v>0</v>
          </cell>
          <cell r="GW894">
            <v>0</v>
          </cell>
          <cell r="GX894">
            <v>0</v>
          </cell>
          <cell r="GY894">
            <v>0</v>
          </cell>
          <cell r="GZ894">
            <v>0</v>
          </cell>
          <cell r="HA894">
            <v>0</v>
          </cell>
          <cell r="HB894">
            <v>0</v>
          </cell>
          <cell r="HC894">
            <v>0</v>
          </cell>
          <cell r="HD894">
            <v>0</v>
          </cell>
          <cell r="HE894">
            <v>0</v>
          </cell>
          <cell r="HF894">
            <v>0</v>
          </cell>
          <cell r="HG894">
            <v>0</v>
          </cell>
          <cell r="HH894">
            <v>0</v>
          </cell>
          <cell r="HI894">
            <v>0</v>
          </cell>
          <cell r="HJ894">
            <v>0</v>
          </cell>
          <cell r="HK894">
            <v>0</v>
          </cell>
          <cell r="HL894">
            <v>0</v>
          </cell>
          <cell r="HM894">
            <v>0</v>
          </cell>
          <cell r="HN894">
            <v>0</v>
          </cell>
          <cell r="HO894">
            <v>0</v>
          </cell>
          <cell r="HP894">
            <v>0</v>
          </cell>
          <cell r="HQ894">
            <v>0</v>
          </cell>
          <cell r="HR894">
            <v>0</v>
          </cell>
          <cell r="HS894">
            <v>0</v>
          </cell>
          <cell r="HT894">
            <v>0</v>
          </cell>
          <cell r="HU894">
            <v>0</v>
          </cell>
          <cell r="HV894">
            <v>0</v>
          </cell>
          <cell r="HW894">
            <v>0</v>
          </cell>
          <cell r="HX894">
            <v>0</v>
          </cell>
          <cell r="HY894">
            <v>0</v>
          </cell>
          <cell r="HZ894">
            <v>0</v>
          </cell>
          <cell r="IA894">
            <v>0</v>
          </cell>
          <cell r="IB894">
            <v>0</v>
          </cell>
          <cell r="IC894">
            <v>0</v>
          </cell>
          <cell r="ID894">
            <v>0</v>
          </cell>
          <cell r="IE894">
            <v>0</v>
          </cell>
          <cell r="IF894">
            <v>0</v>
          </cell>
          <cell r="IG894">
            <v>0</v>
          </cell>
          <cell r="IH894">
            <v>0</v>
          </cell>
          <cell r="II894">
            <v>0</v>
          </cell>
          <cell r="IJ894">
            <v>0</v>
          </cell>
          <cell r="IK894">
            <v>0</v>
          </cell>
          <cell r="IL894">
            <v>0</v>
          </cell>
          <cell r="IM894">
            <v>0</v>
          </cell>
          <cell r="IN894">
            <v>0</v>
          </cell>
          <cell r="IO894">
            <v>0</v>
          </cell>
          <cell r="IP894">
            <v>0</v>
          </cell>
          <cell r="IQ894">
            <v>0</v>
          </cell>
          <cell r="IR894">
            <v>0</v>
          </cell>
          <cell r="IS894">
            <v>0</v>
          </cell>
          <cell r="IT894">
            <v>0</v>
          </cell>
          <cell r="IU894">
            <v>0</v>
          </cell>
          <cell r="IV894">
            <v>0</v>
          </cell>
          <cell r="IW894">
            <v>0</v>
          </cell>
          <cell r="IX894">
            <v>0</v>
          </cell>
          <cell r="IY894">
            <v>0</v>
          </cell>
          <cell r="IZ894">
            <v>0</v>
          </cell>
          <cell r="JA894">
            <v>0</v>
          </cell>
          <cell r="JB894">
            <v>0</v>
          </cell>
          <cell r="JC894">
            <v>0</v>
          </cell>
          <cell r="JD894">
            <v>0</v>
          </cell>
          <cell r="JE894">
            <v>0</v>
          </cell>
        </row>
        <row r="898">
          <cell r="D898" t="str">
            <v>LTC.PC.SOR._.___.PGE Cove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  <cell r="EJ898">
            <v>0</v>
          </cell>
          <cell r="EK898">
            <v>0</v>
          </cell>
          <cell r="EL898">
            <v>0</v>
          </cell>
          <cell r="EM898">
            <v>0</v>
          </cell>
          <cell r="EN898">
            <v>0</v>
          </cell>
          <cell r="EO898">
            <v>0</v>
          </cell>
          <cell r="EP898">
            <v>0</v>
          </cell>
          <cell r="EQ898">
            <v>0</v>
          </cell>
          <cell r="ER898">
            <v>0</v>
          </cell>
          <cell r="ES898">
            <v>0</v>
          </cell>
          <cell r="ET898">
            <v>0</v>
          </cell>
          <cell r="EU898">
            <v>0</v>
          </cell>
          <cell r="EV898">
            <v>0</v>
          </cell>
          <cell r="EW898">
            <v>0</v>
          </cell>
          <cell r="EX898">
            <v>0</v>
          </cell>
          <cell r="EY898">
            <v>0</v>
          </cell>
          <cell r="EZ898">
            <v>0</v>
          </cell>
          <cell r="FA898">
            <v>0</v>
          </cell>
          <cell r="FB898">
            <v>0</v>
          </cell>
          <cell r="FC898">
            <v>0</v>
          </cell>
          <cell r="FD898">
            <v>0</v>
          </cell>
          <cell r="FE898">
            <v>0</v>
          </cell>
          <cell r="FF898">
            <v>0</v>
          </cell>
          <cell r="FG898">
            <v>0</v>
          </cell>
          <cell r="FH898">
            <v>0</v>
          </cell>
          <cell r="FI898">
            <v>0</v>
          </cell>
          <cell r="FJ898">
            <v>0</v>
          </cell>
          <cell r="FK898">
            <v>0</v>
          </cell>
          <cell r="FL898">
            <v>0</v>
          </cell>
          <cell r="FM898">
            <v>0</v>
          </cell>
          <cell r="FN898">
            <v>0</v>
          </cell>
          <cell r="FO898">
            <v>0</v>
          </cell>
          <cell r="FP898">
            <v>0</v>
          </cell>
          <cell r="FQ898">
            <v>0</v>
          </cell>
          <cell r="FR898">
            <v>0</v>
          </cell>
          <cell r="FS898">
            <v>0</v>
          </cell>
          <cell r="FT898">
            <v>0</v>
          </cell>
          <cell r="FU898">
            <v>0</v>
          </cell>
          <cell r="FV898">
            <v>0</v>
          </cell>
          <cell r="FW898">
            <v>0</v>
          </cell>
          <cell r="FX898">
            <v>0</v>
          </cell>
          <cell r="FY898">
            <v>0</v>
          </cell>
          <cell r="FZ898">
            <v>0</v>
          </cell>
          <cell r="GA898">
            <v>0</v>
          </cell>
          <cell r="GB898">
            <v>0</v>
          </cell>
          <cell r="GC898">
            <v>0</v>
          </cell>
          <cell r="GD898">
            <v>0</v>
          </cell>
          <cell r="GE898">
            <v>0</v>
          </cell>
          <cell r="GF898">
            <v>0</v>
          </cell>
          <cell r="GG898">
            <v>0</v>
          </cell>
          <cell r="GH898">
            <v>0</v>
          </cell>
          <cell r="GI898">
            <v>0</v>
          </cell>
          <cell r="GJ898">
            <v>0</v>
          </cell>
          <cell r="GK898">
            <v>0</v>
          </cell>
          <cell r="GL898">
            <v>0</v>
          </cell>
          <cell r="GM898">
            <v>0</v>
          </cell>
          <cell r="GN898">
            <v>0</v>
          </cell>
          <cell r="GO898">
            <v>0</v>
          </cell>
          <cell r="GP898">
            <v>0</v>
          </cell>
          <cell r="GQ898">
            <v>0</v>
          </cell>
          <cell r="GR898">
            <v>0</v>
          </cell>
          <cell r="GS898">
            <v>0</v>
          </cell>
          <cell r="GT898">
            <v>0</v>
          </cell>
          <cell r="GU898">
            <v>0</v>
          </cell>
          <cell r="GV898">
            <v>0</v>
          </cell>
          <cell r="GW898">
            <v>0</v>
          </cell>
          <cell r="GX898">
            <v>0</v>
          </cell>
          <cell r="GY898">
            <v>0</v>
          </cell>
          <cell r="GZ898">
            <v>0</v>
          </cell>
          <cell r="HA898">
            <v>0</v>
          </cell>
          <cell r="HB898">
            <v>0</v>
          </cell>
          <cell r="HC898">
            <v>0</v>
          </cell>
          <cell r="HD898">
            <v>0</v>
          </cell>
          <cell r="HE898">
            <v>0</v>
          </cell>
          <cell r="HF898">
            <v>0</v>
          </cell>
          <cell r="HG898">
            <v>0</v>
          </cell>
          <cell r="HH898">
            <v>0</v>
          </cell>
          <cell r="HI898">
            <v>0</v>
          </cell>
          <cell r="HJ898">
            <v>0</v>
          </cell>
          <cell r="HK898">
            <v>0</v>
          </cell>
          <cell r="HL898">
            <v>0</v>
          </cell>
          <cell r="HM898">
            <v>0</v>
          </cell>
          <cell r="HN898">
            <v>0</v>
          </cell>
          <cell r="HO898">
            <v>0</v>
          </cell>
          <cell r="HP898">
            <v>0</v>
          </cell>
          <cell r="HQ898">
            <v>0</v>
          </cell>
          <cell r="HR898">
            <v>0</v>
          </cell>
          <cell r="HS898">
            <v>0</v>
          </cell>
          <cell r="HT898">
            <v>0</v>
          </cell>
          <cell r="HU898">
            <v>0</v>
          </cell>
          <cell r="HV898">
            <v>0</v>
          </cell>
          <cell r="HW898">
            <v>0</v>
          </cell>
          <cell r="HX898">
            <v>0</v>
          </cell>
          <cell r="HY898">
            <v>0</v>
          </cell>
          <cell r="HZ898">
            <v>0</v>
          </cell>
          <cell r="IA898">
            <v>0</v>
          </cell>
          <cell r="IB898">
            <v>0</v>
          </cell>
          <cell r="IC898">
            <v>0</v>
          </cell>
          <cell r="ID898">
            <v>0</v>
          </cell>
          <cell r="IE898">
            <v>0</v>
          </cell>
          <cell r="IF898">
            <v>0</v>
          </cell>
          <cell r="IG898">
            <v>0</v>
          </cell>
          <cell r="IH898">
            <v>0</v>
          </cell>
          <cell r="II898">
            <v>0</v>
          </cell>
          <cell r="IJ898">
            <v>0</v>
          </cell>
          <cell r="IK898">
            <v>0</v>
          </cell>
          <cell r="IL898">
            <v>0</v>
          </cell>
          <cell r="IM898">
            <v>0</v>
          </cell>
          <cell r="IN898">
            <v>0</v>
          </cell>
          <cell r="IO898">
            <v>0</v>
          </cell>
          <cell r="IP898">
            <v>0</v>
          </cell>
          <cell r="IQ898">
            <v>0</v>
          </cell>
          <cell r="IR898">
            <v>0</v>
          </cell>
          <cell r="IS898">
            <v>0</v>
          </cell>
          <cell r="IT898">
            <v>0</v>
          </cell>
          <cell r="IU898">
            <v>0</v>
          </cell>
          <cell r="IV898">
            <v>0</v>
          </cell>
          <cell r="IW898">
            <v>0</v>
          </cell>
          <cell r="IX898">
            <v>0</v>
          </cell>
          <cell r="IY898">
            <v>0</v>
          </cell>
          <cell r="IZ898">
            <v>0</v>
          </cell>
          <cell r="JA898">
            <v>0</v>
          </cell>
          <cell r="JB898">
            <v>0</v>
          </cell>
          <cell r="JC898">
            <v>0</v>
          </cell>
          <cell r="JD898">
            <v>0</v>
          </cell>
          <cell r="JE898">
            <v>0</v>
          </cell>
        </row>
        <row r="899">
          <cell r="D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  <cell r="EJ899">
            <v>0</v>
          </cell>
          <cell r="EK899">
            <v>0</v>
          </cell>
          <cell r="EL899">
            <v>0</v>
          </cell>
          <cell r="EM899">
            <v>0</v>
          </cell>
          <cell r="EN899">
            <v>0</v>
          </cell>
          <cell r="EO899">
            <v>0</v>
          </cell>
          <cell r="EP899">
            <v>0</v>
          </cell>
          <cell r="EQ899">
            <v>0</v>
          </cell>
          <cell r="ER899">
            <v>0</v>
          </cell>
          <cell r="ES899">
            <v>0</v>
          </cell>
          <cell r="ET899">
            <v>0</v>
          </cell>
          <cell r="EU899">
            <v>0</v>
          </cell>
          <cell r="EV899">
            <v>0</v>
          </cell>
          <cell r="EW899">
            <v>0</v>
          </cell>
          <cell r="EX899">
            <v>0</v>
          </cell>
          <cell r="EY899">
            <v>0</v>
          </cell>
          <cell r="EZ899">
            <v>0</v>
          </cell>
          <cell r="FA899">
            <v>0</v>
          </cell>
          <cell r="FB899">
            <v>0</v>
          </cell>
          <cell r="FC899">
            <v>0</v>
          </cell>
          <cell r="FD899">
            <v>0</v>
          </cell>
          <cell r="FE899">
            <v>0</v>
          </cell>
          <cell r="FF899">
            <v>0</v>
          </cell>
          <cell r="FG899">
            <v>0</v>
          </cell>
          <cell r="FH899">
            <v>0</v>
          </cell>
          <cell r="FI899">
            <v>0</v>
          </cell>
          <cell r="FJ899">
            <v>0</v>
          </cell>
          <cell r="FK899">
            <v>0</v>
          </cell>
          <cell r="FL899">
            <v>0</v>
          </cell>
          <cell r="FM899">
            <v>0</v>
          </cell>
          <cell r="FN899">
            <v>0</v>
          </cell>
          <cell r="FO899">
            <v>0</v>
          </cell>
          <cell r="FP899">
            <v>0</v>
          </cell>
          <cell r="FQ899">
            <v>0</v>
          </cell>
          <cell r="FR899">
            <v>0</v>
          </cell>
          <cell r="FS899">
            <v>0</v>
          </cell>
          <cell r="FT899">
            <v>0</v>
          </cell>
          <cell r="FU899">
            <v>0</v>
          </cell>
          <cell r="FV899">
            <v>0</v>
          </cell>
          <cell r="FW899">
            <v>0</v>
          </cell>
          <cell r="FX899">
            <v>0</v>
          </cell>
          <cell r="FY899">
            <v>0</v>
          </cell>
          <cell r="FZ899">
            <v>0</v>
          </cell>
          <cell r="GA899">
            <v>0</v>
          </cell>
          <cell r="GB899">
            <v>0</v>
          </cell>
          <cell r="GC899">
            <v>0</v>
          </cell>
          <cell r="GD899">
            <v>0</v>
          </cell>
          <cell r="GE899">
            <v>0</v>
          </cell>
          <cell r="GF899">
            <v>0</v>
          </cell>
          <cell r="GG899">
            <v>0</v>
          </cell>
          <cell r="GH899">
            <v>0</v>
          </cell>
          <cell r="GI899">
            <v>0</v>
          </cell>
          <cell r="GJ899">
            <v>0</v>
          </cell>
          <cell r="GK899">
            <v>0</v>
          </cell>
          <cell r="GL899">
            <v>0</v>
          </cell>
          <cell r="GM899">
            <v>0</v>
          </cell>
          <cell r="GN899">
            <v>0</v>
          </cell>
          <cell r="GO899">
            <v>0</v>
          </cell>
          <cell r="GP899">
            <v>0</v>
          </cell>
          <cell r="GQ899">
            <v>0</v>
          </cell>
          <cell r="GR899">
            <v>0</v>
          </cell>
          <cell r="GS899">
            <v>0</v>
          </cell>
          <cell r="GT899">
            <v>0</v>
          </cell>
          <cell r="GU899">
            <v>0</v>
          </cell>
          <cell r="GV899">
            <v>0</v>
          </cell>
          <cell r="GW899">
            <v>0</v>
          </cell>
          <cell r="GX899">
            <v>0</v>
          </cell>
          <cell r="GY899">
            <v>0</v>
          </cell>
          <cell r="GZ899">
            <v>0</v>
          </cell>
          <cell r="HA899">
            <v>0</v>
          </cell>
          <cell r="HB899">
            <v>0</v>
          </cell>
          <cell r="HC899">
            <v>0</v>
          </cell>
          <cell r="HD899">
            <v>0</v>
          </cell>
          <cell r="HE899">
            <v>0</v>
          </cell>
          <cell r="HF899">
            <v>0</v>
          </cell>
          <cell r="HG899">
            <v>0</v>
          </cell>
          <cell r="HH899">
            <v>0</v>
          </cell>
          <cell r="HI899">
            <v>0</v>
          </cell>
          <cell r="HJ899">
            <v>0</v>
          </cell>
          <cell r="HK899">
            <v>0</v>
          </cell>
          <cell r="HL899">
            <v>0</v>
          </cell>
          <cell r="HM899">
            <v>0</v>
          </cell>
          <cell r="HN899">
            <v>0</v>
          </cell>
          <cell r="HO899">
            <v>0</v>
          </cell>
          <cell r="HP899">
            <v>0</v>
          </cell>
          <cell r="HQ899">
            <v>0</v>
          </cell>
          <cell r="HR899">
            <v>0</v>
          </cell>
          <cell r="HS899">
            <v>0</v>
          </cell>
          <cell r="HT899">
            <v>0</v>
          </cell>
          <cell r="HU899">
            <v>0</v>
          </cell>
          <cell r="HV899">
            <v>0</v>
          </cell>
          <cell r="HW899">
            <v>0</v>
          </cell>
          <cell r="HX899">
            <v>0</v>
          </cell>
          <cell r="HY899">
            <v>0</v>
          </cell>
          <cell r="HZ899">
            <v>0</v>
          </cell>
          <cell r="IA899">
            <v>0</v>
          </cell>
          <cell r="IB899">
            <v>0</v>
          </cell>
          <cell r="IC899">
            <v>0</v>
          </cell>
          <cell r="ID899">
            <v>0</v>
          </cell>
          <cell r="IE899">
            <v>0</v>
          </cell>
          <cell r="IF899">
            <v>0</v>
          </cell>
          <cell r="IG899">
            <v>0</v>
          </cell>
          <cell r="IH899">
            <v>0</v>
          </cell>
          <cell r="II899">
            <v>0</v>
          </cell>
          <cell r="IJ899">
            <v>0</v>
          </cell>
          <cell r="IK899">
            <v>0</v>
          </cell>
          <cell r="IL899">
            <v>0</v>
          </cell>
          <cell r="IM899">
            <v>0</v>
          </cell>
          <cell r="IN899">
            <v>0</v>
          </cell>
          <cell r="IO899">
            <v>0</v>
          </cell>
          <cell r="IP899">
            <v>0</v>
          </cell>
          <cell r="IQ899">
            <v>0</v>
          </cell>
          <cell r="IR899">
            <v>0</v>
          </cell>
          <cell r="IS899">
            <v>0</v>
          </cell>
          <cell r="IT899">
            <v>0</v>
          </cell>
          <cell r="IU899">
            <v>0</v>
          </cell>
          <cell r="IV899">
            <v>0</v>
          </cell>
          <cell r="IW899">
            <v>0</v>
          </cell>
          <cell r="IX899">
            <v>0</v>
          </cell>
          <cell r="IY899">
            <v>0</v>
          </cell>
          <cell r="IZ899">
            <v>0</v>
          </cell>
          <cell r="JA899">
            <v>0</v>
          </cell>
          <cell r="JB899">
            <v>0</v>
          </cell>
          <cell r="JC899">
            <v>0</v>
          </cell>
          <cell r="JD899">
            <v>0</v>
          </cell>
          <cell r="JE899">
            <v>0</v>
          </cell>
        </row>
        <row r="900">
          <cell r="D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  <cell r="EJ900">
            <v>0</v>
          </cell>
          <cell r="EK900">
            <v>0</v>
          </cell>
          <cell r="EL900">
            <v>0</v>
          </cell>
          <cell r="EM900">
            <v>0</v>
          </cell>
          <cell r="EN900">
            <v>0</v>
          </cell>
          <cell r="EO900">
            <v>0</v>
          </cell>
          <cell r="EP900">
            <v>0</v>
          </cell>
          <cell r="EQ900">
            <v>0</v>
          </cell>
          <cell r="ER900">
            <v>0</v>
          </cell>
          <cell r="ES900">
            <v>0</v>
          </cell>
          <cell r="ET900">
            <v>0</v>
          </cell>
          <cell r="EU900">
            <v>0</v>
          </cell>
          <cell r="EV900">
            <v>0</v>
          </cell>
          <cell r="EW900">
            <v>0</v>
          </cell>
          <cell r="EX900">
            <v>0</v>
          </cell>
          <cell r="EY900">
            <v>0</v>
          </cell>
          <cell r="EZ900">
            <v>0</v>
          </cell>
          <cell r="FA900">
            <v>0</v>
          </cell>
          <cell r="FB900">
            <v>0</v>
          </cell>
          <cell r="FC900">
            <v>0</v>
          </cell>
          <cell r="FD900">
            <v>0</v>
          </cell>
          <cell r="FE900">
            <v>0</v>
          </cell>
          <cell r="FF900">
            <v>0</v>
          </cell>
          <cell r="FG900">
            <v>0</v>
          </cell>
          <cell r="FH900">
            <v>0</v>
          </cell>
          <cell r="FI900">
            <v>0</v>
          </cell>
          <cell r="FJ900">
            <v>0</v>
          </cell>
          <cell r="FK900">
            <v>0</v>
          </cell>
          <cell r="FL900">
            <v>0</v>
          </cell>
          <cell r="FM900">
            <v>0</v>
          </cell>
          <cell r="FN900">
            <v>0</v>
          </cell>
          <cell r="FO900">
            <v>0</v>
          </cell>
          <cell r="FP900">
            <v>0</v>
          </cell>
          <cell r="FQ900">
            <v>0</v>
          </cell>
          <cell r="FR900">
            <v>0</v>
          </cell>
          <cell r="FS900">
            <v>0</v>
          </cell>
          <cell r="FT900">
            <v>0</v>
          </cell>
          <cell r="FU900">
            <v>0</v>
          </cell>
          <cell r="FV900">
            <v>0</v>
          </cell>
          <cell r="FW900">
            <v>0</v>
          </cell>
          <cell r="FX900">
            <v>0</v>
          </cell>
          <cell r="FY900">
            <v>0</v>
          </cell>
          <cell r="FZ900">
            <v>0</v>
          </cell>
          <cell r="GA900">
            <v>0</v>
          </cell>
          <cell r="GB900">
            <v>0</v>
          </cell>
          <cell r="GC900">
            <v>0</v>
          </cell>
          <cell r="GD900">
            <v>0</v>
          </cell>
          <cell r="GE900">
            <v>0</v>
          </cell>
          <cell r="GF900">
            <v>0</v>
          </cell>
          <cell r="GG900">
            <v>0</v>
          </cell>
          <cell r="GH900">
            <v>0</v>
          </cell>
          <cell r="GI900">
            <v>0</v>
          </cell>
          <cell r="GJ900">
            <v>0</v>
          </cell>
          <cell r="GK900">
            <v>0</v>
          </cell>
          <cell r="GL900">
            <v>0</v>
          </cell>
          <cell r="GM900">
            <v>0</v>
          </cell>
          <cell r="GN900">
            <v>0</v>
          </cell>
          <cell r="GO900">
            <v>0</v>
          </cell>
          <cell r="GP900">
            <v>0</v>
          </cell>
          <cell r="GQ900">
            <v>0</v>
          </cell>
          <cell r="GR900">
            <v>0</v>
          </cell>
          <cell r="GS900">
            <v>0</v>
          </cell>
          <cell r="GT900">
            <v>0</v>
          </cell>
          <cell r="GU900">
            <v>0</v>
          </cell>
          <cell r="GV900">
            <v>0</v>
          </cell>
          <cell r="GW900">
            <v>0</v>
          </cell>
          <cell r="GX900">
            <v>0</v>
          </cell>
          <cell r="GY900">
            <v>0</v>
          </cell>
          <cell r="GZ900">
            <v>0</v>
          </cell>
          <cell r="HA900">
            <v>0</v>
          </cell>
          <cell r="HB900">
            <v>0</v>
          </cell>
          <cell r="HC900">
            <v>0</v>
          </cell>
          <cell r="HD900">
            <v>0</v>
          </cell>
          <cell r="HE900">
            <v>0</v>
          </cell>
          <cell r="HF900">
            <v>0</v>
          </cell>
          <cell r="HG900">
            <v>0</v>
          </cell>
          <cell r="HH900">
            <v>0</v>
          </cell>
          <cell r="HI900">
            <v>0</v>
          </cell>
          <cell r="HJ900">
            <v>0</v>
          </cell>
          <cell r="HK900">
            <v>0</v>
          </cell>
          <cell r="HL900">
            <v>0</v>
          </cell>
          <cell r="HM900">
            <v>0</v>
          </cell>
          <cell r="HN900">
            <v>0</v>
          </cell>
          <cell r="HO900">
            <v>0</v>
          </cell>
          <cell r="HP900">
            <v>0</v>
          </cell>
          <cell r="HQ900">
            <v>0</v>
          </cell>
          <cell r="HR900">
            <v>0</v>
          </cell>
          <cell r="HS900">
            <v>0</v>
          </cell>
          <cell r="HT900">
            <v>0</v>
          </cell>
          <cell r="HU900">
            <v>0</v>
          </cell>
          <cell r="HV900">
            <v>0</v>
          </cell>
          <cell r="HW900">
            <v>0</v>
          </cell>
          <cell r="HX900">
            <v>0</v>
          </cell>
          <cell r="HY900">
            <v>0</v>
          </cell>
          <cell r="HZ900">
            <v>0</v>
          </cell>
          <cell r="IA900">
            <v>0</v>
          </cell>
          <cell r="IB900">
            <v>0</v>
          </cell>
          <cell r="IC900">
            <v>0</v>
          </cell>
          <cell r="ID900">
            <v>0</v>
          </cell>
          <cell r="IE900">
            <v>0</v>
          </cell>
          <cell r="IF900">
            <v>0</v>
          </cell>
          <cell r="IG900">
            <v>0</v>
          </cell>
          <cell r="IH900">
            <v>0</v>
          </cell>
          <cell r="II900">
            <v>0</v>
          </cell>
          <cell r="IJ900">
            <v>0</v>
          </cell>
          <cell r="IK900">
            <v>0</v>
          </cell>
          <cell r="IL900">
            <v>0</v>
          </cell>
          <cell r="IM900">
            <v>0</v>
          </cell>
          <cell r="IN900">
            <v>0</v>
          </cell>
          <cell r="IO900">
            <v>0</v>
          </cell>
          <cell r="IP900">
            <v>0</v>
          </cell>
          <cell r="IQ900">
            <v>0</v>
          </cell>
          <cell r="IR900">
            <v>0</v>
          </cell>
          <cell r="IS900">
            <v>0</v>
          </cell>
          <cell r="IT900">
            <v>0</v>
          </cell>
          <cell r="IU900">
            <v>0</v>
          </cell>
          <cell r="IV900">
            <v>0</v>
          </cell>
          <cell r="IW900">
            <v>0</v>
          </cell>
          <cell r="IX900">
            <v>0</v>
          </cell>
          <cell r="IY900">
            <v>0</v>
          </cell>
          <cell r="IZ900">
            <v>0</v>
          </cell>
          <cell r="JA900">
            <v>0</v>
          </cell>
          <cell r="JB900">
            <v>0</v>
          </cell>
          <cell r="JC900">
            <v>0</v>
          </cell>
          <cell r="JD900">
            <v>0</v>
          </cell>
          <cell r="JE900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  <cell r="EJ901">
            <v>0</v>
          </cell>
          <cell r="EK901">
            <v>0</v>
          </cell>
          <cell r="EL901">
            <v>0</v>
          </cell>
          <cell r="EM901">
            <v>0</v>
          </cell>
          <cell r="EN901">
            <v>0</v>
          </cell>
          <cell r="EO901">
            <v>0</v>
          </cell>
          <cell r="EP901">
            <v>0</v>
          </cell>
          <cell r="EQ901">
            <v>0</v>
          </cell>
          <cell r="ER901">
            <v>0</v>
          </cell>
          <cell r="ES901">
            <v>0</v>
          </cell>
          <cell r="ET901">
            <v>0</v>
          </cell>
          <cell r="EU901">
            <v>0</v>
          </cell>
          <cell r="EV901">
            <v>0</v>
          </cell>
          <cell r="EW901">
            <v>0</v>
          </cell>
          <cell r="EX901">
            <v>0</v>
          </cell>
          <cell r="EY901">
            <v>0</v>
          </cell>
          <cell r="EZ901">
            <v>0</v>
          </cell>
          <cell r="FA901">
            <v>0</v>
          </cell>
          <cell r="FB901">
            <v>0</v>
          </cell>
          <cell r="FC901">
            <v>0</v>
          </cell>
          <cell r="FD901">
            <v>0</v>
          </cell>
          <cell r="FE901">
            <v>0</v>
          </cell>
          <cell r="FF901">
            <v>0</v>
          </cell>
          <cell r="FG901">
            <v>0</v>
          </cell>
          <cell r="FH901">
            <v>0</v>
          </cell>
          <cell r="FI901">
            <v>0</v>
          </cell>
          <cell r="FJ901">
            <v>0</v>
          </cell>
          <cell r="FK901">
            <v>0</v>
          </cell>
          <cell r="FL901">
            <v>0</v>
          </cell>
          <cell r="FM901">
            <v>0</v>
          </cell>
          <cell r="FN901">
            <v>0</v>
          </cell>
          <cell r="FO901">
            <v>0</v>
          </cell>
          <cell r="FP901">
            <v>0</v>
          </cell>
          <cell r="FQ901">
            <v>0</v>
          </cell>
          <cell r="FR901">
            <v>0</v>
          </cell>
          <cell r="FS901">
            <v>0</v>
          </cell>
          <cell r="FT901">
            <v>0</v>
          </cell>
          <cell r="FU901">
            <v>0</v>
          </cell>
          <cell r="FV901">
            <v>0</v>
          </cell>
          <cell r="FW901">
            <v>0</v>
          </cell>
          <cell r="FX901">
            <v>0</v>
          </cell>
          <cell r="FY901">
            <v>0</v>
          </cell>
          <cell r="FZ901">
            <v>0</v>
          </cell>
          <cell r="GA901">
            <v>0</v>
          </cell>
          <cell r="GB901">
            <v>0</v>
          </cell>
          <cell r="GC901">
            <v>0</v>
          </cell>
          <cell r="GD901">
            <v>0</v>
          </cell>
          <cell r="GE901">
            <v>0</v>
          </cell>
          <cell r="GF901">
            <v>0</v>
          </cell>
          <cell r="GG901">
            <v>0</v>
          </cell>
          <cell r="GH901">
            <v>0</v>
          </cell>
          <cell r="GI901">
            <v>0</v>
          </cell>
          <cell r="GJ901">
            <v>0</v>
          </cell>
          <cell r="GK901">
            <v>0</v>
          </cell>
          <cell r="GL901">
            <v>0</v>
          </cell>
          <cell r="GM901">
            <v>0</v>
          </cell>
          <cell r="GN901">
            <v>0</v>
          </cell>
          <cell r="GO901">
            <v>0</v>
          </cell>
          <cell r="GP901">
            <v>0</v>
          </cell>
          <cell r="GQ901">
            <v>0</v>
          </cell>
          <cell r="GR901">
            <v>0</v>
          </cell>
          <cell r="GS901">
            <v>0</v>
          </cell>
          <cell r="GT901">
            <v>0</v>
          </cell>
          <cell r="GU901">
            <v>0</v>
          </cell>
          <cell r="GV901">
            <v>0</v>
          </cell>
          <cell r="GW901">
            <v>0</v>
          </cell>
          <cell r="GX901">
            <v>0</v>
          </cell>
          <cell r="GY901">
            <v>0</v>
          </cell>
          <cell r="GZ901">
            <v>0</v>
          </cell>
          <cell r="HA901">
            <v>0</v>
          </cell>
          <cell r="HB901">
            <v>0</v>
          </cell>
          <cell r="HC901">
            <v>0</v>
          </cell>
          <cell r="HD901">
            <v>0</v>
          </cell>
          <cell r="HE901">
            <v>0</v>
          </cell>
          <cell r="HF901">
            <v>0</v>
          </cell>
          <cell r="HG901">
            <v>0</v>
          </cell>
          <cell r="HH901">
            <v>0</v>
          </cell>
          <cell r="HI901">
            <v>0</v>
          </cell>
          <cell r="HJ901">
            <v>0</v>
          </cell>
          <cell r="HK901">
            <v>0</v>
          </cell>
          <cell r="HL901">
            <v>0</v>
          </cell>
          <cell r="HM901">
            <v>0</v>
          </cell>
          <cell r="HN901">
            <v>0</v>
          </cell>
          <cell r="HO901">
            <v>0</v>
          </cell>
          <cell r="HP901">
            <v>0</v>
          </cell>
          <cell r="HQ901">
            <v>0</v>
          </cell>
          <cell r="HR901">
            <v>0</v>
          </cell>
          <cell r="HS901">
            <v>0</v>
          </cell>
          <cell r="HT901">
            <v>0</v>
          </cell>
          <cell r="HU901">
            <v>0</v>
          </cell>
          <cell r="HV901">
            <v>0</v>
          </cell>
          <cell r="HW901">
            <v>0</v>
          </cell>
          <cell r="HX901">
            <v>0</v>
          </cell>
          <cell r="HY901">
            <v>0</v>
          </cell>
          <cell r="HZ901">
            <v>0</v>
          </cell>
          <cell r="IA901">
            <v>0</v>
          </cell>
          <cell r="IB901">
            <v>0</v>
          </cell>
          <cell r="IC901">
            <v>0</v>
          </cell>
          <cell r="ID901">
            <v>0</v>
          </cell>
          <cell r="IE901">
            <v>0</v>
          </cell>
          <cell r="IF901">
            <v>0</v>
          </cell>
          <cell r="IG901">
            <v>0</v>
          </cell>
          <cell r="IH901">
            <v>0</v>
          </cell>
          <cell r="II901">
            <v>0</v>
          </cell>
          <cell r="IJ901">
            <v>0</v>
          </cell>
          <cell r="IK901">
            <v>0</v>
          </cell>
          <cell r="IL901">
            <v>0</v>
          </cell>
          <cell r="IM901">
            <v>0</v>
          </cell>
          <cell r="IN901">
            <v>0</v>
          </cell>
          <cell r="IO901">
            <v>0</v>
          </cell>
          <cell r="IP901">
            <v>0</v>
          </cell>
          <cell r="IQ901">
            <v>0</v>
          </cell>
          <cell r="IR901">
            <v>0</v>
          </cell>
          <cell r="IS901">
            <v>0</v>
          </cell>
          <cell r="IT901">
            <v>0</v>
          </cell>
          <cell r="IU901">
            <v>0</v>
          </cell>
          <cell r="IV901">
            <v>0</v>
          </cell>
          <cell r="IW901">
            <v>0</v>
          </cell>
          <cell r="IX901">
            <v>0</v>
          </cell>
          <cell r="IY901">
            <v>0</v>
          </cell>
          <cell r="IZ901">
            <v>0</v>
          </cell>
          <cell r="JA901">
            <v>0</v>
          </cell>
          <cell r="JB901">
            <v>0</v>
          </cell>
          <cell r="JC901">
            <v>0</v>
          </cell>
          <cell r="JD901">
            <v>0</v>
          </cell>
          <cell r="JE901">
            <v>0</v>
          </cell>
        </row>
        <row r="903">
          <cell r="D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  <cell r="EJ903">
            <v>0</v>
          </cell>
          <cell r="EK903">
            <v>0</v>
          </cell>
          <cell r="EL903">
            <v>0</v>
          </cell>
          <cell r="EM903">
            <v>0</v>
          </cell>
          <cell r="EN903">
            <v>0</v>
          </cell>
          <cell r="EO903">
            <v>0</v>
          </cell>
          <cell r="EP903">
            <v>0</v>
          </cell>
          <cell r="EQ903">
            <v>0</v>
          </cell>
          <cell r="ER903">
            <v>0</v>
          </cell>
          <cell r="ES903">
            <v>0</v>
          </cell>
          <cell r="ET903">
            <v>0</v>
          </cell>
          <cell r="EU903">
            <v>0</v>
          </cell>
          <cell r="EV903">
            <v>0</v>
          </cell>
          <cell r="EW903">
            <v>0</v>
          </cell>
          <cell r="EX903">
            <v>0</v>
          </cell>
          <cell r="EY903">
            <v>0</v>
          </cell>
          <cell r="EZ903">
            <v>0</v>
          </cell>
          <cell r="FA903">
            <v>0</v>
          </cell>
          <cell r="FB903">
            <v>0</v>
          </cell>
          <cell r="FC903">
            <v>0</v>
          </cell>
          <cell r="FD903">
            <v>0</v>
          </cell>
          <cell r="FE903">
            <v>0</v>
          </cell>
          <cell r="FF903">
            <v>0</v>
          </cell>
          <cell r="FG903">
            <v>0</v>
          </cell>
          <cell r="FH903">
            <v>0</v>
          </cell>
          <cell r="FI903">
            <v>0</v>
          </cell>
          <cell r="FJ903">
            <v>0</v>
          </cell>
          <cell r="FK903">
            <v>0</v>
          </cell>
          <cell r="FL903">
            <v>0</v>
          </cell>
          <cell r="FM903">
            <v>0</v>
          </cell>
          <cell r="FN903">
            <v>0</v>
          </cell>
          <cell r="FO903">
            <v>0</v>
          </cell>
          <cell r="FP903">
            <v>0</v>
          </cell>
          <cell r="FQ903">
            <v>0</v>
          </cell>
          <cell r="FR903">
            <v>0</v>
          </cell>
          <cell r="FS903">
            <v>0</v>
          </cell>
          <cell r="FT903">
            <v>0</v>
          </cell>
          <cell r="FU903">
            <v>0</v>
          </cell>
          <cell r="FV903">
            <v>0</v>
          </cell>
          <cell r="FW903">
            <v>0</v>
          </cell>
          <cell r="FX903">
            <v>0</v>
          </cell>
          <cell r="FY903">
            <v>0</v>
          </cell>
          <cell r="FZ903">
            <v>0</v>
          </cell>
          <cell r="GA903">
            <v>0</v>
          </cell>
          <cell r="GB903">
            <v>0</v>
          </cell>
          <cell r="GC903">
            <v>0</v>
          </cell>
          <cell r="GD903">
            <v>0</v>
          </cell>
          <cell r="GE903">
            <v>0</v>
          </cell>
          <cell r="GF903">
            <v>0</v>
          </cell>
          <cell r="GG903">
            <v>0</v>
          </cell>
          <cell r="GH903">
            <v>0</v>
          </cell>
          <cell r="GI903">
            <v>0</v>
          </cell>
          <cell r="GJ903">
            <v>0</v>
          </cell>
          <cell r="GK903">
            <v>0</v>
          </cell>
          <cell r="GL903">
            <v>0</v>
          </cell>
          <cell r="GM903">
            <v>0</v>
          </cell>
          <cell r="GN903">
            <v>0</v>
          </cell>
          <cell r="GO903">
            <v>0</v>
          </cell>
          <cell r="GP903">
            <v>0</v>
          </cell>
          <cell r="GQ903">
            <v>0</v>
          </cell>
          <cell r="GR903">
            <v>0</v>
          </cell>
          <cell r="GS903">
            <v>0</v>
          </cell>
          <cell r="GT903">
            <v>0</v>
          </cell>
          <cell r="GU903">
            <v>0</v>
          </cell>
          <cell r="GV903">
            <v>0</v>
          </cell>
          <cell r="GW903">
            <v>0</v>
          </cell>
          <cell r="GX903">
            <v>0</v>
          </cell>
          <cell r="GY903">
            <v>0</v>
          </cell>
          <cell r="GZ903">
            <v>0</v>
          </cell>
          <cell r="HA903">
            <v>0</v>
          </cell>
          <cell r="HB903">
            <v>0</v>
          </cell>
          <cell r="HC903">
            <v>0</v>
          </cell>
          <cell r="HD903">
            <v>0</v>
          </cell>
          <cell r="HE903">
            <v>0</v>
          </cell>
          <cell r="HF903">
            <v>0</v>
          </cell>
          <cell r="HG903">
            <v>0</v>
          </cell>
          <cell r="HH903">
            <v>0</v>
          </cell>
          <cell r="HI903">
            <v>0</v>
          </cell>
          <cell r="HJ903">
            <v>0</v>
          </cell>
          <cell r="HK903">
            <v>0</v>
          </cell>
          <cell r="HL903">
            <v>0</v>
          </cell>
          <cell r="HM903">
            <v>0</v>
          </cell>
          <cell r="HN903">
            <v>0</v>
          </cell>
          <cell r="HO903">
            <v>0</v>
          </cell>
          <cell r="HP903">
            <v>0</v>
          </cell>
          <cell r="HQ903">
            <v>0</v>
          </cell>
          <cell r="HR903">
            <v>0</v>
          </cell>
          <cell r="HS903">
            <v>0</v>
          </cell>
          <cell r="HT903">
            <v>0</v>
          </cell>
          <cell r="HU903">
            <v>0</v>
          </cell>
          <cell r="HV903">
            <v>0</v>
          </cell>
          <cell r="HW903">
            <v>0</v>
          </cell>
          <cell r="HX903">
            <v>0</v>
          </cell>
          <cell r="HY903">
            <v>0</v>
          </cell>
          <cell r="HZ903">
            <v>0</v>
          </cell>
          <cell r="IA903">
            <v>0</v>
          </cell>
          <cell r="IB903">
            <v>0</v>
          </cell>
          <cell r="IC903">
            <v>0</v>
          </cell>
          <cell r="ID903">
            <v>0</v>
          </cell>
          <cell r="IE903">
            <v>0</v>
          </cell>
          <cell r="IF903">
            <v>0</v>
          </cell>
          <cell r="IG903">
            <v>0</v>
          </cell>
          <cell r="IH903">
            <v>0</v>
          </cell>
          <cell r="II903">
            <v>0</v>
          </cell>
          <cell r="IJ903">
            <v>0</v>
          </cell>
          <cell r="IK903">
            <v>0</v>
          </cell>
          <cell r="IL903">
            <v>0</v>
          </cell>
          <cell r="IM903">
            <v>0</v>
          </cell>
          <cell r="IN903">
            <v>0</v>
          </cell>
          <cell r="IO903">
            <v>0</v>
          </cell>
          <cell r="IP903">
            <v>0</v>
          </cell>
          <cell r="IQ903">
            <v>0</v>
          </cell>
          <cell r="IR903">
            <v>0</v>
          </cell>
          <cell r="IS903">
            <v>0</v>
          </cell>
          <cell r="IT903">
            <v>0</v>
          </cell>
          <cell r="IU903">
            <v>0</v>
          </cell>
          <cell r="IV903">
            <v>0</v>
          </cell>
          <cell r="IW903">
            <v>0</v>
          </cell>
          <cell r="IX903">
            <v>0</v>
          </cell>
          <cell r="IY903">
            <v>0</v>
          </cell>
          <cell r="IZ903">
            <v>0</v>
          </cell>
          <cell r="JA903">
            <v>0</v>
          </cell>
          <cell r="JB903">
            <v>0</v>
          </cell>
          <cell r="JC903">
            <v>0</v>
          </cell>
          <cell r="JD903">
            <v>0</v>
          </cell>
          <cell r="JE903">
            <v>0</v>
          </cell>
        </row>
        <row r="904">
          <cell r="D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  <cell r="EJ904">
            <v>0</v>
          </cell>
          <cell r="EK904">
            <v>0</v>
          </cell>
          <cell r="EL904">
            <v>0</v>
          </cell>
          <cell r="EM904">
            <v>0</v>
          </cell>
          <cell r="EN904">
            <v>0</v>
          </cell>
          <cell r="EO904">
            <v>0</v>
          </cell>
          <cell r="EP904">
            <v>0</v>
          </cell>
          <cell r="EQ904">
            <v>0</v>
          </cell>
          <cell r="ER904">
            <v>0</v>
          </cell>
          <cell r="ES904">
            <v>0</v>
          </cell>
          <cell r="ET904">
            <v>0</v>
          </cell>
          <cell r="EU904">
            <v>0</v>
          </cell>
          <cell r="EV904">
            <v>0</v>
          </cell>
          <cell r="EW904">
            <v>0</v>
          </cell>
          <cell r="EX904">
            <v>0</v>
          </cell>
          <cell r="EY904">
            <v>0</v>
          </cell>
          <cell r="EZ904">
            <v>0</v>
          </cell>
          <cell r="FA904">
            <v>0</v>
          </cell>
          <cell r="FB904">
            <v>0</v>
          </cell>
          <cell r="FC904">
            <v>0</v>
          </cell>
          <cell r="FD904">
            <v>0</v>
          </cell>
          <cell r="FE904">
            <v>0</v>
          </cell>
          <cell r="FF904">
            <v>0</v>
          </cell>
          <cell r="FG904">
            <v>0</v>
          </cell>
          <cell r="FH904">
            <v>0</v>
          </cell>
          <cell r="FI904">
            <v>0</v>
          </cell>
          <cell r="FJ904">
            <v>0</v>
          </cell>
          <cell r="FK904">
            <v>0</v>
          </cell>
          <cell r="FL904">
            <v>0</v>
          </cell>
          <cell r="FM904">
            <v>0</v>
          </cell>
          <cell r="FN904">
            <v>0</v>
          </cell>
          <cell r="FO904">
            <v>0</v>
          </cell>
          <cell r="FP904">
            <v>0</v>
          </cell>
          <cell r="FQ904">
            <v>0</v>
          </cell>
          <cell r="FR904">
            <v>0</v>
          </cell>
          <cell r="FS904">
            <v>0</v>
          </cell>
          <cell r="FT904">
            <v>0</v>
          </cell>
          <cell r="FU904">
            <v>0</v>
          </cell>
          <cell r="FV904">
            <v>0</v>
          </cell>
          <cell r="FW904">
            <v>0</v>
          </cell>
          <cell r="FX904">
            <v>0</v>
          </cell>
          <cell r="FY904">
            <v>0</v>
          </cell>
          <cell r="FZ904">
            <v>0</v>
          </cell>
          <cell r="GA904">
            <v>0</v>
          </cell>
          <cell r="GB904">
            <v>0</v>
          </cell>
          <cell r="GC904">
            <v>0</v>
          </cell>
          <cell r="GD904">
            <v>0</v>
          </cell>
          <cell r="GE904">
            <v>0</v>
          </cell>
          <cell r="GF904">
            <v>0</v>
          </cell>
          <cell r="GG904">
            <v>0</v>
          </cell>
          <cell r="GH904">
            <v>0</v>
          </cell>
          <cell r="GI904">
            <v>0</v>
          </cell>
          <cell r="GJ904">
            <v>0</v>
          </cell>
          <cell r="GK904">
            <v>0</v>
          </cell>
          <cell r="GL904">
            <v>0</v>
          </cell>
          <cell r="GM904">
            <v>0</v>
          </cell>
          <cell r="GN904">
            <v>0</v>
          </cell>
          <cell r="GO904">
            <v>0</v>
          </cell>
          <cell r="GP904">
            <v>0</v>
          </cell>
          <cell r="GQ904">
            <v>0</v>
          </cell>
          <cell r="GR904">
            <v>0</v>
          </cell>
          <cell r="GS904">
            <v>0</v>
          </cell>
          <cell r="GT904">
            <v>0</v>
          </cell>
          <cell r="GU904">
            <v>0</v>
          </cell>
          <cell r="GV904">
            <v>0</v>
          </cell>
          <cell r="GW904">
            <v>0</v>
          </cell>
          <cell r="GX904">
            <v>0</v>
          </cell>
          <cell r="GY904">
            <v>0</v>
          </cell>
          <cell r="GZ904">
            <v>0</v>
          </cell>
          <cell r="HA904">
            <v>0</v>
          </cell>
          <cell r="HB904">
            <v>0</v>
          </cell>
          <cell r="HC904">
            <v>0</v>
          </cell>
          <cell r="HD904">
            <v>0</v>
          </cell>
          <cell r="HE904">
            <v>0</v>
          </cell>
          <cell r="HF904">
            <v>0</v>
          </cell>
          <cell r="HG904">
            <v>0</v>
          </cell>
          <cell r="HH904">
            <v>0</v>
          </cell>
          <cell r="HI904">
            <v>0</v>
          </cell>
          <cell r="HJ904">
            <v>0</v>
          </cell>
          <cell r="HK904">
            <v>0</v>
          </cell>
          <cell r="HL904">
            <v>0</v>
          </cell>
          <cell r="HM904">
            <v>0</v>
          </cell>
          <cell r="HN904">
            <v>0</v>
          </cell>
          <cell r="HO904">
            <v>0</v>
          </cell>
          <cell r="HP904">
            <v>0</v>
          </cell>
          <cell r="HQ904">
            <v>0</v>
          </cell>
          <cell r="HR904">
            <v>0</v>
          </cell>
          <cell r="HS904">
            <v>0</v>
          </cell>
          <cell r="HT904">
            <v>0</v>
          </cell>
          <cell r="HU904">
            <v>0</v>
          </cell>
          <cell r="HV904">
            <v>0</v>
          </cell>
          <cell r="HW904">
            <v>0</v>
          </cell>
          <cell r="HX904">
            <v>0</v>
          </cell>
          <cell r="HY904">
            <v>0</v>
          </cell>
          <cell r="HZ904">
            <v>0</v>
          </cell>
          <cell r="IA904">
            <v>0</v>
          </cell>
          <cell r="IB904">
            <v>0</v>
          </cell>
          <cell r="IC904">
            <v>0</v>
          </cell>
          <cell r="ID904">
            <v>0</v>
          </cell>
          <cell r="IE904">
            <v>0</v>
          </cell>
          <cell r="IF904">
            <v>0</v>
          </cell>
          <cell r="IG904">
            <v>0</v>
          </cell>
          <cell r="IH904">
            <v>0</v>
          </cell>
          <cell r="II904">
            <v>0</v>
          </cell>
          <cell r="IJ904">
            <v>0</v>
          </cell>
          <cell r="IK904">
            <v>0</v>
          </cell>
          <cell r="IL904">
            <v>0</v>
          </cell>
          <cell r="IM904">
            <v>0</v>
          </cell>
          <cell r="IN904">
            <v>0</v>
          </cell>
          <cell r="IO904">
            <v>0</v>
          </cell>
          <cell r="IP904">
            <v>0</v>
          </cell>
          <cell r="IQ904">
            <v>0</v>
          </cell>
          <cell r="IR904">
            <v>0</v>
          </cell>
          <cell r="IS904">
            <v>0</v>
          </cell>
          <cell r="IT904">
            <v>0</v>
          </cell>
          <cell r="IU904">
            <v>0</v>
          </cell>
          <cell r="IV904">
            <v>0</v>
          </cell>
          <cell r="IW904">
            <v>0</v>
          </cell>
          <cell r="IX904">
            <v>0</v>
          </cell>
          <cell r="IY904">
            <v>0</v>
          </cell>
          <cell r="IZ904">
            <v>0</v>
          </cell>
          <cell r="JA904">
            <v>0</v>
          </cell>
          <cell r="JB904">
            <v>0</v>
          </cell>
          <cell r="JC904">
            <v>0</v>
          </cell>
          <cell r="JD904">
            <v>0</v>
          </cell>
          <cell r="JE904">
            <v>0</v>
          </cell>
        </row>
        <row r="905">
          <cell r="D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  <cell r="FA905">
            <v>0</v>
          </cell>
          <cell r="FB905">
            <v>0</v>
          </cell>
          <cell r="FC905">
            <v>0</v>
          </cell>
          <cell r="FD905">
            <v>0</v>
          </cell>
          <cell r="FE905">
            <v>0</v>
          </cell>
          <cell r="FF905">
            <v>0</v>
          </cell>
          <cell r="FG905">
            <v>0</v>
          </cell>
          <cell r="FH905">
            <v>0</v>
          </cell>
          <cell r="FI905">
            <v>0</v>
          </cell>
          <cell r="FJ905">
            <v>0</v>
          </cell>
          <cell r="FK905">
            <v>0</v>
          </cell>
          <cell r="FL905">
            <v>0</v>
          </cell>
          <cell r="FM905">
            <v>0</v>
          </cell>
          <cell r="FN905">
            <v>0</v>
          </cell>
          <cell r="FO905">
            <v>0</v>
          </cell>
          <cell r="FP905">
            <v>0</v>
          </cell>
          <cell r="FQ905">
            <v>0</v>
          </cell>
          <cell r="FR905">
            <v>0</v>
          </cell>
          <cell r="FS905">
            <v>0</v>
          </cell>
          <cell r="FT905">
            <v>0</v>
          </cell>
          <cell r="FU905">
            <v>0</v>
          </cell>
          <cell r="FV905">
            <v>0</v>
          </cell>
          <cell r="FW905">
            <v>0</v>
          </cell>
          <cell r="FX905">
            <v>0</v>
          </cell>
          <cell r="FY905">
            <v>0</v>
          </cell>
          <cell r="FZ905">
            <v>0</v>
          </cell>
          <cell r="GA905">
            <v>0</v>
          </cell>
          <cell r="GB905">
            <v>0</v>
          </cell>
          <cell r="GC905">
            <v>0</v>
          </cell>
          <cell r="GD905">
            <v>0</v>
          </cell>
          <cell r="GE905">
            <v>0</v>
          </cell>
          <cell r="GF905">
            <v>0</v>
          </cell>
          <cell r="GG905">
            <v>0</v>
          </cell>
          <cell r="GH905">
            <v>0</v>
          </cell>
          <cell r="GI905">
            <v>0</v>
          </cell>
          <cell r="GJ905">
            <v>0</v>
          </cell>
          <cell r="GK905">
            <v>0</v>
          </cell>
          <cell r="GL905">
            <v>0</v>
          </cell>
          <cell r="GM905">
            <v>0</v>
          </cell>
          <cell r="GN905">
            <v>0</v>
          </cell>
          <cell r="GO905">
            <v>0</v>
          </cell>
          <cell r="GP905">
            <v>0</v>
          </cell>
          <cell r="GQ905">
            <v>0</v>
          </cell>
          <cell r="GR905">
            <v>0</v>
          </cell>
          <cell r="GS905">
            <v>0</v>
          </cell>
          <cell r="GT905">
            <v>0</v>
          </cell>
          <cell r="GU905">
            <v>0</v>
          </cell>
          <cell r="GV905">
            <v>0</v>
          </cell>
          <cell r="GW905">
            <v>0</v>
          </cell>
          <cell r="GX905">
            <v>0</v>
          </cell>
          <cell r="GY905">
            <v>0</v>
          </cell>
          <cell r="GZ905">
            <v>0</v>
          </cell>
          <cell r="HA905">
            <v>0</v>
          </cell>
          <cell r="HB905">
            <v>0</v>
          </cell>
          <cell r="HC905">
            <v>0</v>
          </cell>
          <cell r="HD905">
            <v>0</v>
          </cell>
          <cell r="HE905">
            <v>0</v>
          </cell>
          <cell r="HF905">
            <v>0</v>
          </cell>
          <cell r="HG905">
            <v>0</v>
          </cell>
          <cell r="HH905">
            <v>0</v>
          </cell>
          <cell r="HI905">
            <v>0</v>
          </cell>
          <cell r="HJ905">
            <v>0</v>
          </cell>
          <cell r="HK905">
            <v>0</v>
          </cell>
          <cell r="HL905">
            <v>0</v>
          </cell>
          <cell r="HM905">
            <v>0</v>
          </cell>
          <cell r="HN905">
            <v>0</v>
          </cell>
          <cell r="HO905">
            <v>0</v>
          </cell>
          <cell r="HP905">
            <v>0</v>
          </cell>
          <cell r="HQ905">
            <v>0</v>
          </cell>
          <cell r="HR905">
            <v>0</v>
          </cell>
          <cell r="HS905">
            <v>0</v>
          </cell>
          <cell r="HT905">
            <v>0</v>
          </cell>
          <cell r="HU905">
            <v>0</v>
          </cell>
          <cell r="HV905">
            <v>0</v>
          </cell>
          <cell r="HW905">
            <v>0</v>
          </cell>
          <cell r="HX905">
            <v>0</v>
          </cell>
          <cell r="HY905">
            <v>0</v>
          </cell>
          <cell r="HZ905">
            <v>0</v>
          </cell>
          <cell r="IA905">
            <v>0</v>
          </cell>
          <cell r="IB905">
            <v>0</v>
          </cell>
          <cell r="IC905">
            <v>0</v>
          </cell>
          <cell r="ID905">
            <v>0</v>
          </cell>
          <cell r="IE905">
            <v>0</v>
          </cell>
          <cell r="IF905">
            <v>0</v>
          </cell>
          <cell r="IG905">
            <v>0</v>
          </cell>
          <cell r="IH905">
            <v>0</v>
          </cell>
          <cell r="II905">
            <v>0</v>
          </cell>
          <cell r="IJ905">
            <v>0</v>
          </cell>
          <cell r="IK905">
            <v>0</v>
          </cell>
          <cell r="IL905">
            <v>0</v>
          </cell>
          <cell r="IM905">
            <v>0</v>
          </cell>
          <cell r="IN905">
            <v>0</v>
          </cell>
          <cell r="IO905">
            <v>0</v>
          </cell>
          <cell r="IP905">
            <v>0</v>
          </cell>
          <cell r="IQ905">
            <v>0</v>
          </cell>
          <cell r="IR905">
            <v>0</v>
          </cell>
          <cell r="IS905">
            <v>0</v>
          </cell>
          <cell r="IT905">
            <v>0</v>
          </cell>
          <cell r="IU905">
            <v>0</v>
          </cell>
          <cell r="IV905">
            <v>0</v>
          </cell>
          <cell r="IW905">
            <v>0</v>
          </cell>
          <cell r="IX905">
            <v>0</v>
          </cell>
          <cell r="IY905">
            <v>0</v>
          </cell>
          <cell r="IZ905">
            <v>0</v>
          </cell>
          <cell r="JA905">
            <v>0</v>
          </cell>
          <cell r="JB905">
            <v>0</v>
          </cell>
          <cell r="JC905">
            <v>0</v>
          </cell>
          <cell r="JD905">
            <v>0</v>
          </cell>
          <cell r="JE905">
            <v>0</v>
          </cell>
        </row>
        <row r="906">
          <cell r="D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  <cell r="EE906">
            <v>0</v>
          </cell>
          <cell r="EF906">
            <v>0</v>
          </cell>
          <cell r="EG906">
            <v>0</v>
          </cell>
          <cell r="EH906">
            <v>0</v>
          </cell>
          <cell r="EI906">
            <v>0</v>
          </cell>
          <cell r="EJ906">
            <v>0</v>
          </cell>
          <cell r="EK906">
            <v>0</v>
          </cell>
          <cell r="EL906">
            <v>0</v>
          </cell>
          <cell r="EM906">
            <v>0</v>
          </cell>
          <cell r="EN906">
            <v>0</v>
          </cell>
          <cell r="EO906">
            <v>0</v>
          </cell>
          <cell r="EP906">
            <v>0</v>
          </cell>
          <cell r="EQ906">
            <v>0</v>
          </cell>
          <cell r="ER906">
            <v>0</v>
          </cell>
          <cell r="ES906">
            <v>0</v>
          </cell>
          <cell r="ET906">
            <v>0</v>
          </cell>
          <cell r="EU906">
            <v>0</v>
          </cell>
          <cell r="EV906">
            <v>0</v>
          </cell>
          <cell r="EW906">
            <v>0</v>
          </cell>
          <cell r="EX906">
            <v>0</v>
          </cell>
          <cell r="EY906">
            <v>0</v>
          </cell>
          <cell r="EZ906">
            <v>0</v>
          </cell>
          <cell r="FA906">
            <v>0</v>
          </cell>
          <cell r="FB906">
            <v>0</v>
          </cell>
          <cell r="FC906">
            <v>0</v>
          </cell>
          <cell r="FD906">
            <v>0</v>
          </cell>
          <cell r="FE906">
            <v>0</v>
          </cell>
          <cell r="FF906">
            <v>0</v>
          </cell>
          <cell r="FG906">
            <v>0</v>
          </cell>
          <cell r="FH906">
            <v>0</v>
          </cell>
          <cell r="FI906">
            <v>0</v>
          </cell>
          <cell r="FJ906">
            <v>0</v>
          </cell>
          <cell r="FK906">
            <v>0</v>
          </cell>
          <cell r="FL906">
            <v>0</v>
          </cell>
          <cell r="FM906">
            <v>0</v>
          </cell>
          <cell r="FN906">
            <v>0</v>
          </cell>
          <cell r="FO906">
            <v>0</v>
          </cell>
          <cell r="FP906">
            <v>0</v>
          </cell>
          <cell r="FQ906">
            <v>0</v>
          </cell>
          <cell r="FR906">
            <v>0</v>
          </cell>
          <cell r="FS906">
            <v>0</v>
          </cell>
          <cell r="FT906">
            <v>0</v>
          </cell>
          <cell r="FU906">
            <v>0</v>
          </cell>
          <cell r="FV906">
            <v>0</v>
          </cell>
          <cell r="FW906">
            <v>0</v>
          </cell>
          <cell r="FX906">
            <v>0</v>
          </cell>
          <cell r="FY906">
            <v>0</v>
          </cell>
          <cell r="FZ906">
            <v>0</v>
          </cell>
          <cell r="GA906">
            <v>0</v>
          </cell>
          <cell r="GB906">
            <v>0</v>
          </cell>
          <cell r="GC906">
            <v>0</v>
          </cell>
          <cell r="GD906">
            <v>0</v>
          </cell>
          <cell r="GE906">
            <v>0</v>
          </cell>
          <cell r="GF906">
            <v>0</v>
          </cell>
          <cell r="GG906">
            <v>0</v>
          </cell>
          <cell r="GH906">
            <v>0</v>
          </cell>
          <cell r="GI906">
            <v>0</v>
          </cell>
          <cell r="GJ906">
            <v>0</v>
          </cell>
          <cell r="GK906">
            <v>0</v>
          </cell>
          <cell r="GL906">
            <v>0</v>
          </cell>
          <cell r="GM906">
            <v>0</v>
          </cell>
          <cell r="GN906">
            <v>0</v>
          </cell>
          <cell r="GO906">
            <v>0</v>
          </cell>
          <cell r="GP906">
            <v>0</v>
          </cell>
          <cell r="GQ906">
            <v>0</v>
          </cell>
          <cell r="GR906">
            <v>0</v>
          </cell>
          <cell r="GS906">
            <v>0</v>
          </cell>
          <cell r="GT906">
            <v>0</v>
          </cell>
          <cell r="GU906">
            <v>0</v>
          </cell>
          <cell r="GV906">
            <v>0</v>
          </cell>
          <cell r="GW906">
            <v>0</v>
          </cell>
          <cell r="GX906">
            <v>0</v>
          </cell>
          <cell r="GY906">
            <v>0</v>
          </cell>
          <cell r="GZ906">
            <v>0</v>
          </cell>
          <cell r="HA906">
            <v>0</v>
          </cell>
          <cell r="HB906">
            <v>0</v>
          </cell>
          <cell r="HC906">
            <v>0</v>
          </cell>
          <cell r="HD906">
            <v>0</v>
          </cell>
          <cell r="HE906">
            <v>0</v>
          </cell>
          <cell r="HF906">
            <v>0</v>
          </cell>
          <cell r="HG906">
            <v>0</v>
          </cell>
          <cell r="HH906">
            <v>0</v>
          </cell>
          <cell r="HI906">
            <v>0</v>
          </cell>
          <cell r="HJ906">
            <v>0</v>
          </cell>
          <cell r="HK906">
            <v>0</v>
          </cell>
          <cell r="HL906">
            <v>0</v>
          </cell>
          <cell r="HM906">
            <v>0</v>
          </cell>
          <cell r="HN906">
            <v>0</v>
          </cell>
          <cell r="HO906">
            <v>0</v>
          </cell>
          <cell r="HP906">
            <v>0</v>
          </cell>
          <cell r="HQ906">
            <v>0</v>
          </cell>
          <cell r="HR906">
            <v>0</v>
          </cell>
          <cell r="HS906">
            <v>0</v>
          </cell>
          <cell r="HT906">
            <v>0</v>
          </cell>
          <cell r="HU906">
            <v>0</v>
          </cell>
          <cell r="HV906">
            <v>0</v>
          </cell>
          <cell r="HW906">
            <v>0</v>
          </cell>
          <cell r="HX906">
            <v>0</v>
          </cell>
          <cell r="HY906">
            <v>0</v>
          </cell>
          <cell r="HZ906">
            <v>0</v>
          </cell>
          <cell r="IA906">
            <v>0</v>
          </cell>
          <cell r="IB906">
            <v>0</v>
          </cell>
          <cell r="IC906">
            <v>0</v>
          </cell>
          <cell r="ID906">
            <v>0</v>
          </cell>
          <cell r="IE906">
            <v>0</v>
          </cell>
          <cell r="IF906">
            <v>0</v>
          </cell>
          <cell r="IG906">
            <v>0</v>
          </cell>
          <cell r="IH906">
            <v>0</v>
          </cell>
          <cell r="II906">
            <v>0</v>
          </cell>
          <cell r="IJ906">
            <v>0</v>
          </cell>
          <cell r="IK906">
            <v>0</v>
          </cell>
          <cell r="IL906">
            <v>0</v>
          </cell>
          <cell r="IM906">
            <v>0</v>
          </cell>
          <cell r="IN906">
            <v>0</v>
          </cell>
          <cell r="IO906">
            <v>0</v>
          </cell>
          <cell r="IP906">
            <v>0</v>
          </cell>
          <cell r="IQ906">
            <v>0</v>
          </cell>
          <cell r="IR906">
            <v>0</v>
          </cell>
          <cell r="IS906">
            <v>0</v>
          </cell>
          <cell r="IT906">
            <v>0</v>
          </cell>
          <cell r="IU906">
            <v>0</v>
          </cell>
          <cell r="IV906">
            <v>0</v>
          </cell>
          <cell r="IW906">
            <v>0</v>
          </cell>
          <cell r="IX906">
            <v>0</v>
          </cell>
          <cell r="IY906">
            <v>0</v>
          </cell>
          <cell r="IZ906">
            <v>0</v>
          </cell>
          <cell r="JA906">
            <v>0</v>
          </cell>
          <cell r="JB906">
            <v>0</v>
          </cell>
          <cell r="JC906">
            <v>0</v>
          </cell>
          <cell r="JD906">
            <v>0</v>
          </cell>
          <cell r="JE906">
            <v>0</v>
          </cell>
        </row>
        <row r="907">
          <cell r="D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  <cell r="EE907">
            <v>0</v>
          </cell>
          <cell r="EF907">
            <v>0</v>
          </cell>
          <cell r="EG907">
            <v>0</v>
          </cell>
          <cell r="EH907">
            <v>0</v>
          </cell>
          <cell r="EI907">
            <v>0</v>
          </cell>
          <cell r="EJ907">
            <v>0</v>
          </cell>
          <cell r="EK907">
            <v>0</v>
          </cell>
          <cell r="EL907">
            <v>0</v>
          </cell>
          <cell r="EM907">
            <v>0</v>
          </cell>
          <cell r="EN907">
            <v>0</v>
          </cell>
          <cell r="EO907">
            <v>0</v>
          </cell>
          <cell r="EP907">
            <v>0</v>
          </cell>
          <cell r="EQ907">
            <v>0</v>
          </cell>
          <cell r="ER907">
            <v>0</v>
          </cell>
          <cell r="ES907">
            <v>0</v>
          </cell>
          <cell r="ET907">
            <v>0</v>
          </cell>
          <cell r="EU907">
            <v>0</v>
          </cell>
          <cell r="EV907">
            <v>0</v>
          </cell>
          <cell r="EW907">
            <v>0</v>
          </cell>
          <cell r="EX907">
            <v>0</v>
          </cell>
          <cell r="EY907">
            <v>0</v>
          </cell>
          <cell r="EZ907">
            <v>0</v>
          </cell>
          <cell r="FA907">
            <v>0</v>
          </cell>
          <cell r="FB907">
            <v>0</v>
          </cell>
          <cell r="FC907">
            <v>0</v>
          </cell>
          <cell r="FD907">
            <v>0</v>
          </cell>
          <cell r="FE907">
            <v>0</v>
          </cell>
          <cell r="FF907">
            <v>0</v>
          </cell>
          <cell r="FG907">
            <v>0</v>
          </cell>
          <cell r="FH907">
            <v>0</v>
          </cell>
          <cell r="FI907">
            <v>0</v>
          </cell>
          <cell r="FJ907">
            <v>0</v>
          </cell>
          <cell r="FK907">
            <v>0</v>
          </cell>
          <cell r="FL907">
            <v>0</v>
          </cell>
          <cell r="FM907">
            <v>0</v>
          </cell>
          <cell r="FN907">
            <v>0</v>
          </cell>
          <cell r="FO907">
            <v>0</v>
          </cell>
          <cell r="FP907">
            <v>0</v>
          </cell>
          <cell r="FQ907">
            <v>0</v>
          </cell>
          <cell r="FR907">
            <v>0</v>
          </cell>
          <cell r="FS907">
            <v>0</v>
          </cell>
          <cell r="FT907">
            <v>0</v>
          </cell>
          <cell r="FU907">
            <v>0</v>
          </cell>
          <cell r="FV907">
            <v>0</v>
          </cell>
          <cell r="FW907">
            <v>0</v>
          </cell>
          <cell r="FX907">
            <v>0</v>
          </cell>
          <cell r="FY907">
            <v>0</v>
          </cell>
          <cell r="FZ907">
            <v>0</v>
          </cell>
          <cell r="GA907">
            <v>0</v>
          </cell>
          <cell r="GB907">
            <v>0</v>
          </cell>
          <cell r="GC907">
            <v>0</v>
          </cell>
          <cell r="GD907">
            <v>0</v>
          </cell>
          <cell r="GE907">
            <v>0</v>
          </cell>
          <cell r="GF907">
            <v>0</v>
          </cell>
          <cell r="GG907">
            <v>0</v>
          </cell>
          <cell r="GH907">
            <v>0</v>
          </cell>
          <cell r="GI907">
            <v>0</v>
          </cell>
          <cell r="GJ907">
            <v>0</v>
          </cell>
          <cell r="GK907">
            <v>0</v>
          </cell>
          <cell r="GL907">
            <v>0</v>
          </cell>
          <cell r="GM907">
            <v>0</v>
          </cell>
          <cell r="GN907">
            <v>0</v>
          </cell>
          <cell r="GO907">
            <v>0</v>
          </cell>
          <cell r="GP907">
            <v>0</v>
          </cell>
          <cell r="GQ907">
            <v>0</v>
          </cell>
          <cell r="GR907">
            <v>0</v>
          </cell>
          <cell r="GS907">
            <v>0</v>
          </cell>
          <cell r="GT907">
            <v>0</v>
          </cell>
          <cell r="GU907">
            <v>0</v>
          </cell>
          <cell r="GV907">
            <v>0</v>
          </cell>
          <cell r="GW907">
            <v>0</v>
          </cell>
          <cell r="GX907">
            <v>0</v>
          </cell>
          <cell r="GY907">
            <v>0</v>
          </cell>
          <cell r="GZ907">
            <v>0</v>
          </cell>
          <cell r="HA907">
            <v>0</v>
          </cell>
          <cell r="HB907">
            <v>0</v>
          </cell>
          <cell r="HC907">
            <v>0</v>
          </cell>
          <cell r="HD907">
            <v>0</v>
          </cell>
          <cell r="HE907">
            <v>0</v>
          </cell>
          <cell r="HF907">
            <v>0</v>
          </cell>
          <cell r="HG907">
            <v>0</v>
          </cell>
          <cell r="HH907">
            <v>0</v>
          </cell>
          <cell r="HI907">
            <v>0</v>
          </cell>
          <cell r="HJ907">
            <v>0</v>
          </cell>
          <cell r="HK907">
            <v>0</v>
          </cell>
          <cell r="HL907">
            <v>0</v>
          </cell>
          <cell r="HM907">
            <v>0</v>
          </cell>
          <cell r="HN907">
            <v>0</v>
          </cell>
          <cell r="HO907">
            <v>0</v>
          </cell>
          <cell r="HP907">
            <v>0</v>
          </cell>
          <cell r="HQ907">
            <v>0</v>
          </cell>
          <cell r="HR907">
            <v>0</v>
          </cell>
          <cell r="HS907">
            <v>0</v>
          </cell>
          <cell r="HT907">
            <v>0</v>
          </cell>
          <cell r="HU907">
            <v>0</v>
          </cell>
          <cell r="HV907">
            <v>0</v>
          </cell>
          <cell r="HW907">
            <v>0</v>
          </cell>
          <cell r="HX907">
            <v>0</v>
          </cell>
          <cell r="HY907">
            <v>0</v>
          </cell>
          <cell r="HZ907">
            <v>0</v>
          </cell>
          <cell r="IA907">
            <v>0</v>
          </cell>
          <cell r="IB907">
            <v>0</v>
          </cell>
          <cell r="IC907">
            <v>0</v>
          </cell>
          <cell r="ID907">
            <v>0</v>
          </cell>
          <cell r="IE907">
            <v>0</v>
          </cell>
          <cell r="IF907">
            <v>0</v>
          </cell>
          <cell r="IG907">
            <v>0</v>
          </cell>
          <cell r="IH907">
            <v>0</v>
          </cell>
          <cell r="II907">
            <v>0</v>
          </cell>
          <cell r="IJ907">
            <v>0</v>
          </cell>
          <cell r="IK907">
            <v>0</v>
          </cell>
          <cell r="IL907">
            <v>0</v>
          </cell>
          <cell r="IM907">
            <v>0</v>
          </cell>
          <cell r="IN907">
            <v>0</v>
          </cell>
          <cell r="IO907">
            <v>0</v>
          </cell>
          <cell r="IP907">
            <v>0</v>
          </cell>
          <cell r="IQ907">
            <v>0</v>
          </cell>
          <cell r="IR907">
            <v>0</v>
          </cell>
          <cell r="IS907">
            <v>0</v>
          </cell>
          <cell r="IT907">
            <v>0</v>
          </cell>
          <cell r="IU907">
            <v>0</v>
          </cell>
          <cell r="IV907">
            <v>0</v>
          </cell>
          <cell r="IW907">
            <v>0</v>
          </cell>
          <cell r="IX907">
            <v>0</v>
          </cell>
          <cell r="IY907">
            <v>0</v>
          </cell>
          <cell r="IZ907">
            <v>0</v>
          </cell>
          <cell r="JA907">
            <v>0</v>
          </cell>
          <cell r="JB907">
            <v>0</v>
          </cell>
          <cell r="JC907">
            <v>0</v>
          </cell>
          <cell r="JD907">
            <v>0</v>
          </cell>
          <cell r="JE907">
            <v>0</v>
          </cell>
        </row>
        <row r="908">
          <cell r="D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  <cell r="EE908">
            <v>0</v>
          </cell>
          <cell r="EF908">
            <v>0</v>
          </cell>
          <cell r="EG908">
            <v>0</v>
          </cell>
          <cell r="EH908">
            <v>0</v>
          </cell>
          <cell r="EI908">
            <v>0</v>
          </cell>
          <cell r="EJ908">
            <v>0</v>
          </cell>
          <cell r="EK908">
            <v>0</v>
          </cell>
          <cell r="EL908">
            <v>0</v>
          </cell>
          <cell r="EM908">
            <v>0</v>
          </cell>
          <cell r="EN908">
            <v>0</v>
          </cell>
          <cell r="EO908">
            <v>0</v>
          </cell>
          <cell r="EP908">
            <v>0</v>
          </cell>
          <cell r="EQ908">
            <v>0</v>
          </cell>
          <cell r="ER908">
            <v>0</v>
          </cell>
          <cell r="ES908">
            <v>0</v>
          </cell>
          <cell r="ET908">
            <v>0</v>
          </cell>
          <cell r="EU908">
            <v>0</v>
          </cell>
          <cell r="EV908">
            <v>0</v>
          </cell>
          <cell r="EW908">
            <v>0</v>
          </cell>
          <cell r="EX908">
            <v>0</v>
          </cell>
          <cell r="EY908">
            <v>0</v>
          </cell>
          <cell r="EZ908">
            <v>0</v>
          </cell>
          <cell r="FA908">
            <v>0</v>
          </cell>
          <cell r="FB908">
            <v>0</v>
          </cell>
          <cell r="FC908">
            <v>0</v>
          </cell>
          <cell r="FD908">
            <v>0</v>
          </cell>
          <cell r="FE908">
            <v>0</v>
          </cell>
          <cell r="FF908">
            <v>0</v>
          </cell>
          <cell r="FG908">
            <v>0</v>
          </cell>
          <cell r="FH908">
            <v>0</v>
          </cell>
          <cell r="FI908">
            <v>0</v>
          </cell>
          <cell r="FJ908">
            <v>0</v>
          </cell>
          <cell r="FK908">
            <v>0</v>
          </cell>
          <cell r="FL908">
            <v>0</v>
          </cell>
          <cell r="FM908">
            <v>0</v>
          </cell>
          <cell r="FN908">
            <v>0</v>
          </cell>
          <cell r="FO908">
            <v>0</v>
          </cell>
          <cell r="FP908">
            <v>0</v>
          </cell>
          <cell r="FQ908">
            <v>0</v>
          </cell>
          <cell r="FR908">
            <v>0</v>
          </cell>
          <cell r="FS908">
            <v>0</v>
          </cell>
          <cell r="FT908">
            <v>0</v>
          </cell>
          <cell r="FU908">
            <v>0</v>
          </cell>
          <cell r="FV908">
            <v>0</v>
          </cell>
          <cell r="FW908">
            <v>0</v>
          </cell>
          <cell r="FX908">
            <v>0</v>
          </cell>
          <cell r="FY908">
            <v>0</v>
          </cell>
          <cell r="FZ908">
            <v>0</v>
          </cell>
          <cell r="GA908">
            <v>0</v>
          </cell>
          <cell r="GB908">
            <v>0</v>
          </cell>
          <cell r="GC908">
            <v>0</v>
          </cell>
          <cell r="GD908">
            <v>0</v>
          </cell>
          <cell r="GE908">
            <v>0</v>
          </cell>
          <cell r="GF908">
            <v>0</v>
          </cell>
          <cell r="GG908">
            <v>0</v>
          </cell>
          <cell r="GH908">
            <v>0</v>
          </cell>
          <cell r="GI908">
            <v>0</v>
          </cell>
          <cell r="GJ908">
            <v>0</v>
          </cell>
          <cell r="GK908">
            <v>0</v>
          </cell>
          <cell r="GL908">
            <v>0</v>
          </cell>
          <cell r="GM908">
            <v>0</v>
          </cell>
          <cell r="GN908">
            <v>0</v>
          </cell>
          <cell r="GO908">
            <v>0</v>
          </cell>
          <cell r="GP908">
            <v>0</v>
          </cell>
          <cell r="GQ908">
            <v>0</v>
          </cell>
          <cell r="GR908">
            <v>0</v>
          </cell>
          <cell r="GS908">
            <v>0</v>
          </cell>
          <cell r="GT908">
            <v>0</v>
          </cell>
          <cell r="GU908">
            <v>0</v>
          </cell>
          <cell r="GV908">
            <v>0</v>
          </cell>
          <cell r="GW908">
            <v>0</v>
          </cell>
          <cell r="GX908">
            <v>0</v>
          </cell>
          <cell r="GY908">
            <v>0</v>
          </cell>
          <cell r="GZ908">
            <v>0</v>
          </cell>
          <cell r="HA908">
            <v>0</v>
          </cell>
          <cell r="HB908">
            <v>0</v>
          </cell>
          <cell r="HC908">
            <v>0</v>
          </cell>
          <cell r="HD908">
            <v>0</v>
          </cell>
          <cell r="HE908">
            <v>0</v>
          </cell>
          <cell r="HF908">
            <v>0</v>
          </cell>
          <cell r="HG908">
            <v>0</v>
          </cell>
          <cell r="HH908">
            <v>0</v>
          </cell>
          <cell r="HI908">
            <v>0</v>
          </cell>
          <cell r="HJ908">
            <v>0</v>
          </cell>
          <cell r="HK908">
            <v>0</v>
          </cell>
          <cell r="HL908">
            <v>0</v>
          </cell>
          <cell r="HM908">
            <v>0</v>
          </cell>
          <cell r="HN908">
            <v>0</v>
          </cell>
          <cell r="HO908">
            <v>0</v>
          </cell>
          <cell r="HP908">
            <v>0</v>
          </cell>
          <cell r="HQ908">
            <v>0</v>
          </cell>
          <cell r="HR908">
            <v>0</v>
          </cell>
          <cell r="HS908">
            <v>0</v>
          </cell>
          <cell r="HT908">
            <v>0</v>
          </cell>
          <cell r="HU908">
            <v>0</v>
          </cell>
          <cell r="HV908">
            <v>0</v>
          </cell>
          <cell r="HW908">
            <v>0</v>
          </cell>
          <cell r="HX908">
            <v>0</v>
          </cell>
          <cell r="HY908">
            <v>0</v>
          </cell>
          <cell r="HZ908">
            <v>0</v>
          </cell>
          <cell r="IA908">
            <v>0</v>
          </cell>
          <cell r="IB908">
            <v>0</v>
          </cell>
          <cell r="IC908">
            <v>0</v>
          </cell>
          <cell r="ID908">
            <v>0</v>
          </cell>
          <cell r="IE908">
            <v>0</v>
          </cell>
          <cell r="IF908">
            <v>0</v>
          </cell>
          <cell r="IG908">
            <v>0</v>
          </cell>
          <cell r="IH908">
            <v>0</v>
          </cell>
          <cell r="II908">
            <v>0</v>
          </cell>
          <cell r="IJ908">
            <v>0</v>
          </cell>
          <cell r="IK908">
            <v>0</v>
          </cell>
          <cell r="IL908">
            <v>0</v>
          </cell>
          <cell r="IM908">
            <v>0</v>
          </cell>
          <cell r="IN908">
            <v>0</v>
          </cell>
          <cell r="IO908">
            <v>0</v>
          </cell>
          <cell r="IP908">
            <v>0</v>
          </cell>
          <cell r="IQ908">
            <v>0</v>
          </cell>
          <cell r="IR908">
            <v>0</v>
          </cell>
          <cell r="IS908">
            <v>0</v>
          </cell>
          <cell r="IT908">
            <v>0</v>
          </cell>
          <cell r="IU908">
            <v>0</v>
          </cell>
          <cell r="IV908">
            <v>0</v>
          </cell>
          <cell r="IW908">
            <v>0</v>
          </cell>
          <cell r="IX908">
            <v>0</v>
          </cell>
          <cell r="IY908">
            <v>0</v>
          </cell>
          <cell r="IZ908">
            <v>0</v>
          </cell>
          <cell r="JA908">
            <v>0</v>
          </cell>
          <cell r="JB908">
            <v>0</v>
          </cell>
          <cell r="JC908">
            <v>0</v>
          </cell>
          <cell r="JD908">
            <v>0</v>
          </cell>
          <cell r="JE908">
            <v>0</v>
          </cell>
        </row>
        <row r="909">
          <cell r="D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  <cell r="EE909">
            <v>0</v>
          </cell>
          <cell r="EF909">
            <v>0</v>
          </cell>
          <cell r="EG909">
            <v>0</v>
          </cell>
          <cell r="EH909">
            <v>0</v>
          </cell>
          <cell r="EI909">
            <v>0</v>
          </cell>
          <cell r="EJ909">
            <v>0</v>
          </cell>
          <cell r="EK909">
            <v>0</v>
          </cell>
          <cell r="EL909">
            <v>0</v>
          </cell>
          <cell r="EM909">
            <v>0</v>
          </cell>
          <cell r="EN909">
            <v>0</v>
          </cell>
          <cell r="EO909">
            <v>0</v>
          </cell>
          <cell r="EP909">
            <v>0</v>
          </cell>
          <cell r="EQ909">
            <v>0</v>
          </cell>
          <cell r="ER909">
            <v>0</v>
          </cell>
          <cell r="ES909">
            <v>0</v>
          </cell>
          <cell r="ET909">
            <v>0</v>
          </cell>
          <cell r="EU909">
            <v>0</v>
          </cell>
          <cell r="EV909">
            <v>0</v>
          </cell>
          <cell r="EW909">
            <v>0</v>
          </cell>
          <cell r="EX909">
            <v>0</v>
          </cell>
          <cell r="EY909">
            <v>0</v>
          </cell>
          <cell r="EZ909">
            <v>0</v>
          </cell>
          <cell r="FA909">
            <v>0</v>
          </cell>
          <cell r="FB909">
            <v>0</v>
          </cell>
          <cell r="FC909">
            <v>0</v>
          </cell>
          <cell r="FD909">
            <v>0</v>
          </cell>
          <cell r="FE909">
            <v>0</v>
          </cell>
          <cell r="FF909">
            <v>0</v>
          </cell>
          <cell r="FG909">
            <v>0</v>
          </cell>
          <cell r="FH909">
            <v>0</v>
          </cell>
          <cell r="FI909">
            <v>0</v>
          </cell>
          <cell r="FJ909">
            <v>0</v>
          </cell>
          <cell r="FK909">
            <v>0</v>
          </cell>
          <cell r="FL909">
            <v>0</v>
          </cell>
          <cell r="FM909">
            <v>0</v>
          </cell>
          <cell r="FN909">
            <v>0</v>
          </cell>
          <cell r="FO909">
            <v>0</v>
          </cell>
          <cell r="FP909">
            <v>0</v>
          </cell>
          <cell r="FQ909">
            <v>0</v>
          </cell>
          <cell r="FR909">
            <v>0</v>
          </cell>
          <cell r="FS909">
            <v>0</v>
          </cell>
          <cell r="FT909">
            <v>0</v>
          </cell>
          <cell r="FU909">
            <v>0</v>
          </cell>
          <cell r="FV909">
            <v>0</v>
          </cell>
          <cell r="FW909">
            <v>0</v>
          </cell>
          <cell r="FX909">
            <v>0</v>
          </cell>
          <cell r="FY909">
            <v>0</v>
          </cell>
          <cell r="FZ909">
            <v>0</v>
          </cell>
          <cell r="GA909">
            <v>0</v>
          </cell>
          <cell r="GB909">
            <v>0</v>
          </cell>
          <cell r="GC909">
            <v>0</v>
          </cell>
          <cell r="GD909">
            <v>0</v>
          </cell>
          <cell r="GE909">
            <v>0</v>
          </cell>
          <cell r="GF909">
            <v>0</v>
          </cell>
          <cell r="GG909">
            <v>0</v>
          </cell>
          <cell r="GH909">
            <v>0</v>
          </cell>
          <cell r="GI909">
            <v>0</v>
          </cell>
          <cell r="GJ909">
            <v>0</v>
          </cell>
          <cell r="GK909">
            <v>0</v>
          </cell>
          <cell r="GL909">
            <v>0</v>
          </cell>
          <cell r="GM909">
            <v>0</v>
          </cell>
          <cell r="GN909">
            <v>0</v>
          </cell>
          <cell r="GO909">
            <v>0</v>
          </cell>
          <cell r="GP909">
            <v>0</v>
          </cell>
          <cell r="GQ909">
            <v>0</v>
          </cell>
          <cell r="GR909">
            <v>0</v>
          </cell>
          <cell r="GS909">
            <v>0</v>
          </cell>
          <cell r="GT909">
            <v>0</v>
          </cell>
          <cell r="GU909">
            <v>0</v>
          </cell>
          <cell r="GV909">
            <v>0</v>
          </cell>
          <cell r="GW909">
            <v>0</v>
          </cell>
          <cell r="GX909">
            <v>0</v>
          </cell>
          <cell r="GY909">
            <v>0</v>
          </cell>
          <cell r="GZ909">
            <v>0</v>
          </cell>
          <cell r="HA909">
            <v>0</v>
          </cell>
          <cell r="HB909">
            <v>0</v>
          </cell>
          <cell r="HC909">
            <v>0</v>
          </cell>
          <cell r="HD909">
            <v>0</v>
          </cell>
          <cell r="HE909">
            <v>0</v>
          </cell>
          <cell r="HF909">
            <v>0</v>
          </cell>
          <cell r="HG909">
            <v>0</v>
          </cell>
          <cell r="HH909">
            <v>0</v>
          </cell>
          <cell r="HI909">
            <v>0</v>
          </cell>
          <cell r="HJ909">
            <v>0</v>
          </cell>
          <cell r="HK909">
            <v>0</v>
          </cell>
          <cell r="HL909">
            <v>0</v>
          </cell>
          <cell r="HM909">
            <v>0</v>
          </cell>
          <cell r="HN909">
            <v>0</v>
          </cell>
          <cell r="HO909">
            <v>0</v>
          </cell>
          <cell r="HP909">
            <v>0</v>
          </cell>
          <cell r="HQ909">
            <v>0</v>
          </cell>
          <cell r="HR909">
            <v>0</v>
          </cell>
          <cell r="HS909">
            <v>0</v>
          </cell>
          <cell r="HT909">
            <v>0</v>
          </cell>
          <cell r="HU909">
            <v>0</v>
          </cell>
          <cell r="HV909">
            <v>0</v>
          </cell>
          <cell r="HW909">
            <v>0</v>
          </cell>
          <cell r="HX909">
            <v>0</v>
          </cell>
          <cell r="HY909">
            <v>0</v>
          </cell>
          <cell r="HZ909">
            <v>0</v>
          </cell>
          <cell r="IA909">
            <v>0</v>
          </cell>
          <cell r="IB909">
            <v>0</v>
          </cell>
          <cell r="IC909">
            <v>0</v>
          </cell>
          <cell r="ID909">
            <v>0</v>
          </cell>
          <cell r="IE909">
            <v>0</v>
          </cell>
          <cell r="IF909">
            <v>0</v>
          </cell>
          <cell r="IG909">
            <v>0</v>
          </cell>
          <cell r="IH909">
            <v>0</v>
          </cell>
          <cell r="II909">
            <v>0</v>
          </cell>
          <cell r="IJ909">
            <v>0</v>
          </cell>
          <cell r="IK909">
            <v>0</v>
          </cell>
          <cell r="IL909">
            <v>0</v>
          </cell>
          <cell r="IM909">
            <v>0</v>
          </cell>
          <cell r="IN909">
            <v>0</v>
          </cell>
          <cell r="IO909">
            <v>0</v>
          </cell>
          <cell r="IP909">
            <v>0</v>
          </cell>
          <cell r="IQ909">
            <v>0</v>
          </cell>
          <cell r="IR909">
            <v>0</v>
          </cell>
          <cell r="IS909">
            <v>0</v>
          </cell>
          <cell r="IT909">
            <v>0</v>
          </cell>
          <cell r="IU909">
            <v>0</v>
          </cell>
          <cell r="IV909">
            <v>0</v>
          </cell>
          <cell r="IW909">
            <v>0</v>
          </cell>
          <cell r="IX909">
            <v>0</v>
          </cell>
          <cell r="IY909">
            <v>0</v>
          </cell>
          <cell r="IZ909">
            <v>0</v>
          </cell>
          <cell r="JA909">
            <v>0</v>
          </cell>
          <cell r="JB909">
            <v>0</v>
          </cell>
          <cell r="JC909">
            <v>0</v>
          </cell>
          <cell r="JD909">
            <v>0</v>
          </cell>
          <cell r="JE909">
            <v>0</v>
          </cell>
        </row>
        <row r="910">
          <cell r="D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  <cell r="EJ910">
            <v>0</v>
          </cell>
          <cell r="EK910">
            <v>0</v>
          </cell>
          <cell r="EL910">
            <v>0</v>
          </cell>
          <cell r="EM910">
            <v>0</v>
          </cell>
          <cell r="EN910">
            <v>0</v>
          </cell>
          <cell r="EO910">
            <v>0</v>
          </cell>
          <cell r="EP910">
            <v>0</v>
          </cell>
          <cell r="EQ910">
            <v>0</v>
          </cell>
          <cell r="ER910">
            <v>0</v>
          </cell>
          <cell r="ES910">
            <v>0</v>
          </cell>
          <cell r="ET910">
            <v>0</v>
          </cell>
          <cell r="EU910">
            <v>0</v>
          </cell>
          <cell r="EV910">
            <v>0</v>
          </cell>
          <cell r="EW910">
            <v>0</v>
          </cell>
          <cell r="EX910">
            <v>0</v>
          </cell>
          <cell r="EY910">
            <v>0</v>
          </cell>
          <cell r="EZ910">
            <v>0</v>
          </cell>
          <cell r="FA910">
            <v>0</v>
          </cell>
          <cell r="FB910">
            <v>0</v>
          </cell>
          <cell r="FC910">
            <v>0</v>
          </cell>
          <cell r="FD910">
            <v>0</v>
          </cell>
          <cell r="FE910">
            <v>0</v>
          </cell>
          <cell r="FF910">
            <v>0</v>
          </cell>
          <cell r="FG910">
            <v>0</v>
          </cell>
          <cell r="FH910">
            <v>0</v>
          </cell>
          <cell r="FI910">
            <v>0</v>
          </cell>
          <cell r="FJ910">
            <v>0</v>
          </cell>
          <cell r="FK910">
            <v>0</v>
          </cell>
          <cell r="FL910">
            <v>0</v>
          </cell>
          <cell r="FM910">
            <v>0</v>
          </cell>
          <cell r="FN910">
            <v>0</v>
          </cell>
          <cell r="FO910">
            <v>0</v>
          </cell>
          <cell r="FP910">
            <v>0</v>
          </cell>
          <cell r="FQ910">
            <v>0</v>
          </cell>
          <cell r="FR910">
            <v>0</v>
          </cell>
          <cell r="FS910">
            <v>0</v>
          </cell>
          <cell r="FT910">
            <v>0</v>
          </cell>
          <cell r="FU910">
            <v>0</v>
          </cell>
          <cell r="FV910">
            <v>0</v>
          </cell>
          <cell r="FW910">
            <v>0</v>
          </cell>
          <cell r="FX910">
            <v>0</v>
          </cell>
          <cell r="FY910">
            <v>0</v>
          </cell>
          <cell r="FZ910">
            <v>0</v>
          </cell>
          <cell r="GA910">
            <v>0</v>
          </cell>
          <cell r="GB910">
            <v>0</v>
          </cell>
          <cell r="GC910">
            <v>0</v>
          </cell>
          <cell r="GD910">
            <v>0</v>
          </cell>
          <cell r="GE910">
            <v>0</v>
          </cell>
          <cell r="GF910">
            <v>0</v>
          </cell>
          <cell r="GG910">
            <v>0</v>
          </cell>
          <cell r="GH910">
            <v>0</v>
          </cell>
          <cell r="GI910">
            <v>0</v>
          </cell>
          <cell r="GJ910">
            <v>0</v>
          </cell>
          <cell r="GK910">
            <v>0</v>
          </cell>
          <cell r="GL910">
            <v>0</v>
          </cell>
          <cell r="GM910">
            <v>0</v>
          </cell>
          <cell r="GN910">
            <v>0</v>
          </cell>
          <cell r="GO910">
            <v>0</v>
          </cell>
          <cell r="GP910">
            <v>0</v>
          </cell>
          <cell r="GQ910">
            <v>0</v>
          </cell>
          <cell r="GR910">
            <v>0</v>
          </cell>
          <cell r="GS910">
            <v>0</v>
          </cell>
          <cell r="GT910">
            <v>0</v>
          </cell>
          <cell r="GU910">
            <v>0</v>
          </cell>
          <cell r="GV910">
            <v>0</v>
          </cell>
          <cell r="GW910">
            <v>0</v>
          </cell>
          <cell r="GX910">
            <v>0</v>
          </cell>
          <cell r="GY910">
            <v>0</v>
          </cell>
          <cell r="GZ910">
            <v>0</v>
          </cell>
          <cell r="HA910">
            <v>0</v>
          </cell>
          <cell r="HB910">
            <v>0</v>
          </cell>
          <cell r="HC910">
            <v>0</v>
          </cell>
          <cell r="HD910">
            <v>0</v>
          </cell>
          <cell r="HE910">
            <v>0</v>
          </cell>
          <cell r="HF910">
            <v>0</v>
          </cell>
          <cell r="HG910">
            <v>0</v>
          </cell>
          <cell r="HH910">
            <v>0</v>
          </cell>
          <cell r="HI910">
            <v>0</v>
          </cell>
          <cell r="HJ910">
            <v>0</v>
          </cell>
          <cell r="HK910">
            <v>0</v>
          </cell>
          <cell r="HL910">
            <v>0</v>
          </cell>
          <cell r="HM910">
            <v>0</v>
          </cell>
          <cell r="HN910">
            <v>0</v>
          </cell>
          <cell r="HO910">
            <v>0</v>
          </cell>
          <cell r="HP910">
            <v>0</v>
          </cell>
          <cell r="HQ910">
            <v>0</v>
          </cell>
          <cell r="HR910">
            <v>0</v>
          </cell>
          <cell r="HS910">
            <v>0</v>
          </cell>
          <cell r="HT910">
            <v>0</v>
          </cell>
          <cell r="HU910">
            <v>0</v>
          </cell>
          <cell r="HV910">
            <v>0</v>
          </cell>
          <cell r="HW910">
            <v>0</v>
          </cell>
          <cell r="HX910">
            <v>0</v>
          </cell>
          <cell r="HY910">
            <v>0</v>
          </cell>
          <cell r="HZ910">
            <v>0</v>
          </cell>
          <cell r="IA910">
            <v>0</v>
          </cell>
          <cell r="IB910">
            <v>0</v>
          </cell>
          <cell r="IC910">
            <v>0</v>
          </cell>
          <cell r="ID910">
            <v>0</v>
          </cell>
          <cell r="IE910">
            <v>0</v>
          </cell>
          <cell r="IF910">
            <v>0</v>
          </cell>
          <cell r="IG910">
            <v>0</v>
          </cell>
          <cell r="IH910">
            <v>0</v>
          </cell>
          <cell r="II910">
            <v>0</v>
          </cell>
          <cell r="IJ910">
            <v>0</v>
          </cell>
          <cell r="IK910">
            <v>0</v>
          </cell>
          <cell r="IL910">
            <v>0</v>
          </cell>
          <cell r="IM910">
            <v>0</v>
          </cell>
          <cell r="IN910">
            <v>0</v>
          </cell>
          <cell r="IO910">
            <v>0</v>
          </cell>
          <cell r="IP910">
            <v>0</v>
          </cell>
          <cell r="IQ910">
            <v>0</v>
          </cell>
          <cell r="IR910">
            <v>0</v>
          </cell>
          <cell r="IS910">
            <v>0</v>
          </cell>
          <cell r="IT910">
            <v>0</v>
          </cell>
          <cell r="IU910">
            <v>0</v>
          </cell>
          <cell r="IV910">
            <v>0</v>
          </cell>
          <cell r="IW910">
            <v>0</v>
          </cell>
          <cell r="IX910">
            <v>0</v>
          </cell>
          <cell r="IY910">
            <v>0</v>
          </cell>
          <cell r="IZ910">
            <v>0</v>
          </cell>
          <cell r="JA910">
            <v>0</v>
          </cell>
          <cell r="JB910">
            <v>0</v>
          </cell>
          <cell r="JC910">
            <v>0</v>
          </cell>
          <cell r="JD910">
            <v>0</v>
          </cell>
          <cell r="JE910">
            <v>0</v>
          </cell>
        </row>
        <row r="911">
          <cell r="D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  <cell r="EE911">
            <v>0</v>
          </cell>
          <cell r="EF911">
            <v>0</v>
          </cell>
          <cell r="EG911">
            <v>0</v>
          </cell>
          <cell r="EH911">
            <v>0</v>
          </cell>
          <cell r="EI911">
            <v>0</v>
          </cell>
          <cell r="EJ911">
            <v>0</v>
          </cell>
          <cell r="EK911">
            <v>0</v>
          </cell>
          <cell r="EL911">
            <v>0</v>
          </cell>
          <cell r="EM911">
            <v>0</v>
          </cell>
          <cell r="EN911">
            <v>0</v>
          </cell>
          <cell r="EO911">
            <v>0</v>
          </cell>
          <cell r="EP911">
            <v>0</v>
          </cell>
          <cell r="EQ911">
            <v>0</v>
          </cell>
          <cell r="ER911">
            <v>0</v>
          </cell>
          <cell r="ES911">
            <v>0</v>
          </cell>
          <cell r="ET911">
            <v>0</v>
          </cell>
          <cell r="EU911">
            <v>0</v>
          </cell>
          <cell r="EV911">
            <v>0</v>
          </cell>
          <cell r="EW911">
            <v>0</v>
          </cell>
          <cell r="EX911">
            <v>0</v>
          </cell>
          <cell r="EY911">
            <v>0</v>
          </cell>
          <cell r="EZ911">
            <v>0</v>
          </cell>
          <cell r="FA911">
            <v>0</v>
          </cell>
          <cell r="FB911">
            <v>0</v>
          </cell>
          <cell r="FC911">
            <v>0</v>
          </cell>
          <cell r="FD911">
            <v>0</v>
          </cell>
          <cell r="FE911">
            <v>0</v>
          </cell>
          <cell r="FF911">
            <v>0</v>
          </cell>
          <cell r="FG911">
            <v>0</v>
          </cell>
          <cell r="FH911">
            <v>0</v>
          </cell>
          <cell r="FI911">
            <v>0</v>
          </cell>
          <cell r="FJ911">
            <v>0</v>
          </cell>
          <cell r="FK911">
            <v>0</v>
          </cell>
          <cell r="FL911">
            <v>0</v>
          </cell>
          <cell r="FM911">
            <v>0</v>
          </cell>
          <cell r="FN911">
            <v>0</v>
          </cell>
          <cell r="FO911">
            <v>0</v>
          </cell>
          <cell r="FP911">
            <v>0</v>
          </cell>
          <cell r="FQ911">
            <v>0</v>
          </cell>
          <cell r="FR911">
            <v>0</v>
          </cell>
          <cell r="FS911">
            <v>0</v>
          </cell>
          <cell r="FT911">
            <v>0</v>
          </cell>
          <cell r="FU911">
            <v>0</v>
          </cell>
          <cell r="FV911">
            <v>0</v>
          </cell>
          <cell r="FW911">
            <v>0</v>
          </cell>
          <cell r="FX911">
            <v>0</v>
          </cell>
          <cell r="FY911">
            <v>0</v>
          </cell>
          <cell r="FZ911">
            <v>0</v>
          </cell>
          <cell r="GA911">
            <v>0</v>
          </cell>
          <cell r="GB911">
            <v>0</v>
          </cell>
          <cell r="GC911">
            <v>0</v>
          </cell>
          <cell r="GD911">
            <v>0</v>
          </cell>
          <cell r="GE911">
            <v>0</v>
          </cell>
          <cell r="GF911">
            <v>0</v>
          </cell>
          <cell r="GG911">
            <v>0</v>
          </cell>
          <cell r="GH911">
            <v>0</v>
          </cell>
          <cell r="GI911">
            <v>0</v>
          </cell>
          <cell r="GJ911">
            <v>0</v>
          </cell>
          <cell r="GK911">
            <v>0</v>
          </cell>
          <cell r="GL911">
            <v>0</v>
          </cell>
          <cell r="GM911">
            <v>0</v>
          </cell>
          <cell r="GN911">
            <v>0</v>
          </cell>
          <cell r="GO911">
            <v>0</v>
          </cell>
          <cell r="GP911">
            <v>0</v>
          </cell>
          <cell r="GQ911">
            <v>0</v>
          </cell>
          <cell r="GR911">
            <v>0</v>
          </cell>
          <cell r="GS911">
            <v>0</v>
          </cell>
          <cell r="GT911">
            <v>0</v>
          </cell>
          <cell r="GU911">
            <v>0</v>
          </cell>
          <cell r="GV911">
            <v>0</v>
          </cell>
          <cell r="GW911">
            <v>0</v>
          </cell>
          <cell r="GX911">
            <v>0</v>
          </cell>
          <cell r="GY911">
            <v>0</v>
          </cell>
          <cell r="GZ911">
            <v>0</v>
          </cell>
          <cell r="HA911">
            <v>0</v>
          </cell>
          <cell r="HB911">
            <v>0</v>
          </cell>
          <cell r="HC911">
            <v>0</v>
          </cell>
          <cell r="HD911">
            <v>0</v>
          </cell>
          <cell r="HE911">
            <v>0</v>
          </cell>
          <cell r="HF911">
            <v>0</v>
          </cell>
          <cell r="HG911">
            <v>0</v>
          </cell>
          <cell r="HH911">
            <v>0</v>
          </cell>
          <cell r="HI911">
            <v>0</v>
          </cell>
          <cell r="HJ911">
            <v>0</v>
          </cell>
          <cell r="HK911">
            <v>0</v>
          </cell>
          <cell r="HL911">
            <v>0</v>
          </cell>
          <cell r="HM911">
            <v>0</v>
          </cell>
          <cell r="HN911">
            <v>0</v>
          </cell>
          <cell r="HO911">
            <v>0</v>
          </cell>
          <cell r="HP911">
            <v>0</v>
          </cell>
          <cell r="HQ911">
            <v>0</v>
          </cell>
          <cell r="HR911">
            <v>0</v>
          </cell>
          <cell r="HS911">
            <v>0</v>
          </cell>
          <cell r="HT911">
            <v>0</v>
          </cell>
          <cell r="HU911">
            <v>0</v>
          </cell>
          <cell r="HV911">
            <v>0</v>
          </cell>
          <cell r="HW911">
            <v>0</v>
          </cell>
          <cell r="HX911">
            <v>0</v>
          </cell>
          <cell r="HY911">
            <v>0</v>
          </cell>
          <cell r="HZ911">
            <v>0</v>
          </cell>
          <cell r="IA911">
            <v>0</v>
          </cell>
          <cell r="IB911">
            <v>0</v>
          </cell>
          <cell r="IC911">
            <v>0</v>
          </cell>
          <cell r="ID911">
            <v>0</v>
          </cell>
          <cell r="IE911">
            <v>0</v>
          </cell>
          <cell r="IF911">
            <v>0</v>
          </cell>
          <cell r="IG911">
            <v>0</v>
          </cell>
          <cell r="IH911">
            <v>0</v>
          </cell>
          <cell r="II911">
            <v>0</v>
          </cell>
          <cell r="IJ911">
            <v>0</v>
          </cell>
          <cell r="IK911">
            <v>0</v>
          </cell>
          <cell r="IL911">
            <v>0</v>
          </cell>
          <cell r="IM911">
            <v>0</v>
          </cell>
          <cell r="IN911">
            <v>0</v>
          </cell>
          <cell r="IO911">
            <v>0</v>
          </cell>
          <cell r="IP911">
            <v>0</v>
          </cell>
          <cell r="IQ911">
            <v>0</v>
          </cell>
          <cell r="IR911">
            <v>0</v>
          </cell>
          <cell r="IS911">
            <v>0</v>
          </cell>
          <cell r="IT911">
            <v>0</v>
          </cell>
          <cell r="IU911">
            <v>0</v>
          </cell>
          <cell r="IV911">
            <v>0</v>
          </cell>
          <cell r="IW911">
            <v>0</v>
          </cell>
          <cell r="IX911">
            <v>0</v>
          </cell>
          <cell r="IY911">
            <v>0</v>
          </cell>
          <cell r="IZ911">
            <v>0</v>
          </cell>
          <cell r="JA911">
            <v>0</v>
          </cell>
          <cell r="JB911">
            <v>0</v>
          </cell>
          <cell r="JC911">
            <v>0</v>
          </cell>
          <cell r="JD911">
            <v>0</v>
          </cell>
          <cell r="JE911">
            <v>0</v>
          </cell>
        </row>
        <row r="912">
          <cell r="D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  <cell r="EE912">
            <v>0</v>
          </cell>
          <cell r="EF912">
            <v>0</v>
          </cell>
          <cell r="EG912">
            <v>0</v>
          </cell>
          <cell r="EH912">
            <v>0</v>
          </cell>
          <cell r="EI912">
            <v>0</v>
          </cell>
          <cell r="EJ912">
            <v>0</v>
          </cell>
          <cell r="EK912">
            <v>0</v>
          </cell>
          <cell r="EL912">
            <v>0</v>
          </cell>
          <cell r="EM912">
            <v>0</v>
          </cell>
          <cell r="EN912">
            <v>0</v>
          </cell>
          <cell r="EO912">
            <v>0</v>
          </cell>
          <cell r="EP912">
            <v>0</v>
          </cell>
          <cell r="EQ912">
            <v>0</v>
          </cell>
          <cell r="ER912">
            <v>0</v>
          </cell>
          <cell r="ES912">
            <v>0</v>
          </cell>
          <cell r="ET912">
            <v>0</v>
          </cell>
          <cell r="EU912">
            <v>0</v>
          </cell>
          <cell r="EV912">
            <v>0</v>
          </cell>
          <cell r="EW912">
            <v>0</v>
          </cell>
          <cell r="EX912">
            <v>0</v>
          </cell>
          <cell r="EY912">
            <v>0</v>
          </cell>
          <cell r="EZ912">
            <v>0</v>
          </cell>
          <cell r="FA912">
            <v>0</v>
          </cell>
          <cell r="FB912">
            <v>0</v>
          </cell>
          <cell r="FC912">
            <v>0</v>
          </cell>
          <cell r="FD912">
            <v>0</v>
          </cell>
          <cell r="FE912">
            <v>0</v>
          </cell>
          <cell r="FF912">
            <v>0</v>
          </cell>
          <cell r="FG912">
            <v>0</v>
          </cell>
          <cell r="FH912">
            <v>0</v>
          </cell>
          <cell r="FI912">
            <v>0</v>
          </cell>
          <cell r="FJ912">
            <v>0</v>
          </cell>
          <cell r="FK912">
            <v>0</v>
          </cell>
          <cell r="FL912">
            <v>0</v>
          </cell>
          <cell r="FM912">
            <v>0</v>
          </cell>
          <cell r="FN912">
            <v>0</v>
          </cell>
          <cell r="FO912">
            <v>0</v>
          </cell>
          <cell r="FP912">
            <v>0</v>
          </cell>
          <cell r="FQ912">
            <v>0</v>
          </cell>
          <cell r="FR912">
            <v>0</v>
          </cell>
          <cell r="FS912">
            <v>0</v>
          </cell>
          <cell r="FT912">
            <v>0</v>
          </cell>
          <cell r="FU912">
            <v>0</v>
          </cell>
          <cell r="FV912">
            <v>0</v>
          </cell>
          <cell r="FW912">
            <v>0</v>
          </cell>
          <cell r="FX912">
            <v>0</v>
          </cell>
          <cell r="FY912">
            <v>0</v>
          </cell>
          <cell r="FZ912">
            <v>0</v>
          </cell>
          <cell r="GA912">
            <v>0</v>
          </cell>
          <cell r="GB912">
            <v>0</v>
          </cell>
          <cell r="GC912">
            <v>0</v>
          </cell>
          <cell r="GD912">
            <v>0</v>
          </cell>
          <cell r="GE912">
            <v>0</v>
          </cell>
          <cell r="GF912">
            <v>0</v>
          </cell>
          <cell r="GG912">
            <v>0</v>
          </cell>
          <cell r="GH912">
            <v>0</v>
          </cell>
          <cell r="GI912">
            <v>0</v>
          </cell>
          <cell r="GJ912">
            <v>0</v>
          </cell>
          <cell r="GK912">
            <v>0</v>
          </cell>
          <cell r="GL912">
            <v>0</v>
          </cell>
          <cell r="GM912">
            <v>0</v>
          </cell>
          <cell r="GN912">
            <v>0</v>
          </cell>
          <cell r="GO912">
            <v>0</v>
          </cell>
          <cell r="GP912">
            <v>0</v>
          </cell>
          <cell r="GQ912">
            <v>0</v>
          </cell>
          <cell r="GR912">
            <v>0</v>
          </cell>
          <cell r="GS912">
            <v>0</v>
          </cell>
          <cell r="GT912">
            <v>0</v>
          </cell>
          <cell r="GU912">
            <v>0</v>
          </cell>
          <cell r="GV912">
            <v>0</v>
          </cell>
          <cell r="GW912">
            <v>0</v>
          </cell>
          <cell r="GX912">
            <v>0</v>
          </cell>
          <cell r="GY912">
            <v>0</v>
          </cell>
          <cell r="GZ912">
            <v>0</v>
          </cell>
          <cell r="HA912">
            <v>0</v>
          </cell>
          <cell r="HB912">
            <v>0</v>
          </cell>
          <cell r="HC912">
            <v>0</v>
          </cell>
          <cell r="HD912">
            <v>0</v>
          </cell>
          <cell r="HE912">
            <v>0</v>
          </cell>
          <cell r="HF912">
            <v>0</v>
          </cell>
          <cell r="HG912">
            <v>0</v>
          </cell>
          <cell r="HH912">
            <v>0</v>
          </cell>
          <cell r="HI912">
            <v>0</v>
          </cell>
          <cell r="HJ912">
            <v>0</v>
          </cell>
          <cell r="HK912">
            <v>0</v>
          </cell>
          <cell r="HL912">
            <v>0</v>
          </cell>
          <cell r="HM912">
            <v>0</v>
          </cell>
          <cell r="HN912">
            <v>0</v>
          </cell>
          <cell r="HO912">
            <v>0</v>
          </cell>
          <cell r="HP912">
            <v>0</v>
          </cell>
          <cell r="HQ912">
            <v>0</v>
          </cell>
          <cell r="HR912">
            <v>0</v>
          </cell>
          <cell r="HS912">
            <v>0</v>
          </cell>
          <cell r="HT912">
            <v>0</v>
          </cell>
          <cell r="HU912">
            <v>0</v>
          </cell>
          <cell r="HV912">
            <v>0</v>
          </cell>
          <cell r="HW912">
            <v>0</v>
          </cell>
          <cell r="HX912">
            <v>0</v>
          </cell>
          <cell r="HY912">
            <v>0</v>
          </cell>
          <cell r="HZ912">
            <v>0</v>
          </cell>
          <cell r="IA912">
            <v>0</v>
          </cell>
          <cell r="IB912">
            <v>0</v>
          </cell>
          <cell r="IC912">
            <v>0</v>
          </cell>
          <cell r="ID912">
            <v>0</v>
          </cell>
          <cell r="IE912">
            <v>0</v>
          </cell>
          <cell r="IF912">
            <v>0</v>
          </cell>
          <cell r="IG912">
            <v>0</v>
          </cell>
          <cell r="IH912">
            <v>0</v>
          </cell>
          <cell r="II912">
            <v>0</v>
          </cell>
          <cell r="IJ912">
            <v>0</v>
          </cell>
          <cell r="IK912">
            <v>0</v>
          </cell>
          <cell r="IL912">
            <v>0</v>
          </cell>
          <cell r="IM912">
            <v>0</v>
          </cell>
          <cell r="IN912">
            <v>0</v>
          </cell>
          <cell r="IO912">
            <v>0</v>
          </cell>
          <cell r="IP912">
            <v>0</v>
          </cell>
          <cell r="IQ912">
            <v>0</v>
          </cell>
          <cell r="IR912">
            <v>0</v>
          </cell>
          <cell r="IS912">
            <v>0</v>
          </cell>
          <cell r="IT912">
            <v>0</v>
          </cell>
          <cell r="IU912">
            <v>0</v>
          </cell>
          <cell r="IV912">
            <v>0</v>
          </cell>
          <cell r="IW912">
            <v>0</v>
          </cell>
          <cell r="IX912">
            <v>0</v>
          </cell>
          <cell r="IY912">
            <v>0</v>
          </cell>
          <cell r="IZ912">
            <v>0</v>
          </cell>
          <cell r="JA912">
            <v>0</v>
          </cell>
          <cell r="JB912">
            <v>0</v>
          </cell>
          <cell r="JC912">
            <v>0</v>
          </cell>
          <cell r="JD912">
            <v>0</v>
          </cell>
          <cell r="JE912">
            <v>0</v>
          </cell>
        </row>
        <row r="913">
          <cell r="D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  <cell r="EE913">
            <v>0</v>
          </cell>
          <cell r="EF913">
            <v>0</v>
          </cell>
          <cell r="EG913">
            <v>0</v>
          </cell>
          <cell r="EH913">
            <v>0</v>
          </cell>
          <cell r="EI913">
            <v>0</v>
          </cell>
          <cell r="EJ913">
            <v>0</v>
          </cell>
          <cell r="EK913">
            <v>0</v>
          </cell>
          <cell r="EL913">
            <v>0</v>
          </cell>
          <cell r="EM913">
            <v>0</v>
          </cell>
          <cell r="EN913">
            <v>0</v>
          </cell>
          <cell r="EO913">
            <v>0</v>
          </cell>
          <cell r="EP913">
            <v>0</v>
          </cell>
          <cell r="EQ913">
            <v>0</v>
          </cell>
          <cell r="ER913">
            <v>0</v>
          </cell>
          <cell r="ES913">
            <v>0</v>
          </cell>
          <cell r="ET913">
            <v>0</v>
          </cell>
          <cell r="EU913">
            <v>0</v>
          </cell>
          <cell r="EV913">
            <v>0</v>
          </cell>
          <cell r="EW913">
            <v>0</v>
          </cell>
          <cell r="EX913">
            <v>0</v>
          </cell>
          <cell r="EY913">
            <v>0</v>
          </cell>
          <cell r="EZ913">
            <v>0</v>
          </cell>
          <cell r="FA913">
            <v>0</v>
          </cell>
          <cell r="FB913">
            <v>0</v>
          </cell>
          <cell r="FC913">
            <v>0</v>
          </cell>
          <cell r="FD913">
            <v>0</v>
          </cell>
          <cell r="FE913">
            <v>0</v>
          </cell>
          <cell r="FF913">
            <v>0</v>
          </cell>
          <cell r="FG913">
            <v>0</v>
          </cell>
          <cell r="FH913">
            <v>0</v>
          </cell>
          <cell r="FI913">
            <v>0</v>
          </cell>
          <cell r="FJ913">
            <v>0</v>
          </cell>
          <cell r="FK913">
            <v>0</v>
          </cell>
          <cell r="FL913">
            <v>0</v>
          </cell>
          <cell r="FM913">
            <v>0</v>
          </cell>
          <cell r="FN913">
            <v>0</v>
          </cell>
          <cell r="FO913">
            <v>0</v>
          </cell>
          <cell r="FP913">
            <v>0</v>
          </cell>
          <cell r="FQ913">
            <v>0</v>
          </cell>
          <cell r="FR913">
            <v>0</v>
          </cell>
          <cell r="FS913">
            <v>0</v>
          </cell>
          <cell r="FT913">
            <v>0</v>
          </cell>
          <cell r="FU913">
            <v>0</v>
          </cell>
          <cell r="FV913">
            <v>0</v>
          </cell>
          <cell r="FW913">
            <v>0</v>
          </cell>
          <cell r="FX913">
            <v>0</v>
          </cell>
          <cell r="FY913">
            <v>0</v>
          </cell>
          <cell r="FZ913">
            <v>0</v>
          </cell>
          <cell r="GA913">
            <v>0</v>
          </cell>
          <cell r="GB913">
            <v>0</v>
          </cell>
          <cell r="GC913">
            <v>0</v>
          </cell>
          <cell r="GD913">
            <v>0</v>
          </cell>
          <cell r="GE913">
            <v>0</v>
          </cell>
          <cell r="GF913">
            <v>0</v>
          </cell>
          <cell r="GG913">
            <v>0</v>
          </cell>
          <cell r="GH913">
            <v>0</v>
          </cell>
          <cell r="GI913">
            <v>0</v>
          </cell>
          <cell r="GJ913">
            <v>0</v>
          </cell>
          <cell r="GK913">
            <v>0</v>
          </cell>
          <cell r="GL913">
            <v>0</v>
          </cell>
          <cell r="GM913">
            <v>0</v>
          </cell>
          <cell r="GN913">
            <v>0</v>
          </cell>
          <cell r="GO913">
            <v>0</v>
          </cell>
          <cell r="GP913">
            <v>0</v>
          </cell>
          <cell r="GQ913">
            <v>0</v>
          </cell>
          <cell r="GR913">
            <v>0</v>
          </cell>
          <cell r="GS913">
            <v>0</v>
          </cell>
          <cell r="GT913">
            <v>0</v>
          </cell>
          <cell r="GU913">
            <v>0</v>
          </cell>
          <cell r="GV913">
            <v>0</v>
          </cell>
          <cell r="GW913">
            <v>0</v>
          </cell>
          <cell r="GX913">
            <v>0</v>
          </cell>
          <cell r="GY913">
            <v>0</v>
          </cell>
          <cell r="GZ913">
            <v>0</v>
          </cell>
          <cell r="HA913">
            <v>0</v>
          </cell>
          <cell r="HB913">
            <v>0</v>
          </cell>
          <cell r="HC913">
            <v>0</v>
          </cell>
          <cell r="HD913">
            <v>0</v>
          </cell>
          <cell r="HE913">
            <v>0</v>
          </cell>
          <cell r="HF913">
            <v>0</v>
          </cell>
          <cell r="HG913">
            <v>0</v>
          </cell>
          <cell r="HH913">
            <v>0</v>
          </cell>
          <cell r="HI913">
            <v>0</v>
          </cell>
          <cell r="HJ913">
            <v>0</v>
          </cell>
          <cell r="HK913">
            <v>0</v>
          </cell>
          <cell r="HL913">
            <v>0</v>
          </cell>
          <cell r="HM913">
            <v>0</v>
          </cell>
          <cell r="HN913">
            <v>0</v>
          </cell>
          <cell r="HO913">
            <v>0</v>
          </cell>
          <cell r="HP913">
            <v>0</v>
          </cell>
          <cell r="HQ913">
            <v>0</v>
          </cell>
          <cell r="HR913">
            <v>0</v>
          </cell>
          <cell r="HS913">
            <v>0</v>
          </cell>
          <cell r="HT913">
            <v>0</v>
          </cell>
          <cell r="HU913">
            <v>0</v>
          </cell>
          <cell r="HV913">
            <v>0</v>
          </cell>
          <cell r="HW913">
            <v>0</v>
          </cell>
          <cell r="HX913">
            <v>0</v>
          </cell>
          <cell r="HY913">
            <v>0</v>
          </cell>
          <cell r="HZ913">
            <v>0</v>
          </cell>
          <cell r="IA913">
            <v>0</v>
          </cell>
          <cell r="IB913">
            <v>0</v>
          </cell>
          <cell r="IC913">
            <v>0</v>
          </cell>
          <cell r="ID913">
            <v>0</v>
          </cell>
          <cell r="IE913">
            <v>0</v>
          </cell>
          <cell r="IF913">
            <v>0</v>
          </cell>
          <cell r="IG913">
            <v>0</v>
          </cell>
          <cell r="IH913">
            <v>0</v>
          </cell>
          <cell r="II913">
            <v>0</v>
          </cell>
          <cell r="IJ913">
            <v>0</v>
          </cell>
          <cell r="IK913">
            <v>0</v>
          </cell>
          <cell r="IL913">
            <v>0</v>
          </cell>
          <cell r="IM913">
            <v>0</v>
          </cell>
          <cell r="IN913">
            <v>0</v>
          </cell>
          <cell r="IO913">
            <v>0</v>
          </cell>
          <cell r="IP913">
            <v>0</v>
          </cell>
          <cell r="IQ913">
            <v>0</v>
          </cell>
          <cell r="IR913">
            <v>0</v>
          </cell>
          <cell r="IS913">
            <v>0</v>
          </cell>
          <cell r="IT913">
            <v>0</v>
          </cell>
          <cell r="IU913">
            <v>0</v>
          </cell>
          <cell r="IV913">
            <v>0</v>
          </cell>
          <cell r="IW913">
            <v>0</v>
          </cell>
          <cell r="IX913">
            <v>0</v>
          </cell>
          <cell r="IY913">
            <v>0</v>
          </cell>
          <cell r="IZ913">
            <v>0</v>
          </cell>
          <cell r="JA913">
            <v>0</v>
          </cell>
          <cell r="JB913">
            <v>0</v>
          </cell>
          <cell r="JC913">
            <v>0</v>
          </cell>
          <cell r="JD913">
            <v>0</v>
          </cell>
          <cell r="JE913">
            <v>0</v>
          </cell>
        </row>
        <row r="914">
          <cell r="D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  <cell r="EE914">
            <v>0</v>
          </cell>
          <cell r="EF914">
            <v>0</v>
          </cell>
          <cell r="EG914">
            <v>0</v>
          </cell>
          <cell r="EH914">
            <v>0</v>
          </cell>
          <cell r="EI914">
            <v>0</v>
          </cell>
          <cell r="EJ914">
            <v>0</v>
          </cell>
          <cell r="EK914">
            <v>0</v>
          </cell>
          <cell r="EL914">
            <v>0</v>
          </cell>
          <cell r="EM914">
            <v>0</v>
          </cell>
          <cell r="EN914">
            <v>0</v>
          </cell>
          <cell r="EO914">
            <v>0</v>
          </cell>
          <cell r="EP914">
            <v>0</v>
          </cell>
          <cell r="EQ914">
            <v>0</v>
          </cell>
          <cell r="ER914">
            <v>0</v>
          </cell>
          <cell r="ES914">
            <v>0</v>
          </cell>
          <cell r="ET914">
            <v>0</v>
          </cell>
          <cell r="EU914">
            <v>0</v>
          </cell>
          <cell r="EV914">
            <v>0</v>
          </cell>
          <cell r="EW914">
            <v>0</v>
          </cell>
          <cell r="EX914">
            <v>0</v>
          </cell>
          <cell r="EY914">
            <v>0</v>
          </cell>
          <cell r="EZ914">
            <v>0</v>
          </cell>
          <cell r="FA914">
            <v>0</v>
          </cell>
          <cell r="FB914">
            <v>0</v>
          </cell>
          <cell r="FC914">
            <v>0</v>
          </cell>
          <cell r="FD914">
            <v>0</v>
          </cell>
          <cell r="FE914">
            <v>0</v>
          </cell>
          <cell r="FF914">
            <v>0</v>
          </cell>
          <cell r="FG914">
            <v>0</v>
          </cell>
          <cell r="FH914">
            <v>0</v>
          </cell>
          <cell r="FI914">
            <v>0</v>
          </cell>
          <cell r="FJ914">
            <v>0</v>
          </cell>
          <cell r="FK914">
            <v>0</v>
          </cell>
          <cell r="FL914">
            <v>0</v>
          </cell>
          <cell r="FM914">
            <v>0</v>
          </cell>
          <cell r="FN914">
            <v>0</v>
          </cell>
          <cell r="FO914">
            <v>0</v>
          </cell>
          <cell r="FP914">
            <v>0</v>
          </cell>
          <cell r="FQ914">
            <v>0</v>
          </cell>
          <cell r="FR914">
            <v>0</v>
          </cell>
          <cell r="FS914">
            <v>0</v>
          </cell>
          <cell r="FT914">
            <v>0</v>
          </cell>
          <cell r="FU914">
            <v>0</v>
          </cell>
          <cell r="FV914">
            <v>0</v>
          </cell>
          <cell r="FW914">
            <v>0</v>
          </cell>
          <cell r="FX914">
            <v>0</v>
          </cell>
          <cell r="FY914">
            <v>0</v>
          </cell>
          <cell r="FZ914">
            <v>0</v>
          </cell>
          <cell r="GA914">
            <v>0</v>
          </cell>
          <cell r="GB914">
            <v>0</v>
          </cell>
          <cell r="GC914">
            <v>0</v>
          </cell>
          <cell r="GD914">
            <v>0</v>
          </cell>
          <cell r="GE914">
            <v>0</v>
          </cell>
          <cell r="GF914">
            <v>0</v>
          </cell>
          <cell r="GG914">
            <v>0</v>
          </cell>
          <cell r="GH914">
            <v>0</v>
          </cell>
          <cell r="GI914">
            <v>0</v>
          </cell>
          <cell r="GJ914">
            <v>0</v>
          </cell>
          <cell r="GK914">
            <v>0</v>
          </cell>
          <cell r="GL914">
            <v>0</v>
          </cell>
          <cell r="GM914">
            <v>0</v>
          </cell>
          <cell r="GN914">
            <v>0</v>
          </cell>
          <cell r="GO914">
            <v>0</v>
          </cell>
          <cell r="GP914">
            <v>0</v>
          </cell>
          <cell r="GQ914">
            <v>0</v>
          </cell>
          <cell r="GR914">
            <v>0</v>
          </cell>
          <cell r="GS914">
            <v>0</v>
          </cell>
          <cell r="GT914">
            <v>0</v>
          </cell>
          <cell r="GU914">
            <v>0</v>
          </cell>
          <cell r="GV914">
            <v>0</v>
          </cell>
          <cell r="GW914">
            <v>0</v>
          </cell>
          <cell r="GX914">
            <v>0</v>
          </cell>
          <cell r="GY914">
            <v>0</v>
          </cell>
          <cell r="GZ914">
            <v>0</v>
          </cell>
          <cell r="HA914">
            <v>0</v>
          </cell>
          <cell r="HB914">
            <v>0</v>
          </cell>
          <cell r="HC914">
            <v>0</v>
          </cell>
          <cell r="HD914">
            <v>0</v>
          </cell>
          <cell r="HE914">
            <v>0</v>
          </cell>
          <cell r="HF914">
            <v>0</v>
          </cell>
          <cell r="HG914">
            <v>0</v>
          </cell>
          <cell r="HH914">
            <v>0</v>
          </cell>
          <cell r="HI914">
            <v>0</v>
          </cell>
          <cell r="HJ914">
            <v>0</v>
          </cell>
          <cell r="HK914">
            <v>0</v>
          </cell>
          <cell r="HL914">
            <v>0</v>
          </cell>
          <cell r="HM914">
            <v>0</v>
          </cell>
          <cell r="HN914">
            <v>0</v>
          </cell>
          <cell r="HO914">
            <v>0</v>
          </cell>
          <cell r="HP914">
            <v>0</v>
          </cell>
          <cell r="HQ914">
            <v>0</v>
          </cell>
          <cell r="HR914">
            <v>0</v>
          </cell>
          <cell r="HS914">
            <v>0</v>
          </cell>
          <cell r="HT914">
            <v>0</v>
          </cell>
          <cell r="HU914">
            <v>0</v>
          </cell>
          <cell r="HV914">
            <v>0</v>
          </cell>
          <cell r="HW914">
            <v>0</v>
          </cell>
          <cell r="HX914">
            <v>0</v>
          </cell>
          <cell r="HY914">
            <v>0</v>
          </cell>
          <cell r="HZ914">
            <v>0</v>
          </cell>
          <cell r="IA914">
            <v>0</v>
          </cell>
          <cell r="IB914">
            <v>0</v>
          </cell>
          <cell r="IC914">
            <v>0</v>
          </cell>
          <cell r="ID914">
            <v>0</v>
          </cell>
          <cell r="IE914">
            <v>0</v>
          </cell>
          <cell r="IF914">
            <v>0</v>
          </cell>
          <cell r="IG914">
            <v>0</v>
          </cell>
          <cell r="IH914">
            <v>0</v>
          </cell>
          <cell r="II914">
            <v>0</v>
          </cell>
          <cell r="IJ914">
            <v>0</v>
          </cell>
          <cell r="IK914">
            <v>0</v>
          </cell>
          <cell r="IL914">
            <v>0</v>
          </cell>
          <cell r="IM914">
            <v>0</v>
          </cell>
          <cell r="IN914">
            <v>0</v>
          </cell>
          <cell r="IO914">
            <v>0</v>
          </cell>
          <cell r="IP914">
            <v>0</v>
          </cell>
          <cell r="IQ914">
            <v>0</v>
          </cell>
          <cell r="IR914">
            <v>0</v>
          </cell>
          <cell r="IS914">
            <v>0</v>
          </cell>
          <cell r="IT914">
            <v>0</v>
          </cell>
          <cell r="IU914">
            <v>0</v>
          </cell>
          <cell r="IV914">
            <v>0</v>
          </cell>
          <cell r="IW914">
            <v>0</v>
          </cell>
          <cell r="IX914">
            <v>0</v>
          </cell>
          <cell r="IY914">
            <v>0</v>
          </cell>
          <cell r="IZ914">
            <v>0</v>
          </cell>
          <cell r="JA914">
            <v>0</v>
          </cell>
          <cell r="JB914">
            <v>0</v>
          </cell>
          <cell r="JC914">
            <v>0</v>
          </cell>
          <cell r="JD914">
            <v>0</v>
          </cell>
          <cell r="JE914">
            <v>0</v>
          </cell>
        </row>
        <row r="915">
          <cell r="D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  <cell r="EE915">
            <v>0</v>
          </cell>
          <cell r="EF915">
            <v>0</v>
          </cell>
          <cell r="EG915">
            <v>0</v>
          </cell>
          <cell r="EH915">
            <v>0</v>
          </cell>
          <cell r="EI915">
            <v>0</v>
          </cell>
          <cell r="EJ915">
            <v>0</v>
          </cell>
          <cell r="EK915">
            <v>0</v>
          </cell>
          <cell r="EL915">
            <v>0</v>
          </cell>
          <cell r="EM915">
            <v>0</v>
          </cell>
          <cell r="EN915">
            <v>0</v>
          </cell>
          <cell r="EO915">
            <v>0</v>
          </cell>
          <cell r="EP915">
            <v>0</v>
          </cell>
          <cell r="EQ915">
            <v>0</v>
          </cell>
          <cell r="ER915">
            <v>0</v>
          </cell>
          <cell r="ES915">
            <v>0</v>
          </cell>
          <cell r="ET915">
            <v>0</v>
          </cell>
          <cell r="EU915">
            <v>0</v>
          </cell>
          <cell r="EV915">
            <v>0</v>
          </cell>
          <cell r="EW915">
            <v>0</v>
          </cell>
          <cell r="EX915">
            <v>0</v>
          </cell>
          <cell r="EY915">
            <v>0</v>
          </cell>
          <cell r="EZ915">
            <v>0</v>
          </cell>
          <cell r="FA915">
            <v>0</v>
          </cell>
          <cell r="FB915">
            <v>0</v>
          </cell>
          <cell r="FC915">
            <v>0</v>
          </cell>
          <cell r="FD915">
            <v>0</v>
          </cell>
          <cell r="FE915">
            <v>0</v>
          </cell>
          <cell r="FF915">
            <v>0</v>
          </cell>
          <cell r="FG915">
            <v>0</v>
          </cell>
          <cell r="FH915">
            <v>0</v>
          </cell>
          <cell r="FI915">
            <v>0</v>
          </cell>
          <cell r="FJ915">
            <v>0</v>
          </cell>
          <cell r="FK915">
            <v>0</v>
          </cell>
          <cell r="FL915">
            <v>0</v>
          </cell>
          <cell r="FM915">
            <v>0</v>
          </cell>
          <cell r="FN915">
            <v>0</v>
          </cell>
          <cell r="FO915">
            <v>0</v>
          </cell>
          <cell r="FP915">
            <v>0</v>
          </cell>
          <cell r="FQ915">
            <v>0</v>
          </cell>
          <cell r="FR915">
            <v>0</v>
          </cell>
          <cell r="FS915">
            <v>0</v>
          </cell>
          <cell r="FT915">
            <v>0</v>
          </cell>
          <cell r="FU915">
            <v>0</v>
          </cell>
          <cell r="FV915">
            <v>0</v>
          </cell>
          <cell r="FW915">
            <v>0</v>
          </cell>
          <cell r="FX915">
            <v>0</v>
          </cell>
          <cell r="FY915">
            <v>0</v>
          </cell>
          <cell r="FZ915">
            <v>0</v>
          </cell>
          <cell r="GA915">
            <v>0</v>
          </cell>
          <cell r="GB915">
            <v>0</v>
          </cell>
          <cell r="GC915">
            <v>0</v>
          </cell>
          <cell r="GD915">
            <v>0</v>
          </cell>
          <cell r="GE915">
            <v>0</v>
          </cell>
          <cell r="GF915">
            <v>0</v>
          </cell>
          <cell r="GG915">
            <v>0</v>
          </cell>
          <cell r="GH915">
            <v>0</v>
          </cell>
          <cell r="GI915">
            <v>0</v>
          </cell>
          <cell r="GJ915">
            <v>0</v>
          </cell>
          <cell r="GK915">
            <v>0</v>
          </cell>
          <cell r="GL915">
            <v>0</v>
          </cell>
          <cell r="GM915">
            <v>0</v>
          </cell>
          <cell r="GN915">
            <v>0</v>
          </cell>
          <cell r="GO915">
            <v>0</v>
          </cell>
          <cell r="GP915">
            <v>0</v>
          </cell>
          <cell r="GQ915">
            <v>0</v>
          </cell>
          <cell r="GR915">
            <v>0</v>
          </cell>
          <cell r="GS915">
            <v>0</v>
          </cell>
          <cell r="GT915">
            <v>0</v>
          </cell>
          <cell r="GU915">
            <v>0</v>
          </cell>
          <cell r="GV915">
            <v>0</v>
          </cell>
          <cell r="GW915">
            <v>0</v>
          </cell>
          <cell r="GX915">
            <v>0</v>
          </cell>
          <cell r="GY915">
            <v>0</v>
          </cell>
          <cell r="GZ915">
            <v>0</v>
          </cell>
          <cell r="HA915">
            <v>0</v>
          </cell>
          <cell r="HB915">
            <v>0</v>
          </cell>
          <cell r="HC915">
            <v>0</v>
          </cell>
          <cell r="HD915">
            <v>0</v>
          </cell>
          <cell r="HE915">
            <v>0</v>
          </cell>
          <cell r="HF915">
            <v>0</v>
          </cell>
          <cell r="HG915">
            <v>0</v>
          </cell>
          <cell r="HH915">
            <v>0</v>
          </cell>
          <cell r="HI915">
            <v>0</v>
          </cell>
          <cell r="HJ915">
            <v>0</v>
          </cell>
          <cell r="HK915">
            <v>0</v>
          </cell>
          <cell r="HL915">
            <v>0</v>
          </cell>
          <cell r="HM915">
            <v>0</v>
          </cell>
          <cell r="HN915">
            <v>0</v>
          </cell>
          <cell r="HO915">
            <v>0</v>
          </cell>
          <cell r="HP915">
            <v>0</v>
          </cell>
          <cell r="HQ915">
            <v>0</v>
          </cell>
          <cell r="HR915">
            <v>0</v>
          </cell>
          <cell r="HS915">
            <v>0</v>
          </cell>
          <cell r="HT915">
            <v>0</v>
          </cell>
          <cell r="HU915">
            <v>0</v>
          </cell>
          <cell r="HV915">
            <v>0</v>
          </cell>
          <cell r="HW915">
            <v>0</v>
          </cell>
          <cell r="HX915">
            <v>0</v>
          </cell>
          <cell r="HY915">
            <v>0</v>
          </cell>
          <cell r="HZ915">
            <v>0</v>
          </cell>
          <cell r="IA915">
            <v>0</v>
          </cell>
          <cell r="IB915">
            <v>0</v>
          </cell>
          <cell r="IC915">
            <v>0</v>
          </cell>
          <cell r="ID915">
            <v>0</v>
          </cell>
          <cell r="IE915">
            <v>0</v>
          </cell>
          <cell r="IF915">
            <v>0</v>
          </cell>
          <cell r="IG915">
            <v>0</v>
          </cell>
          <cell r="IH915">
            <v>0</v>
          </cell>
          <cell r="II915">
            <v>0</v>
          </cell>
          <cell r="IJ915">
            <v>0</v>
          </cell>
          <cell r="IK915">
            <v>0</v>
          </cell>
          <cell r="IL915">
            <v>0</v>
          </cell>
          <cell r="IM915">
            <v>0</v>
          </cell>
          <cell r="IN915">
            <v>0</v>
          </cell>
          <cell r="IO915">
            <v>0</v>
          </cell>
          <cell r="IP915">
            <v>0</v>
          </cell>
          <cell r="IQ915">
            <v>0</v>
          </cell>
          <cell r="IR915">
            <v>0</v>
          </cell>
          <cell r="IS915">
            <v>0</v>
          </cell>
          <cell r="IT915">
            <v>0</v>
          </cell>
          <cell r="IU915">
            <v>0</v>
          </cell>
          <cell r="IV915">
            <v>0</v>
          </cell>
          <cell r="IW915">
            <v>0</v>
          </cell>
          <cell r="IX915">
            <v>0</v>
          </cell>
          <cell r="IY915">
            <v>0</v>
          </cell>
          <cell r="IZ915">
            <v>0</v>
          </cell>
          <cell r="JA915">
            <v>0</v>
          </cell>
          <cell r="JB915">
            <v>0</v>
          </cell>
          <cell r="JC915">
            <v>0</v>
          </cell>
          <cell r="JD915">
            <v>0</v>
          </cell>
          <cell r="JE915">
            <v>0</v>
          </cell>
        </row>
        <row r="916">
          <cell r="D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  <cell r="EE916">
            <v>0</v>
          </cell>
          <cell r="EF916">
            <v>0</v>
          </cell>
          <cell r="EG916">
            <v>0</v>
          </cell>
          <cell r="EH916">
            <v>0</v>
          </cell>
          <cell r="EI916">
            <v>0</v>
          </cell>
          <cell r="EJ916">
            <v>0</v>
          </cell>
          <cell r="EK916">
            <v>0</v>
          </cell>
          <cell r="EL916">
            <v>0</v>
          </cell>
          <cell r="EM916">
            <v>0</v>
          </cell>
          <cell r="EN916">
            <v>0</v>
          </cell>
          <cell r="EO916">
            <v>0</v>
          </cell>
          <cell r="EP916">
            <v>0</v>
          </cell>
          <cell r="EQ916">
            <v>0</v>
          </cell>
          <cell r="ER916">
            <v>0</v>
          </cell>
          <cell r="ES916">
            <v>0</v>
          </cell>
          <cell r="ET916">
            <v>0</v>
          </cell>
          <cell r="EU916">
            <v>0</v>
          </cell>
          <cell r="EV916">
            <v>0</v>
          </cell>
          <cell r="EW916">
            <v>0</v>
          </cell>
          <cell r="EX916">
            <v>0</v>
          </cell>
          <cell r="EY916">
            <v>0</v>
          </cell>
          <cell r="EZ916">
            <v>0</v>
          </cell>
          <cell r="FA916">
            <v>0</v>
          </cell>
          <cell r="FB916">
            <v>0</v>
          </cell>
          <cell r="FC916">
            <v>0</v>
          </cell>
          <cell r="FD916">
            <v>0</v>
          </cell>
          <cell r="FE916">
            <v>0</v>
          </cell>
          <cell r="FF916">
            <v>0</v>
          </cell>
          <cell r="FG916">
            <v>0</v>
          </cell>
          <cell r="FH916">
            <v>0</v>
          </cell>
          <cell r="FI916">
            <v>0</v>
          </cell>
          <cell r="FJ916">
            <v>0</v>
          </cell>
          <cell r="FK916">
            <v>0</v>
          </cell>
          <cell r="FL916">
            <v>0</v>
          </cell>
          <cell r="FM916">
            <v>0</v>
          </cell>
          <cell r="FN916">
            <v>0</v>
          </cell>
          <cell r="FO916">
            <v>0</v>
          </cell>
          <cell r="FP916">
            <v>0</v>
          </cell>
          <cell r="FQ916">
            <v>0</v>
          </cell>
          <cell r="FR916">
            <v>0</v>
          </cell>
          <cell r="FS916">
            <v>0</v>
          </cell>
          <cell r="FT916">
            <v>0</v>
          </cell>
          <cell r="FU916">
            <v>0</v>
          </cell>
          <cell r="FV916">
            <v>0</v>
          </cell>
          <cell r="FW916">
            <v>0</v>
          </cell>
          <cell r="FX916">
            <v>0</v>
          </cell>
          <cell r="FY916">
            <v>0</v>
          </cell>
          <cell r="FZ916">
            <v>0</v>
          </cell>
          <cell r="GA916">
            <v>0</v>
          </cell>
          <cell r="GB916">
            <v>0</v>
          </cell>
          <cell r="GC916">
            <v>0</v>
          </cell>
          <cell r="GD916">
            <v>0</v>
          </cell>
          <cell r="GE916">
            <v>0</v>
          </cell>
          <cell r="GF916">
            <v>0</v>
          </cell>
          <cell r="GG916">
            <v>0</v>
          </cell>
          <cell r="GH916">
            <v>0</v>
          </cell>
          <cell r="GI916">
            <v>0</v>
          </cell>
          <cell r="GJ916">
            <v>0</v>
          </cell>
          <cell r="GK916">
            <v>0</v>
          </cell>
          <cell r="GL916">
            <v>0</v>
          </cell>
          <cell r="GM916">
            <v>0</v>
          </cell>
          <cell r="GN916">
            <v>0</v>
          </cell>
          <cell r="GO916">
            <v>0</v>
          </cell>
          <cell r="GP916">
            <v>0</v>
          </cell>
          <cell r="GQ916">
            <v>0</v>
          </cell>
          <cell r="GR916">
            <v>0</v>
          </cell>
          <cell r="GS916">
            <v>0</v>
          </cell>
          <cell r="GT916">
            <v>0</v>
          </cell>
          <cell r="GU916">
            <v>0</v>
          </cell>
          <cell r="GV916">
            <v>0</v>
          </cell>
          <cell r="GW916">
            <v>0</v>
          </cell>
          <cell r="GX916">
            <v>0</v>
          </cell>
          <cell r="GY916">
            <v>0</v>
          </cell>
          <cell r="GZ916">
            <v>0</v>
          </cell>
          <cell r="HA916">
            <v>0</v>
          </cell>
          <cell r="HB916">
            <v>0</v>
          </cell>
          <cell r="HC916">
            <v>0</v>
          </cell>
          <cell r="HD916">
            <v>0</v>
          </cell>
          <cell r="HE916">
            <v>0</v>
          </cell>
          <cell r="HF916">
            <v>0</v>
          </cell>
          <cell r="HG916">
            <v>0</v>
          </cell>
          <cell r="HH916">
            <v>0</v>
          </cell>
          <cell r="HI916">
            <v>0</v>
          </cell>
          <cell r="HJ916">
            <v>0</v>
          </cell>
          <cell r="HK916">
            <v>0</v>
          </cell>
          <cell r="HL916">
            <v>0</v>
          </cell>
          <cell r="HM916">
            <v>0</v>
          </cell>
          <cell r="HN916">
            <v>0</v>
          </cell>
          <cell r="HO916">
            <v>0</v>
          </cell>
          <cell r="HP916">
            <v>0</v>
          </cell>
          <cell r="HQ916">
            <v>0</v>
          </cell>
          <cell r="HR916">
            <v>0</v>
          </cell>
          <cell r="HS916">
            <v>0</v>
          </cell>
          <cell r="HT916">
            <v>0</v>
          </cell>
          <cell r="HU916">
            <v>0</v>
          </cell>
          <cell r="HV916">
            <v>0</v>
          </cell>
          <cell r="HW916">
            <v>0</v>
          </cell>
          <cell r="HX916">
            <v>0</v>
          </cell>
          <cell r="HY916">
            <v>0</v>
          </cell>
          <cell r="HZ916">
            <v>0</v>
          </cell>
          <cell r="IA916">
            <v>0</v>
          </cell>
          <cell r="IB916">
            <v>0</v>
          </cell>
          <cell r="IC916">
            <v>0</v>
          </cell>
          <cell r="ID916">
            <v>0</v>
          </cell>
          <cell r="IE916">
            <v>0</v>
          </cell>
          <cell r="IF916">
            <v>0</v>
          </cell>
          <cell r="IG916">
            <v>0</v>
          </cell>
          <cell r="IH916">
            <v>0</v>
          </cell>
          <cell r="II916">
            <v>0</v>
          </cell>
          <cell r="IJ916">
            <v>0</v>
          </cell>
          <cell r="IK916">
            <v>0</v>
          </cell>
          <cell r="IL916">
            <v>0</v>
          </cell>
          <cell r="IM916">
            <v>0</v>
          </cell>
          <cell r="IN916">
            <v>0</v>
          </cell>
          <cell r="IO916">
            <v>0</v>
          </cell>
          <cell r="IP916">
            <v>0</v>
          </cell>
          <cell r="IQ916">
            <v>0</v>
          </cell>
          <cell r="IR916">
            <v>0</v>
          </cell>
          <cell r="IS916">
            <v>0</v>
          </cell>
          <cell r="IT916">
            <v>0</v>
          </cell>
          <cell r="IU916">
            <v>0</v>
          </cell>
          <cell r="IV916">
            <v>0</v>
          </cell>
          <cell r="IW916">
            <v>0</v>
          </cell>
          <cell r="IX916">
            <v>0</v>
          </cell>
          <cell r="IY916">
            <v>0</v>
          </cell>
          <cell r="IZ916">
            <v>0</v>
          </cell>
          <cell r="JA916">
            <v>0</v>
          </cell>
          <cell r="JB916">
            <v>0</v>
          </cell>
          <cell r="JC916">
            <v>0</v>
          </cell>
          <cell r="JD916">
            <v>0</v>
          </cell>
          <cell r="JE916">
            <v>0</v>
          </cell>
        </row>
        <row r="917">
          <cell r="D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  <cell r="EE917">
            <v>0</v>
          </cell>
          <cell r="EF917">
            <v>0</v>
          </cell>
          <cell r="EG917">
            <v>0</v>
          </cell>
          <cell r="EH917">
            <v>0</v>
          </cell>
          <cell r="EI917">
            <v>0</v>
          </cell>
          <cell r="EJ917">
            <v>0</v>
          </cell>
          <cell r="EK917">
            <v>0</v>
          </cell>
          <cell r="EL917">
            <v>0</v>
          </cell>
          <cell r="EM917">
            <v>0</v>
          </cell>
          <cell r="EN917">
            <v>0</v>
          </cell>
          <cell r="EO917">
            <v>0</v>
          </cell>
          <cell r="EP917">
            <v>0</v>
          </cell>
          <cell r="EQ917">
            <v>0</v>
          </cell>
          <cell r="ER917">
            <v>0</v>
          </cell>
          <cell r="ES917">
            <v>0</v>
          </cell>
          <cell r="ET917">
            <v>0</v>
          </cell>
          <cell r="EU917">
            <v>0</v>
          </cell>
          <cell r="EV917">
            <v>0</v>
          </cell>
          <cell r="EW917">
            <v>0</v>
          </cell>
          <cell r="EX917">
            <v>0</v>
          </cell>
          <cell r="EY917">
            <v>0</v>
          </cell>
          <cell r="EZ917">
            <v>0</v>
          </cell>
          <cell r="FA917">
            <v>0</v>
          </cell>
          <cell r="FB917">
            <v>0</v>
          </cell>
          <cell r="FC917">
            <v>0</v>
          </cell>
          <cell r="FD917">
            <v>0</v>
          </cell>
          <cell r="FE917">
            <v>0</v>
          </cell>
          <cell r="FF917">
            <v>0</v>
          </cell>
          <cell r="FG917">
            <v>0</v>
          </cell>
          <cell r="FH917">
            <v>0</v>
          </cell>
          <cell r="FI917">
            <v>0</v>
          </cell>
          <cell r="FJ917">
            <v>0</v>
          </cell>
          <cell r="FK917">
            <v>0</v>
          </cell>
          <cell r="FL917">
            <v>0</v>
          </cell>
          <cell r="FM917">
            <v>0</v>
          </cell>
          <cell r="FN917">
            <v>0</v>
          </cell>
          <cell r="FO917">
            <v>0</v>
          </cell>
          <cell r="FP917">
            <v>0</v>
          </cell>
          <cell r="FQ917">
            <v>0</v>
          </cell>
          <cell r="FR917">
            <v>0</v>
          </cell>
          <cell r="FS917">
            <v>0</v>
          </cell>
          <cell r="FT917">
            <v>0</v>
          </cell>
          <cell r="FU917">
            <v>0</v>
          </cell>
          <cell r="FV917">
            <v>0</v>
          </cell>
          <cell r="FW917">
            <v>0</v>
          </cell>
          <cell r="FX917">
            <v>0</v>
          </cell>
          <cell r="FY917">
            <v>0</v>
          </cell>
          <cell r="FZ917">
            <v>0</v>
          </cell>
          <cell r="GA917">
            <v>0</v>
          </cell>
          <cell r="GB917">
            <v>0</v>
          </cell>
          <cell r="GC917">
            <v>0</v>
          </cell>
          <cell r="GD917">
            <v>0</v>
          </cell>
          <cell r="GE917">
            <v>0</v>
          </cell>
          <cell r="GF917">
            <v>0</v>
          </cell>
          <cell r="GG917">
            <v>0</v>
          </cell>
          <cell r="GH917">
            <v>0</v>
          </cell>
          <cell r="GI917">
            <v>0</v>
          </cell>
          <cell r="GJ917">
            <v>0</v>
          </cell>
          <cell r="GK917">
            <v>0</v>
          </cell>
          <cell r="GL917">
            <v>0</v>
          </cell>
          <cell r="GM917">
            <v>0</v>
          </cell>
          <cell r="GN917">
            <v>0</v>
          </cell>
          <cell r="GO917">
            <v>0</v>
          </cell>
          <cell r="GP917">
            <v>0</v>
          </cell>
          <cell r="GQ917">
            <v>0</v>
          </cell>
          <cell r="GR917">
            <v>0</v>
          </cell>
          <cell r="GS917">
            <v>0</v>
          </cell>
          <cell r="GT917">
            <v>0</v>
          </cell>
          <cell r="GU917">
            <v>0</v>
          </cell>
          <cell r="GV917">
            <v>0</v>
          </cell>
          <cell r="GW917">
            <v>0</v>
          </cell>
          <cell r="GX917">
            <v>0</v>
          </cell>
          <cell r="GY917">
            <v>0</v>
          </cell>
          <cell r="GZ917">
            <v>0</v>
          </cell>
          <cell r="HA917">
            <v>0</v>
          </cell>
          <cell r="HB917">
            <v>0</v>
          </cell>
          <cell r="HC917">
            <v>0</v>
          </cell>
          <cell r="HD917">
            <v>0</v>
          </cell>
          <cell r="HE917">
            <v>0</v>
          </cell>
          <cell r="HF917">
            <v>0</v>
          </cell>
          <cell r="HG917">
            <v>0</v>
          </cell>
          <cell r="HH917">
            <v>0</v>
          </cell>
          <cell r="HI917">
            <v>0</v>
          </cell>
          <cell r="HJ917">
            <v>0</v>
          </cell>
          <cell r="HK917">
            <v>0</v>
          </cell>
          <cell r="HL917">
            <v>0</v>
          </cell>
          <cell r="HM917">
            <v>0</v>
          </cell>
          <cell r="HN917">
            <v>0</v>
          </cell>
          <cell r="HO917">
            <v>0</v>
          </cell>
          <cell r="HP917">
            <v>0</v>
          </cell>
          <cell r="HQ917">
            <v>0</v>
          </cell>
          <cell r="HR917">
            <v>0</v>
          </cell>
          <cell r="HS917">
            <v>0</v>
          </cell>
          <cell r="HT917">
            <v>0</v>
          </cell>
          <cell r="HU917">
            <v>0</v>
          </cell>
          <cell r="HV917">
            <v>0</v>
          </cell>
          <cell r="HW917">
            <v>0</v>
          </cell>
          <cell r="HX917">
            <v>0</v>
          </cell>
          <cell r="HY917">
            <v>0</v>
          </cell>
          <cell r="HZ917">
            <v>0</v>
          </cell>
          <cell r="IA917">
            <v>0</v>
          </cell>
          <cell r="IB917">
            <v>0</v>
          </cell>
          <cell r="IC917">
            <v>0</v>
          </cell>
          <cell r="ID917">
            <v>0</v>
          </cell>
          <cell r="IE917">
            <v>0</v>
          </cell>
          <cell r="IF917">
            <v>0</v>
          </cell>
          <cell r="IG917">
            <v>0</v>
          </cell>
          <cell r="IH917">
            <v>0</v>
          </cell>
          <cell r="II917">
            <v>0</v>
          </cell>
          <cell r="IJ917">
            <v>0</v>
          </cell>
          <cell r="IK917">
            <v>0</v>
          </cell>
          <cell r="IL917">
            <v>0</v>
          </cell>
          <cell r="IM917">
            <v>0</v>
          </cell>
          <cell r="IN917">
            <v>0</v>
          </cell>
          <cell r="IO917">
            <v>0</v>
          </cell>
          <cell r="IP917">
            <v>0</v>
          </cell>
          <cell r="IQ917">
            <v>0</v>
          </cell>
          <cell r="IR917">
            <v>0</v>
          </cell>
          <cell r="IS917">
            <v>0</v>
          </cell>
          <cell r="IT917">
            <v>0</v>
          </cell>
          <cell r="IU917">
            <v>0</v>
          </cell>
          <cell r="IV917">
            <v>0</v>
          </cell>
          <cell r="IW917">
            <v>0</v>
          </cell>
          <cell r="IX917">
            <v>0</v>
          </cell>
          <cell r="IY917">
            <v>0</v>
          </cell>
          <cell r="IZ917">
            <v>0</v>
          </cell>
          <cell r="JA917">
            <v>0</v>
          </cell>
          <cell r="JB917">
            <v>0</v>
          </cell>
          <cell r="JC917">
            <v>0</v>
          </cell>
          <cell r="JD917">
            <v>0</v>
          </cell>
          <cell r="JE917">
            <v>0</v>
          </cell>
        </row>
        <row r="918">
          <cell r="D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  <cell r="EE918">
            <v>0</v>
          </cell>
          <cell r="EF918">
            <v>0</v>
          </cell>
          <cell r="EG918">
            <v>0</v>
          </cell>
          <cell r="EH918">
            <v>0</v>
          </cell>
          <cell r="EI918">
            <v>0</v>
          </cell>
          <cell r="EJ918">
            <v>0</v>
          </cell>
          <cell r="EK918">
            <v>0</v>
          </cell>
          <cell r="EL918">
            <v>0</v>
          </cell>
          <cell r="EM918">
            <v>0</v>
          </cell>
          <cell r="EN918">
            <v>0</v>
          </cell>
          <cell r="EO918">
            <v>0</v>
          </cell>
          <cell r="EP918">
            <v>0</v>
          </cell>
          <cell r="EQ918">
            <v>0</v>
          </cell>
          <cell r="ER918">
            <v>0</v>
          </cell>
          <cell r="ES918">
            <v>0</v>
          </cell>
          <cell r="ET918">
            <v>0</v>
          </cell>
          <cell r="EU918">
            <v>0</v>
          </cell>
          <cell r="EV918">
            <v>0</v>
          </cell>
          <cell r="EW918">
            <v>0</v>
          </cell>
          <cell r="EX918">
            <v>0</v>
          </cell>
          <cell r="EY918">
            <v>0</v>
          </cell>
          <cell r="EZ918">
            <v>0</v>
          </cell>
          <cell r="FA918">
            <v>0</v>
          </cell>
          <cell r="FB918">
            <v>0</v>
          </cell>
          <cell r="FC918">
            <v>0</v>
          </cell>
          <cell r="FD918">
            <v>0</v>
          </cell>
          <cell r="FE918">
            <v>0</v>
          </cell>
          <cell r="FF918">
            <v>0</v>
          </cell>
          <cell r="FG918">
            <v>0</v>
          </cell>
          <cell r="FH918">
            <v>0</v>
          </cell>
          <cell r="FI918">
            <v>0</v>
          </cell>
          <cell r="FJ918">
            <v>0</v>
          </cell>
          <cell r="FK918">
            <v>0</v>
          </cell>
          <cell r="FL918">
            <v>0</v>
          </cell>
          <cell r="FM918">
            <v>0</v>
          </cell>
          <cell r="FN918">
            <v>0</v>
          </cell>
          <cell r="FO918">
            <v>0</v>
          </cell>
          <cell r="FP918">
            <v>0</v>
          </cell>
          <cell r="FQ918">
            <v>0</v>
          </cell>
          <cell r="FR918">
            <v>0</v>
          </cell>
          <cell r="FS918">
            <v>0</v>
          </cell>
          <cell r="FT918">
            <v>0</v>
          </cell>
          <cell r="FU918">
            <v>0</v>
          </cell>
          <cell r="FV918">
            <v>0</v>
          </cell>
          <cell r="FW918">
            <v>0</v>
          </cell>
          <cell r="FX918">
            <v>0</v>
          </cell>
          <cell r="FY918">
            <v>0</v>
          </cell>
          <cell r="FZ918">
            <v>0</v>
          </cell>
          <cell r="GA918">
            <v>0</v>
          </cell>
          <cell r="GB918">
            <v>0</v>
          </cell>
          <cell r="GC918">
            <v>0</v>
          </cell>
          <cell r="GD918">
            <v>0</v>
          </cell>
          <cell r="GE918">
            <v>0</v>
          </cell>
          <cell r="GF918">
            <v>0</v>
          </cell>
          <cell r="GG918">
            <v>0</v>
          </cell>
          <cell r="GH918">
            <v>0</v>
          </cell>
          <cell r="GI918">
            <v>0</v>
          </cell>
          <cell r="GJ918">
            <v>0</v>
          </cell>
          <cell r="GK918">
            <v>0</v>
          </cell>
          <cell r="GL918">
            <v>0</v>
          </cell>
          <cell r="GM918">
            <v>0</v>
          </cell>
          <cell r="GN918">
            <v>0</v>
          </cell>
          <cell r="GO918">
            <v>0</v>
          </cell>
          <cell r="GP918">
            <v>0</v>
          </cell>
          <cell r="GQ918">
            <v>0</v>
          </cell>
          <cell r="GR918">
            <v>0</v>
          </cell>
          <cell r="GS918">
            <v>0</v>
          </cell>
          <cell r="GT918">
            <v>0</v>
          </cell>
          <cell r="GU918">
            <v>0</v>
          </cell>
          <cell r="GV918">
            <v>0</v>
          </cell>
          <cell r="GW918">
            <v>0</v>
          </cell>
          <cell r="GX918">
            <v>0</v>
          </cell>
          <cell r="GY918">
            <v>0</v>
          </cell>
          <cell r="GZ918">
            <v>0</v>
          </cell>
          <cell r="HA918">
            <v>0</v>
          </cell>
          <cell r="HB918">
            <v>0</v>
          </cell>
          <cell r="HC918">
            <v>0</v>
          </cell>
          <cell r="HD918">
            <v>0</v>
          </cell>
          <cell r="HE918">
            <v>0</v>
          </cell>
          <cell r="HF918">
            <v>0</v>
          </cell>
          <cell r="HG918">
            <v>0</v>
          </cell>
          <cell r="HH918">
            <v>0</v>
          </cell>
          <cell r="HI918">
            <v>0</v>
          </cell>
          <cell r="HJ918">
            <v>0</v>
          </cell>
          <cell r="HK918">
            <v>0</v>
          </cell>
          <cell r="HL918">
            <v>0</v>
          </cell>
          <cell r="HM918">
            <v>0</v>
          </cell>
          <cell r="HN918">
            <v>0</v>
          </cell>
          <cell r="HO918">
            <v>0</v>
          </cell>
          <cell r="HP918">
            <v>0</v>
          </cell>
          <cell r="HQ918">
            <v>0</v>
          </cell>
          <cell r="HR918">
            <v>0</v>
          </cell>
          <cell r="HS918">
            <v>0</v>
          </cell>
          <cell r="HT918">
            <v>0</v>
          </cell>
          <cell r="HU918">
            <v>0</v>
          </cell>
          <cell r="HV918">
            <v>0</v>
          </cell>
          <cell r="HW918">
            <v>0</v>
          </cell>
          <cell r="HX918">
            <v>0</v>
          </cell>
          <cell r="HY918">
            <v>0</v>
          </cell>
          <cell r="HZ918">
            <v>0</v>
          </cell>
          <cell r="IA918">
            <v>0</v>
          </cell>
          <cell r="IB918">
            <v>0</v>
          </cell>
          <cell r="IC918">
            <v>0</v>
          </cell>
          <cell r="ID918">
            <v>0</v>
          </cell>
          <cell r="IE918">
            <v>0</v>
          </cell>
          <cell r="IF918">
            <v>0</v>
          </cell>
          <cell r="IG918">
            <v>0</v>
          </cell>
          <cell r="IH918">
            <v>0</v>
          </cell>
          <cell r="II918">
            <v>0</v>
          </cell>
          <cell r="IJ918">
            <v>0</v>
          </cell>
          <cell r="IK918">
            <v>0</v>
          </cell>
          <cell r="IL918">
            <v>0</v>
          </cell>
          <cell r="IM918">
            <v>0</v>
          </cell>
          <cell r="IN918">
            <v>0</v>
          </cell>
          <cell r="IO918">
            <v>0</v>
          </cell>
          <cell r="IP918">
            <v>0</v>
          </cell>
          <cell r="IQ918">
            <v>0</v>
          </cell>
          <cell r="IR918">
            <v>0</v>
          </cell>
          <cell r="IS918">
            <v>0</v>
          </cell>
          <cell r="IT918">
            <v>0</v>
          </cell>
          <cell r="IU918">
            <v>0</v>
          </cell>
          <cell r="IV918">
            <v>0</v>
          </cell>
          <cell r="IW918">
            <v>0</v>
          </cell>
          <cell r="IX918">
            <v>0</v>
          </cell>
          <cell r="IY918">
            <v>0</v>
          </cell>
          <cell r="IZ918">
            <v>0</v>
          </cell>
          <cell r="JA918">
            <v>0</v>
          </cell>
          <cell r="JB918">
            <v>0</v>
          </cell>
          <cell r="JC918">
            <v>0</v>
          </cell>
          <cell r="JD918">
            <v>0</v>
          </cell>
          <cell r="JE918">
            <v>0</v>
          </cell>
        </row>
        <row r="919">
          <cell r="D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  <cell r="EE919">
            <v>0</v>
          </cell>
          <cell r="EF919">
            <v>0</v>
          </cell>
          <cell r="EG919">
            <v>0</v>
          </cell>
          <cell r="EH919">
            <v>0</v>
          </cell>
          <cell r="EI919">
            <v>0</v>
          </cell>
          <cell r="EJ919">
            <v>0</v>
          </cell>
          <cell r="EK919">
            <v>0</v>
          </cell>
          <cell r="EL919">
            <v>0</v>
          </cell>
          <cell r="EM919">
            <v>0</v>
          </cell>
          <cell r="EN919">
            <v>0</v>
          </cell>
          <cell r="EO919">
            <v>0</v>
          </cell>
          <cell r="EP919">
            <v>0</v>
          </cell>
          <cell r="EQ919">
            <v>0</v>
          </cell>
          <cell r="ER919">
            <v>0</v>
          </cell>
          <cell r="ES919">
            <v>0</v>
          </cell>
          <cell r="ET919">
            <v>0</v>
          </cell>
          <cell r="EU919">
            <v>0</v>
          </cell>
          <cell r="EV919">
            <v>0</v>
          </cell>
          <cell r="EW919">
            <v>0</v>
          </cell>
          <cell r="EX919">
            <v>0</v>
          </cell>
          <cell r="EY919">
            <v>0</v>
          </cell>
          <cell r="EZ919">
            <v>0</v>
          </cell>
          <cell r="FA919">
            <v>0</v>
          </cell>
          <cell r="FB919">
            <v>0</v>
          </cell>
          <cell r="FC919">
            <v>0</v>
          </cell>
          <cell r="FD919">
            <v>0</v>
          </cell>
          <cell r="FE919">
            <v>0</v>
          </cell>
          <cell r="FF919">
            <v>0</v>
          </cell>
          <cell r="FG919">
            <v>0</v>
          </cell>
          <cell r="FH919">
            <v>0</v>
          </cell>
          <cell r="FI919">
            <v>0</v>
          </cell>
          <cell r="FJ919">
            <v>0</v>
          </cell>
          <cell r="FK919">
            <v>0</v>
          </cell>
          <cell r="FL919">
            <v>0</v>
          </cell>
          <cell r="FM919">
            <v>0</v>
          </cell>
          <cell r="FN919">
            <v>0</v>
          </cell>
          <cell r="FO919">
            <v>0</v>
          </cell>
          <cell r="FP919">
            <v>0</v>
          </cell>
          <cell r="FQ919">
            <v>0</v>
          </cell>
          <cell r="FR919">
            <v>0</v>
          </cell>
          <cell r="FS919">
            <v>0</v>
          </cell>
          <cell r="FT919">
            <v>0</v>
          </cell>
          <cell r="FU919">
            <v>0</v>
          </cell>
          <cell r="FV919">
            <v>0</v>
          </cell>
          <cell r="FW919">
            <v>0</v>
          </cell>
          <cell r="FX919">
            <v>0</v>
          </cell>
          <cell r="FY919">
            <v>0</v>
          </cell>
          <cell r="FZ919">
            <v>0</v>
          </cell>
          <cell r="GA919">
            <v>0</v>
          </cell>
          <cell r="GB919">
            <v>0</v>
          </cell>
          <cell r="GC919">
            <v>0</v>
          </cell>
          <cell r="GD919">
            <v>0</v>
          </cell>
          <cell r="GE919">
            <v>0</v>
          </cell>
          <cell r="GF919">
            <v>0</v>
          </cell>
          <cell r="GG919">
            <v>0</v>
          </cell>
          <cell r="GH919">
            <v>0</v>
          </cell>
          <cell r="GI919">
            <v>0</v>
          </cell>
          <cell r="GJ919">
            <v>0</v>
          </cell>
          <cell r="GK919">
            <v>0</v>
          </cell>
          <cell r="GL919">
            <v>0</v>
          </cell>
          <cell r="GM919">
            <v>0</v>
          </cell>
          <cell r="GN919">
            <v>0</v>
          </cell>
          <cell r="GO919">
            <v>0</v>
          </cell>
          <cell r="GP919">
            <v>0</v>
          </cell>
          <cell r="GQ919">
            <v>0</v>
          </cell>
          <cell r="GR919">
            <v>0</v>
          </cell>
          <cell r="GS919">
            <v>0</v>
          </cell>
          <cell r="GT919">
            <v>0</v>
          </cell>
          <cell r="GU919">
            <v>0</v>
          </cell>
          <cell r="GV919">
            <v>0</v>
          </cell>
          <cell r="GW919">
            <v>0</v>
          </cell>
          <cell r="GX919">
            <v>0</v>
          </cell>
          <cell r="GY919">
            <v>0</v>
          </cell>
          <cell r="GZ919">
            <v>0</v>
          </cell>
          <cell r="HA919">
            <v>0</v>
          </cell>
          <cell r="HB919">
            <v>0</v>
          </cell>
          <cell r="HC919">
            <v>0</v>
          </cell>
          <cell r="HD919">
            <v>0</v>
          </cell>
          <cell r="HE919">
            <v>0</v>
          </cell>
          <cell r="HF919">
            <v>0</v>
          </cell>
          <cell r="HG919">
            <v>0</v>
          </cell>
          <cell r="HH919">
            <v>0</v>
          </cell>
          <cell r="HI919">
            <v>0</v>
          </cell>
          <cell r="HJ919">
            <v>0</v>
          </cell>
          <cell r="HK919">
            <v>0</v>
          </cell>
          <cell r="HL919">
            <v>0</v>
          </cell>
          <cell r="HM919">
            <v>0</v>
          </cell>
          <cell r="HN919">
            <v>0</v>
          </cell>
          <cell r="HO919">
            <v>0</v>
          </cell>
          <cell r="HP919">
            <v>0</v>
          </cell>
          <cell r="HQ919">
            <v>0</v>
          </cell>
          <cell r="HR919">
            <v>0</v>
          </cell>
          <cell r="HS919">
            <v>0</v>
          </cell>
          <cell r="HT919">
            <v>0</v>
          </cell>
          <cell r="HU919">
            <v>0</v>
          </cell>
          <cell r="HV919">
            <v>0</v>
          </cell>
          <cell r="HW919">
            <v>0</v>
          </cell>
          <cell r="HX919">
            <v>0</v>
          </cell>
          <cell r="HY919">
            <v>0</v>
          </cell>
          <cell r="HZ919">
            <v>0</v>
          </cell>
          <cell r="IA919">
            <v>0</v>
          </cell>
          <cell r="IB919">
            <v>0</v>
          </cell>
          <cell r="IC919">
            <v>0</v>
          </cell>
          <cell r="ID919">
            <v>0</v>
          </cell>
          <cell r="IE919">
            <v>0</v>
          </cell>
          <cell r="IF919">
            <v>0</v>
          </cell>
          <cell r="IG919">
            <v>0</v>
          </cell>
          <cell r="IH919">
            <v>0</v>
          </cell>
          <cell r="II919">
            <v>0</v>
          </cell>
          <cell r="IJ919">
            <v>0</v>
          </cell>
          <cell r="IK919">
            <v>0</v>
          </cell>
          <cell r="IL919">
            <v>0</v>
          </cell>
          <cell r="IM919">
            <v>0</v>
          </cell>
          <cell r="IN919">
            <v>0</v>
          </cell>
          <cell r="IO919">
            <v>0</v>
          </cell>
          <cell r="IP919">
            <v>0</v>
          </cell>
          <cell r="IQ919">
            <v>0</v>
          </cell>
          <cell r="IR919">
            <v>0</v>
          </cell>
          <cell r="IS919">
            <v>0</v>
          </cell>
          <cell r="IT919">
            <v>0</v>
          </cell>
          <cell r="IU919">
            <v>0</v>
          </cell>
          <cell r="IV919">
            <v>0</v>
          </cell>
          <cell r="IW919">
            <v>0</v>
          </cell>
          <cell r="IX919">
            <v>0</v>
          </cell>
          <cell r="IY919">
            <v>0</v>
          </cell>
          <cell r="IZ919">
            <v>0</v>
          </cell>
          <cell r="JA919">
            <v>0</v>
          </cell>
          <cell r="JB919">
            <v>0</v>
          </cell>
          <cell r="JC919">
            <v>0</v>
          </cell>
          <cell r="JD919">
            <v>0</v>
          </cell>
          <cell r="JE919">
            <v>0</v>
          </cell>
        </row>
        <row r="920">
          <cell r="D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  <cell r="EE920">
            <v>0</v>
          </cell>
          <cell r="EF920">
            <v>0</v>
          </cell>
          <cell r="EG920">
            <v>0</v>
          </cell>
          <cell r="EH920">
            <v>0</v>
          </cell>
          <cell r="EI920">
            <v>0</v>
          </cell>
          <cell r="EJ920">
            <v>0</v>
          </cell>
          <cell r="EK920">
            <v>0</v>
          </cell>
          <cell r="EL920">
            <v>0</v>
          </cell>
          <cell r="EM920">
            <v>0</v>
          </cell>
          <cell r="EN920">
            <v>0</v>
          </cell>
          <cell r="EO920">
            <v>0</v>
          </cell>
          <cell r="EP920">
            <v>0</v>
          </cell>
          <cell r="EQ920">
            <v>0</v>
          </cell>
          <cell r="ER920">
            <v>0</v>
          </cell>
          <cell r="ES920">
            <v>0</v>
          </cell>
          <cell r="ET920">
            <v>0</v>
          </cell>
          <cell r="EU920">
            <v>0</v>
          </cell>
          <cell r="EV920">
            <v>0</v>
          </cell>
          <cell r="EW920">
            <v>0</v>
          </cell>
          <cell r="EX920">
            <v>0</v>
          </cell>
          <cell r="EY920">
            <v>0</v>
          </cell>
          <cell r="EZ920">
            <v>0</v>
          </cell>
          <cell r="FA920">
            <v>0</v>
          </cell>
          <cell r="FB920">
            <v>0</v>
          </cell>
          <cell r="FC920">
            <v>0</v>
          </cell>
          <cell r="FD920">
            <v>0</v>
          </cell>
          <cell r="FE920">
            <v>0</v>
          </cell>
          <cell r="FF920">
            <v>0</v>
          </cell>
          <cell r="FG920">
            <v>0</v>
          </cell>
          <cell r="FH920">
            <v>0</v>
          </cell>
          <cell r="FI920">
            <v>0</v>
          </cell>
          <cell r="FJ920">
            <v>0</v>
          </cell>
          <cell r="FK920">
            <v>0</v>
          </cell>
          <cell r="FL920">
            <v>0</v>
          </cell>
          <cell r="FM920">
            <v>0</v>
          </cell>
          <cell r="FN920">
            <v>0</v>
          </cell>
          <cell r="FO920">
            <v>0</v>
          </cell>
          <cell r="FP920">
            <v>0</v>
          </cell>
          <cell r="FQ920">
            <v>0</v>
          </cell>
          <cell r="FR920">
            <v>0</v>
          </cell>
          <cell r="FS920">
            <v>0</v>
          </cell>
          <cell r="FT920">
            <v>0</v>
          </cell>
          <cell r="FU920">
            <v>0</v>
          </cell>
          <cell r="FV920">
            <v>0</v>
          </cell>
          <cell r="FW920">
            <v>0</v>
          </cell>
          <cell r="FX920">
            <v>0</v>
          </cell>
          <cell r="FY920">
            <v>0</v>
          </cell>
          <cell r="FZ920">
            <v>0</v>
          </cell>
          <cell r="GA920">
            <v>0</v>
          </cell>
          <cell r="GB920">
            <v>0</v>
          </cell>
          <cell r="GC920">
            <v>0</v>
          </cell>
          <cell r="GD920">
            <v>0</v>
          </cell>
          <cell r="GE920">
            <v>0</v>
          </cell>
          <cell r="GF920">
            <v>0</v>
          </cell>
          <cell r="GG920">
            <v>0</v>
          </cell>
          <cell r="GH920">
            <v>0</v>
          </cell>
          <cell r="GI920">
            <v>0</v>
          </cell>
          <cell r="GJ920">
            <v>0</v>
          </cell>
          <cell r="GK920">
            <v>0</v>
          </cell>
          <cell r="GL920">
            <v>0</v>
          </cell>
          <cell r="GM920">
            <v>0</v>
          </cell>
          <cell r="GN920">
            <v>0</v>
          </cell>
          <cell r="GO920">
            <v>0</v>
          </cell>
          <cell r="GP920">
            <v>0</v>
          </cell>
          <cell r="GQ920">
            <v>0</v>
          </cell>
          <cell r="GR920">
            <v>0</v>
          </cell>
          <cell r="GS920">
            <v>0</v>
          </cell>
          <cell r="GT920">
            <v>0</v>
          </cell>
          <cell r="GU920">
            <v>0</v>
          </cell>
          <cell r="GV920">
            <v>0</v>
          </cell>
          <cell r="GW920">
            <v>0</v>
          </cell>
          <cell r="GX920">
            <v>0</v>
          </cell>
          <cell r="GY920">
            <v>0</v>
          </cell>
          <cell r="GZ920">
            <v>0</v>
          </cell>
          <cell r="HA920">
            <v>0</v>
          </cell>
          <cell r="HB920">
            <v>0</v>
          </cell>
          <cell r="HC920">
            <v>0</v>
          </cell>
          <cell r="HD920">
            <v>0</v>
          </cell>
          <cell r="HE920">
            <v>0</v>
          </cell>
          <cell r="HF920">
            <v>0</v>
          </cell>
          <cell r="HG920">
            <v>0</v>
          </cell>
          <cell r="HH920">
            <v>0</v>
          </cell>
          <cell r="HI920">
            <v>0</v>
          </cell>
          <cell r="HJ920">
            <v>0</v>
          </cell>
          <cell r="HK920">
            <v>0</v>
          </cell>
          <cell r="HL920">
            <v>0</v>
          </cell>
          <cell r="HM920">
            <v>0</v>
          </cell>
          <cell r="HN920">
            <v>0</v>
          </cell>
          <cell r="HO920">
            <v>0</v>
          </cell>
          <cell r="HP920">
            <v>0</v>
          </cell>
          <cell r="HQ920">
            <v>0</v>
          </cell>
          <cell r="HR920">
            <v>0</v>
          </cell>
          <cell r="HS920">
            <v>0</v>
          </cell>
          <cell r="HT920">
            <v>0</v>
          </cell>
          <cell r="HU920">
            <v>0</v>
          </cell>
          <cell r="HV920">
            <v>0</v>
          </cell>
          <cell r="HW920">
            <v>0</v>
          </cell>
          <cell r="HX920">
            <v>0</v>
          </cell>
          <cell r="HY920">
            <v>0</v>
          </cell>
          <cell r="HZ920">
            <v>0</v>
          </cell>
          <cell r="IA920">
            <v>0</v>
          </cell>
          <cell r="IB920">
            <v>0</v>
          </cell>
          <cell r="IC920">
            <v>0</v>
          </cell>
          <cell r="ID920">
            <v>0</v>
          </cell>
          <cell r="IE920">
            <v>0</v>
          </cell>
          <cell r="IF920">
            <v>0</v>
          </cell>
          <cell r="IG920">
            <v>0</v>
          </cell>
          <cell r="IH920">
            <v>0</v>
          </cell>
          <cell r="II920">
            <v>0</v>
          </cell>
          <cell r="IJ920">
            <v>0</v>
          </cell>
          <cell r="IK920">
            <v>0</v>
          </cell>
          <cell r="IL920">
            <v>0</v>
          </cell>
          <cell r="IM920">
            <v>0</v>
          </cell>
          <cell r="IN920">
            <v>0</v>
          </cell>
          <cell r="IO920">
            <v>0</v>
          </cell>
          <cell r="IP920">
            <v>0</v>
          </cell>
          <cell r="IQ920">
            <v>0</v>
          </cell>
          <cell r="IR920">
            <v>0</v>
          </cell>
          <cell r="IS920">
            <v>0</v>
          </cell>
          <cell r="IT920">
            <v>0</v>
          </cell>
          <cell r="IU920">
            <v>0</v>
          </cell>
          <cell r="IV920">
            <v>0</v>
          </cell>
          <cell r="IW920">
            <v>0</v>
          </cell>
          <cell r="IX920">
            <v>0</v>
          </cell>
          <cell r="IY920">
            <v>0</v>
          </cell>
          <cell r="IZ920">
            <v>0</v>
          </cell>
          <cell r="JA920">
            <v>0</v>
          </cell>
          <cell r="JB920">
            <v>0</v>
          </cell>
          <cell r="JC920">
            <v>0</v>
          </cell>
          <cell r="JD920">
            <v>0</v>
          </cell>
          <cell r="JE920">
            <v>0</v>
          </cell>
        </row>
        <row r="921">
          <cell r="D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  <cell r="EE921">
            <v>0</v>
          </cell>
          <cell r="EF921">
            <v>0</v>
          </cell>
          <cell r="EG921">
            <v>0</v>
          </cell>
          <cell r="EH921">
            <v>0</v>
          </cell>
          <cell r="EI921">
            <v>0</v>
          </cell>
          <cell r="EJ921">
            <v>0</v>
          </cell>
          <cell r="EK921">
            <v>0</v>
          </cell>
          <cell r="EL921">
            <v>0</v>
          </cell>
          <cell r="EM921">
            <v>0</v>
          </cell>
          <cell r="EN921">
            <v>0</v>
          </cell>
          <cell r="EO921">
            <v>0</v>
          </cell>
          <cell r="EP921">
            <v>0</v>
          </cell>
          <cell r="EQ921">
            <v>0</v>
          </cell>
          <cell r="ER921">
            <v>0</v>
          </cell>
          <cell r="ES921">
            <v>0</v>
          </cell>
          <cell r="ET921">
            <v>0</v>
          </cell>
          <cell r="EU921">
            <v>0</v>
          </cell>
          <cell r="EV921">
            <v>0</v>
          </cell>
          <cell r="EW921">
            <v>0</v>
          </cell>
          <cell r="EX921">
            <v>0</v>
          </cell>
          <cell r="EY921">
            <v>0</v>
          </cell>
          <cell r="EZ921">
            <v>0</v>
          </cell>
          <cell r="FA921">
            <v>0</v>
          </cell>
          <cell r="FB921">
            <v>0</v>
          </cell>
          <cell r="FC921">
            <v>0</v>
          </cell>
          <cell r="FD921">
            <v>0</v>
          </cell>
          <cell r="FE921">
            <v>0</v>
          </cell>
          <cell r="FF921">
            <v>0</v>
          </cell>
          <cell r="FG921">
            <v>0</v>
          </cell>
          <cell r="FH921">
            <v>0</v>
          </cell>
          <cell r="FI921">
            <v>0</v>
          </cell>
          <cell r="FJ921">
            <v>0</v>
          </cell>
          <cell r="FK921">
            <v>0</v>
          </cell>
          <cell r="FL921">
            <v>0</v>
          </cell>
          <cell r="FM921">
            <v>0</v>
          </cell>
          <cell r="FN921">
            <v>0</v>
          </cell>
          <cell r="FO921">
            <v>0</v>
          </cell>
          <cell r="FP921">
            <v>0</v>
          </cell>
          <cell r="FQ921">
            <v>0</v>
          </cell>
          <cell r="FR921">
            <v>0</v>
          </cell>
          <cell r="FS921">
            <v>0</v>
          </cell>
          <cell r="FT921">
            <v>0</v>
          </cell>
          <cell r="FU921">
            <v>0</v>
          </cell>
          <cell r="FV921">
            <v>0</v>
          </cell>
          <cell r="FW921">
            <v>0</v>
          </cell>
          <cell r="FX921">
            <v>0</v>
          </cell>
          <cell r="FY921">
            <v>0</v>
          </cell>
          <cell r="FZ921">
            <v>0</v>
          </cell>
          <cell r="GA921">
            <v>0</v>
          </cell>
          <cell r="GB921">
            <v>0</v>
          </cell>
          <cell r="GC921">
            <v>0</v>
          </cell>
          <cell r="GD921">
            <v>0</v>
          </cell>
          <cell r="GE921">
            <v>0</v>
          </cell>
          <cell r="GF921">
            <v>0</v>
          </cell>
          <cell r="GG921">
            <v>0</v>
          </cell>
          <cell r="GH921">
            <v>0</v>
          </cell>
          <cell r="GI921">
            <v>0</v>
          </cell>
          <cell r="GJ921">
            <v>0</v>
          </cell>
          <cell r="GK921">
            <v>0</v>
          </cell>
          <cell r="GL921">
            <v>0</v>
          </cell>
          <cell r="GM921">
            <v>0</v>
          </cell>
          <cell r="GN921">
            <v>0</v>
          </cell>
          <cell r="GO921">
            <v>0</v>
          </cell>
          <cell r="GP921">
            <v>0</v>
          </cell>
          <cell r="GQ921">
            <v>0</v>
          </cell>
          <cell r="GR921">
            <v>0</v>
          </cell>
          <cell r="GS921">
            <v>0</v>
          </cell>
          <cell r="GT921">
            <v>0</v>
          </cell>
          <cell r="GU921">
            <v>0</v>
          </cell>
          <cell r="GV921">
            <v>0</v>
          </cell>
          <cell r="GW921">
            <v>0</v>
          </cell>
          <cell r="GX921">
            <v>0</v>
          </cell>
          <cell r="GY921">
            <v>0</v>
          </cell>
          <cell r="GZ921">
            <v>0</v>
          </cell>
          <cell r="HA921">
            <v>0</v>
          </cell>
          <cell r="HB921">
            <v>0</v>
          </cell>
          <cell r="HC921">
            <v>0</v>
          </cell>
          <cell r="HD921">
            <v>0</v>
          </cell>
          <cell r="HE921">
            <v>0</v>
          </cell>
          <cell r="HF921">
            <v>0</v>
          </cell>
          <cell r="HG921">
            <v>0</v>
          </cell>
          <cell r="HH921">
            <v>0</v>
          </cell>
          <cell r="HI921">
            <v>0</v>
          </cell>
          <cell r="HJ921">
            <v>0</v>
          </cell>
          <cell r="HK921">
            <v>0</v>
          </cell>
          <cell r="HL921">
            <v>0</v>
          </cell>
          <cell r="HM921">
            <v>0</v>
          </cell>
          <cell r="HN921">
            <v>0</v>
          </cell>
          <cell r="HO921">
            <v>0</v>
          </cell>
          <cell r="HP921">
            <v>0</v>
          </cell>
          <cell r="HQ921">
            <v>0</v>
          </cell>
          <cell r="HR921">
            <v>0</v>
          </cell>
          <cell r="HS921">
            <v>0</v>
          </cell>
          <cell r="HT921">
            <v>0</v>
          </cell>
          <cell r="HU921">
            <v>0</v>
          </cell>
          <cell r="HV921">
            <v>0</v>
          </cell>
          <cell r="HW921">
            <v>0</v>
          </cell>
          <cell r="HX921">
            <v>0</v>
          </cell>
          <cell r="HY921">
            <v>0</v>
          </cell>
          <cell r="HZ921">
            <v>0</v>
          </cell>
          <cell r="IA921">
            <v>0</v>
          </cell>
          <cell r="IB921">
            <v>0</v>
          </cell>
          <cell r="IC921">
            <v>0</v>
          </cell>
          <cell r="ID921">
            <v>0</v>
          </cell>
          <cell r="IE921">
            <v>0</v>
          </cell>
          <cell r="IF921">
            <v>0</v>
          </cell>
          <cell r="IG921">
            <v>0</v>
          </cell>
          <cell r="IH921">
            <v>0</v>
          </cell>
          <cell r="II921">
            <v>0</v>
          </cell>
          <cell r="IJ921">
            <v>0</v>
          </cell>
          <cell r="IK921">
            <v>0</v>
          </cell>
          <cell r="IL921">
            <v>0</v>
          </cell>
          <cell r="IM921">
            <v>0</v>
          </cell>
          <cell r="IN921">
            <v>0</v>
          </cell>
          <cell r="IO921">
            <v>0</v>
          </cell>
          <cell r="IP921">
            <v>0</v>
          </cell>
          <cell r="IQ921">
            <v>0</v>
          </cell>
          <cell r="IR921">
            <v>0</v>
          </cell>
          <cell r="IS921">
            <v>0</v>
          </cell>
          <cell r="IT921">
            <v>0</v>
          </cell>
          <cell r="IU921">
            <v>0</v>
          </cell>
          <cell r="IV921">
            <v>0</v>
          </cell>
          <cell r="IW921">
            <v>0</v>
          </cell>
          <cell r="IX921">
            <v>0</v>
          </cell>
          <cell r="IY921">
            <v>0</v>
          </cell>
          <cell r="IZ921">
            <v>0</v>
          </cell>
          <cell r="JA921">
            <v>0</v>
          </cell>
          <cell r="JB921">
            <v>0</v>
          </cell>
          <cell r="JC921">
            <v>0</v>
          </cell>
          <cell r="JD921">
            <v>0</v>
          </cell>
          <cell r="JE921">
            <v>0</v>
          </cell>
        </row>
        <row r="922">
          <cell r="D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  <cell r="EZ922">
            <v>0</v>
          </cell>
          <cell r="FA922">
            <v>0</v>
          </cell>
          <cell r="FB922">
            <v>0</v>
          </cell>
          <cell r="FC922">
            <v>0</v>
          </cell>
          <cell r="FD922">
            <v>0</v>
          </cell>
          <cell r="FE922">
            <v>0</v>
          </cell>
          <cell r="FF922">
            <v>0</v>
          </cell>
          <cell r="FG922">
            <v>0</v>
          </cell>
          <cell r="FH922">
            <v>0</v>
          </cell>
          <cell r="FI922">
            <v>0</v>
          </cell>
          <cell r="FJ922">
            <v>0</v>
          </cell>
          <cell r="FK922">
            <v>0</v>
          </cell>
          <cell r="FL922">
            <v>0</v>
          </cell>
          <cell r="FM922">
            <v>0</v>
          </cell>
          <cell r="FN922">
            <v>0</v>
          </cell>
          <cell r="FO922">
            <v>0</v>
          </cell>
          <cell r="FP922">
            <v>0</v>
          </cell>
          <cell r="FQ922">
            <v>0</v>
          </cell>
          <cell r="FR922">
            <v>0</v>
          </cell>
          <cell r="FS922">
            <v>0</v>
          </cell>
          <cell r="FT922">
            <v>0</v>
          </cell>
          <cell r="FU922">
            <v>0</v>
          </cell>
          <cell r="FV922">
            <v>0</v>
          </cell>
          <cell r="FW922">
            <v>0</v>
          </cell>
          <cell r="FX922">
            <v>0</v>
          </cell>
          <cell r="FY922">
            <v>0</v>
          </cell>
          <cell r="FZ922">
            <v>0</v>
          </cell>
          <cell r="GA922">
            <v>0</v>
          </cell>
          <cell r="GB922">
            <v>0</v>
          </cell>
          <cell r="GC922">
            <v>0</v>
          </cell>
          <cell r="GD922">
            <v>0</v>
          </cell>
          <cell r="GE922">
            <v>0</v>
          </cell>
          <cell r="GF922">
            <v>0</v>
          </cell>
          <cell r="GG922">
            <v>0</v>
          </cell>
          <cell r="GH922">
            <v>0</v>
          </cell>
          <cell r="GI922">
            <v>0</v>
          </cell>
          <cell r="GJ922">
            <v>0</v>
          </cell>
          <cell r="GK922">
            <v>0</v>
          </cell>
          <cell r="GL922">
            <v>0</v>
          </cell>
          <cell r="GM922">
            <v>0</v>
          </cell>
          <cell r="GN922">
            <v>0</v>
          </cell>
          <cell r="GO922">
            <v>0</v>
          </cell>
          <cell r="GP922">
            <v>0</v>
          </cell>
          <cell r="GQ922">
            <v>0</v>
          </cell>
          <cell r="GR922">
            <v>0</v>
          </cell>
          <cell r="GS922">
            <v>0</v>
          </cell>
          <cell r="GT922">
            <v>0</v>
          </cell>
          <cell r="GU922">
            <v>0</v>
          </cell>
          <cell r="GV922">
            <v>0</v>
          </cell>
          <cell r="GW922">
            <v>0</v>
          </cell>
          <cell r="GX922">
            <v>0</v>
          </cell>
          <cell r="GY922">
            <v>0</v>
          </cell>
          <cell r="GZ922">
            <v>0</v>
          </cell>
          <cell r="HA922">
            <v>0</v>
          </cell>
          <cell r="HB922">
            <v>0</v>
          </cell>
          <cell r="HC922">
            <v>0</v>
          </cell>
          <cell r="HD922">
            <v>0</v>
          </cell>
          <cell r="HE922">
            <v>0</v>
          </cell>
          <cell r="HF922">
            <v>0</v>
          </cell>
          <cell r="HG922">
            <v>0</v>
          </cell>
          <cell r="HH922">
            <v>0</v>
          </cell>
          <cell r="HI922">
            <v>0</v>
          </cell>
          <cell r="HJ922">
            <v>0</v>
          </cell>
          <cell r="HK922">
            <v>0</v>
          </cell>
          <cell r="HL922">
            <v>0</v>
          </cell>
          <cell r="HM922">
            <v>0</v>
          </cell>
          <cell r="HN922">
            <v>0</v>
          </cell>
          <cell r="HO922">
            <v>0</v>
          </cell>
          <cell r="HP922">
            <v>0</v>
          </cell>
          <cell r="HQ922">
            <v>0</v>
          </cell>
          <cell r="HR922">
            <v>0</v>
          </cell>
          <cell r="HS922">
            <v>0</v>
          </cell>
          <cell r="HT922">
            <v>0</v>
          </cell>
          <cell r="HU922">
            <v>0</v>
          </cell>
          <cell r="HV922">
            <v>0</v>
          </cell>
          <cell r="HW922">
            <v>0</v>
          </cell>
          <cell r="HX922">
            <v>0</v>
          </cell>
          <cell r="HY922">
            <v>0</v>
          </cell>
          <cell r="HZ922">
            <v>0</v>
          </cell>
          <cell r="IA922">
            <v>0</v>
          </cell>
          <cell r="IB922">
            <v>0</v>
          </cell>
          <cell r="IC922">
            <v>0</v>
          </cell>
          <cell r="ID922">
            <v>0</v>
          </cell>
          <cell r="IE922">
            <v>0</v>
          </cell>
          <cell r="IF922">
            <v>0</v>
          </cell>
          <cell r="IG922">
            <v>0</v>
          </cell>
          <cell r="IH922">
            <v>0</v>
          </cell>
          <cell r="II922">
            <v>0</v>
          </cell>
          <cell r="IJ922">
            <v>0</v>
          </cell>
          <cell r="IK922">
            <v>0</v>
          </cell>
          <cell r="IL922">
            <v>0</v>
          </cell>
          <cell r="IM922">
            <v>0</v>
          </cell>
          <cell r="IN922">
            <v>0</v>
          </cell>
          <cell r="IO922">
            <v>0</v>
          </cell>
          <cell r="IP922">
            <v>0</v>
          </cell>
          <cell r="IQ922">
            <v>0</v>
          </cell>
          <cell r="IR922">
            <v>0</v>
          </cell>
          <cell r="IS922">
            <v>0</v>
          </cell>
          <cell r="IT922">
            <v>0</v>
          </cell>
          <cell r="IU922">
            <v>0</v>
          </cell>
          <cell r="IV922">
            <v>0</v>
          </cell>
          <cell r="IW922">
            <v>0</v>
          </cell>
          <cell r="IX922">
            <v>0</v>
          </cell>
          <cell r="IY922">
            <v>0</v>
          </cell>
          <cell r="IZ922">
            <v>0</v>
          </cell>
          <cell r="JA922">
            <v>0</v>
          </cell>
          <cell r="JB922">
            <v>0</v>
          </cell>
          <cell r="JC922">
            <v>0</v>
          </cell>
          <cell r="JD922">
            <v>0</v>
          </cell>
          <cell r="JE922">
            <v>0</v>
          </cell>
        </row>
        <row r="923">
          <cell r="D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  <cell r="EE923">
            <v>0</v>
          </cell>
          <cell r="EF923">
            <v>0</v>
          </cell>
          <cell r="EG923">
            <v>0</v>
          </cell>
          <cell r="EH923">
            <v>0</v>
          </cell>
          <cell r="EI923">
            <v>0</v>
          </cell>
          <cell r="EJ923">
            <v>0</v>
          </cell>
          <cell r="EK923">
            <v>0</v>
          </cell>
          <cell r="EL923">
            <v>0</v>
          </cell>
          <cell r="EM923">
            <v>0</v>
          </cell>
          <cell r="EN923">
            <v>0</v>
          </cell>
          <cell r="EO923">
            <v>0</v>
          </cell>
          <cell r="EP923">
            <v>0</v>
          </cell>
          <cell r="EQ923">
            <v>0</v>
          </cell>
          <cell r="ER923">
            <v>0</v>
          </cell>
          <cell r="ES923">
            <v>0</v>
          </cell>
          <cell r="ET923">
            <v>0</v>
          </cell>
          <cell r="EU923">
            <v>0</v>
          </cell>
          <cell r="EV923">
            <v>0</v>
          </cell>
          <cell r="EW923">
            <v>0</v>
          </cell>
          <cell r="EX923">
            <v>0</v>
          </cell>
          <cell r="EY923">
            <v>0</v>
          </cell>
          <cell r="EZ923">
            <v>0</v>
          </cell>
          <cell r="FA923">
            <v>0</v>
          </cell>
          <cell r="FB923">
            <v>0</v>
          </cell>
          <cell r="FC923">
            <v>0</v>
          </cell>
          <cell r="FD923">
            <v>0</v>
          </cell>
          <cell r="FE923">
            <v>0</v>
          </cell>
          <cell r="FF923">
            <v>0</v>
          </cell>
          <cell r="FG923">
            <v>0</v>
          </cell>
          <cell r="FH923">
            <v>0</v>
          </cell>
          <cell r="FI923">
            <v>0</v>
          </cell>
          <cell r="FJ923">
            <v>0</v>
          </cell>
          <cell r="FK923">
            <v>0</v>
          </cell>
          <cell r="FL923">
            <v>0</v>
          </cell>
          <cell r="FM923">
            <v>0</v>
          </cell>
          <cell r="FN923">
            <v>0</v>
          </cell>
          <cell r="FO923">
            <v>0</v>
          </cell>
          <cell r="FP923">
            <v>0</v>
          </cell>
          <cell r="FQ923">
            <v>0</v>
          </cell>
          <cell r="FR923">
            <v>0</v>
          </cell>
          <cell r="FS923">
            <v>0</v>
          </cell>
          <cell r="FT923">
            <v>0</v>
          </cell>
          <cell r="FU923">
            <v>0</v>
          </cell>
          <cell r="FV923">
            <v>0</v>
          </cell>
          <cell r="FW923">
            <v>0</v>
          </cell>
          <cell r="FX923">
            <v>0</v>
          </cell>
          <cell r="FY923">
            <v>0</v>
          </cell>
          <cell r="FZ923">
            <v>0</v>
          </cell>
          <cell r="GA923">
            <v>0</v>
          </cell>
          <cell r="GB923">
            <v>0</v>
          </cell>
          <cell r="GC923">
            <v>0</v>
          </cell>
          <cell r="GD923">
            <v>0</v>
          </cell>
          <cell r="GE923">
            <v>0</v>
          </cell>
          <cell r="GF923">
            <v>0</v>
          </cell>
          <cell r="GG923">
            <v>0</v>
          </cell>
          <cell r="GH923">
            <v>0</v>
          </cell>
          <cell r="GI923">
            <v>0</v>
          </cell>
          <cell r="GJ923">
            <v>0</v>
          </cell>
          <cell r="GK923">
            <v>0</v>
          </cell>
          <cell r="GL923">
            <v>0</v>
          </cell>
          <cell r="GM923">
            <v>0</v>
          </cell>
          <cell r="GN923">
            <v>0</v>
          </cell>
          <cell r="GO923">
            <v>0</v>
          </cell>
          <cell r="GP923">
            <v>0</v>
          </cell>
          <cell r="GQ923">
            <v>0</v>
          </cell>
          <cell r="GR923">
            <v>0</v>
          </cell>
          <cell r="GS923">
            <v>0</v>
          </cell>
          <cell r="GT923">
            <v>0</v>
          </cell>
          <cell r="GU923">
            <v>0</v>
          </cell>
          <cell r="GV923">
            <v>0</v>
          </cell>
          <cell r="GW923">
            <v>0</v>
          </cell>
          <cell r="GX923">
            <v>0</v>
          </cell>
          <cell r="GY923">
            <v>0</v>
          </cell>
          <cell r="GZ923">
            <v>0</v>
          </cell>
          <cell r="HA923">
            <v>0</v>
          </cell>
          <cell r="HB923">
            <v>0</v>
          </cell>
          <cell r="HC923">
            <v>0</v>
          </cell>
          <cell r="HD923">
            <v>0</v>
          </cell>
          <cell r="HE923">
            <v>0</v>
          </cell>
          <cell r="HF923">
            <v>0</v>
          </cell>
          <cell r="HG923">
            <v>0</v>
          </cell>
          <cell r="HH923">
            <v>0</v>
          </cell>
          <cell r="HI923">
            <v>0</v>
          </cell>
          <cell r="HJ923">
            <v>0</v>
          </cell>
          <cell r="HK923">
            <v>0</v>
          </cell>
          <cell r="HL923">
            <v>0</v>
          </cell>
          <cell r="HM923">
            <v>0</v>
          </cell>
          <cell r="HN923">
            <v>0</v>
          </cell>
          <cell r="HO923">
            <v>0</v>
          </cell>
          <cell r="HP923">
            <v>0</v>
          </cell>
          <cell r="HQ923">
            <v>0</v>
          </cell>
          <cell r="HR923">
            <v>0</v>
          </cell>
          <cell r="HS923">
            <v>0</v>
          </cell>
          <cell r="HT923">
            <v>0</v>
          </cell>
          <cell r="HU923">
            <v>0</v>
          </cell>
          <cell r="HV923">
            <v>0</v>
          </cell>
          <cell r="HW923">
            <v>0</v>
          </cell>
          <cell r="HX923">
            <v>0</v>
          </cell>
          <cell r="HY923">
            <v>0</v>
          </cell>
          <cell r="HZ923">
            <v>0</v>
          </cell>
          <cell r="IA923">
            <v>0</v>
          </cell>
          <cell r="IB923">
            <v>0</v>
          </cell>
          <cell r="IC923">
            <v>0</v>
          </cell>
          <cell r="ID923">
            <v>0</v>
          </cell>
          <cell r="IE923">
            <v>0</v>
          </cell>
          <cell r="IF923">
            <v>0</v>
          </cell>
          <cell r="IG923">
            <v>0</v>
          </cell>
          <cell r="IH923">
            <v>0</v>
          </cell>
          <cell r="II923">
            <v>0</v>
          </cell>
          <cell r="IJ923">
            <v>0</v>
          </cell>
          <cell r="IK923">
            <v>0</v>
          </cell>
          <cell r="IL923">
            <v>0</v>
          </cell>
          <cell r="IM923">
            <v>0</v>
          </cell>
          <cell r="IN923">
            <v>0</v>
          </cell>
          <cell r="IO923">
            <v>0</v>
          </cell>
          <cell r="IP923">
            <v>0</v>
          </cell>
          <cell r="IQ923">
            <v>0</v>
          </cell>
          <cell r="IR923">
            <v>0</v>
          </cell>
          <cell r="IS923">
            <v>0</v>
          </cell>
          <cell r="IT923">
            <v>0</v>
          </cell>
          <cell r="IU923">
            <v>0</v>
          </cell>
          <cell r="IV923">
            <v>0</v>
          </cell>
          <cell r="IW923">
            <v>0</v>
          </cell>
          <cell r="IX923">
            <v>0</v>
          </cell>
          <cell r="IY923">
            <v>0</v>
          </cell>
          <cell r="IZ923">
            <v>0</v>
          </cell>
          <cell r="JA923">
            <v>0</v>
          </cell>
          <cell r="JB923">
            <v>0</v>
          </cell>
          <cell r="JC923">
            <v>0</v>
          </cell>
          <cell r="JD923">
            <v>0</v>
          </cell>
          <cell r="JE923">
            <v>0</v>
          </cell>
        </row>
        <row r="924">
          <cell r="D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  <cell r="EE924">
            <v>0</v>
          </cell>
          <cell r="EF924">
            <v>0</v>
          </cell>
          <cell r="EG924">
            <v>0</v>
          </cell>
          <cell r="EH924">
            <v>0</v>
          </cell>
          <cell r="EI924">
            <v>0</v>
          </cell>
          <cell r="EJ924">
            <v>0</v>
          </cell>
          <cell r="EK924">
            <v>0</v>
          </cell>
          <cell r="EL924">
            <v>0</v>
          </cell>
          <cell r="EM924">
            <v>0</v>
          </cell>
          <cell r="EN924">
            <v>0</v>
          </cell>
          <cell r="EO924">
            <v>0</v>
          </cell>
          <cell r="EP924">
            <v>0</v>
          </cell>
          <cell r="EQ924">
            <v>0</v>
          </cell>
          <cell r="ER924">
            <v>0</v>
          </cell>
          <cell r="ES924">
            <v>0</v>
          </cell>
          <cell r="ET924">
            <v>0</v>
          </cell>
          <cell r="EU924">
            <v>0</v>
          </cell>
          <cell r="EV924">
            <v>0</v>
          </cell>
          <cell r="EW924">
            <v>0</v>
          </cell>
          <cell r="EX924">
            <v>0</v>
          </cell>
          <cell r="EY924">
            <v>0</v>
          </cell>
          <cell r="EZ924">
            <v>0</v>
          </cell>
          <cell r="FA924">
            <v>0</v>
          </cell>
          <cell r="FB924">
            <v>0</v>
          </cell>
          <cell r="FC924">
            <v>0</v>
          </cell>
          <cell r="FD924">
            <v>0</v>
          </cell>
          <cell r="FE924">
            <v>0</v>
          </cell>
          <cell r="FF924">
            <v>0</v>
          </cell>
          <cell r="FG924">
            <v>0</v>
          </cell>
          <cell r="FH924">
            <v>0</v>
          </cell>
          <cell r="FI924">
            <v>0</v>
          </cell>
          <cell r="FJ924">
            <v>0</v>
          </cell>
          <cell r="FK924">
            <v>0</v>
          </cell>
          <cell r="FL924">
            <v>0</v>
          </cell>
          <cell r="FM924">
            <v>0</v>
          </cell>
          <cell r="FN924">
            <v>0</v>
          </cell>
          <cell r="FO924">
            <v>0</v>
          </cell>
          <cell r="FP924">
            <v>0</v>
          </cell>
          <cell r="FQ924">
            <v>0</v>
          </cell>
          <cell r="FR924">
            <v>0</v>
          </cell>
          <cell r="FS924">
            <v>0</v>
          </cell>
          <cell r="FT924">
            <v>0</v>
          </cell>
          <cell r="FU924">
            <v>0</v>
          </cell>
          <cell r="FV924">
            <v>0</v>
          </cell>
          <cell r="FW924">
            <v>0</v>
          </cell>
          <cell r="FX924">
            <v>0</v>
          </cell>
          <cell r="FY924">
            <v>0</v>
          </cell>
          <cell r="FZ924">
            <v>0</v>
          </cell>
          <cell r="GA924">
            <v>0</v>
          </cell>
          <cell r="GB924">
            <v>0</v>
          </cell>
          <cell r="GC924">
            <v>0</v>
          </cell>
          <cell r="GD924">
            <v>0</v>
          </cell>
          <cell r="GE924">
            <v>0</v>
          </cell>
          <cell r="GF924">
            <v>0</v>
          </cell>
          <cell r="GG924">
            <v>0</v>
          </cell>
          <cell r="GH924">
            <v>0</v>
          </cell>
          <cell r="GI924">
            <v>0</v>
          </cell>
          <cell r="GJ924">
            <v>0</v>
          </cell>
          <cell r="GK924">
            <v>0</v>
          </cell>
          <cell r="GL924">
            <v>0</v>
          </cell>
          <cell r="GM924">
            <v>0</v>
          </cell>
          <cell r="GN924">
            <v>0</v>
          </cell>
          <cell r="GO924">
            <v>0</v>
          </cell>
          <cell r="GP924">
            <v>0</v>
          </cell>
          <cell r="GQ924">
            <v>0</v>
          </cell>
          <cell r="GR924">
            <v>0</v>
          </cell>
          <cell r="GS924">
            <v>0</v>
          </cell>
          <cell r="GT924">
            <v>0</v>
          </cell>
          <cell r="GU924">
            <v>0</v>
          </cell>
          <cell r="GV924">
            <v>0</v>
          </cell>
          <cell r="GW924">
            <v>0</v>
          </cell>
          <cell r="GX924">
            <v>0</v>
          </cell>
          <cell r="GY924">
            <v>0</v>
          </cell>
          <cell r="GZ924">
            <v>0</v>
          </cell>
          <cell r="HA924">
            <v>0</v>
          </cell>
          <cell r="HB924">
            <v>0</v>
          </cell>
          <cell r="HC924">
            <v>0</v>
          </cell>
          <cell r="HD924">
            <v>0</v>
          </cell>
          <cell r="HE924">
            <v>0</v>
          </cell>
          <cell r="HF924">
            <v>0</v>
          </cell>
          <cell r="HG924">
            <v>0</v>
          </cell>
          <cell r="HH924">
            <v>0</v>
          </cell>
          <cell r="HI924">
            <v>0</v>
          </cell>
          <cell r="HJ924">
            <v>0</v>
          </cell>
          <cell r="HK924">
            <v>0</v>
          </cell>
          <cell r="HL924">
            <v>0</v>
          </cell>
          <cell r="HM924">
            <v>0</v>
          </cell>
          <cell r="HN924">
            <v>0</v>
          </cell>
          <cell r="HO924">
            <v>0</v>
          </cell>
          <cell r="HP924">
            <v>0</v>
          </cell>
          <cell r="HQ924">
            <v>0</v>
          </cell>
          <cell r="HR924">
            <v>0</v>
          </cell>
          <cell r="HS924">
            <v>0</v>
          </cell>
          <cell r="HT924">
            <v>0</v>
          </cell>
          <cell r="HU924">
            <v>0</v>
          </cell>
          <cell r="HV924">
            <v>0</v>
          </cell>
          <cell r="HW924">
            <v>0</v>
          </cell>
          <cell r="HX924">
            <v>0</v>
          </cell>
          <cell r="HY924">
            <v>0</v>
          </cell>
          <cell r="HZ924">
            <v>0</v>
          </cell>
          <cell r="IA924">
            <v>0</v>
          </cell>
          <cell r="IB924">
            <v>0</v>
          </cell>
          <cell r="IC924">
            <v>0</v>
          </cell>
          <cell r="ID924">
            <v>0</v>
          </cell>
          <cell r="IE924">
            <v>0</v>
          </cell>
          <cell r="IF924">
            <v>0</v>
          </cell>
          <cell r="IG924">
            <v>0</v>
          </cell>
          <cell r="IH924">
            <v>0</v>
          </cell>
          <cell r="II924">
            <v>0</v>
          </cell>
          <cell r="IJ924">
            <v>0</v>
          </cell>
          <cell r="IK924">
            <v>0</v>
          </cell>
          <cell r="IL924">
            <v>0</v>
          </cell>
          <cell r="IM924">
            <v>0</v>
          </cell>
          <cell r="IN924">
            <v>0</v>
          </cell>
          <cell r="IO924">
            <v>0</v>
          </cell>
          <cell r="IP924">
            <v>0</v>
          </cell>
          <cell r="IQ924">
            <v>0</v>
          </cell>
          <cell r="IR924">
            <v>0</v>
          </cell>
          <cell r="IS924">
            <v>0</v>
          </cell>
          <cell r="IT924">
            <v>0</v>
          </cell>
          <cell r="IU924">
            <v>0</v>
          </cell>
          <cell r="IV924">
            <v>0</v>
          </cell>
          <cell r="IW924">
            <v>0</v>
          </cell>
          <cell r="IX924">
            <v>0</v>
          </cell>
          <cell r="IY924">
            <v>0</v>
          </cell>
          <cell r="IZ924">
            <v>0</v>
          </cell>
          <cell r="JA924">
            <v>0</v>
          </cell>
          <cell r="JB924">
            <v>0</v>
          </cell>
          <cell r="JC924">
            <v>0</v>
          </cell>
          <cell r="JD924">
            <v>0</v>
          </cell>
          <cell r="JE924">
            <v>0</v>
          </cell>
        </row>
        <row r="925">
          <cell r="D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  <cell r="EE925">
            <v>0</v>
          </cell>
          <cell r="EF925">
            <v>0</v>
          </cell>
          <cell r="EG925">
            <v>0</v>
          </cell>
          <cell r="EH925">
            <v>0</v>
          </cell>
          <cell r="EI925">
            <v>0</v>
          </cell>
          <cell r="EJ925">
            <v>0</v>
          </cell>
          <cell r="EK925">
            <v>0</v>
          </cell>
          <cell r="EL925">
            <v>0</v>
          </cell>
          <cell r="EM925">
            <v>0</v>
          </cell>
          <cell r="EN925">
            <v>0</v>
          </cell>
          <cell r="EO925">
            <v>0</v>
          </cell>
          <cell r="EP925">
            <v>0</v>
          </cell>
          <cell r="EQ925">
            <v>0</v>
          </cell>
          <cell r="ER925">
            <v>0</v>
          </cell>
          <cell r="ES925">
            <v>0</v>
          </cell>
          <cell r="ET925">
            <v>0</v>
          </cell>
          <cell r="EU925">
            <v>0</v>
          </cell>
          <cell r="EV925">
            <v>0</v>
          </cell>
          <cell r="EW925">
            <v>0</v>
          </cell>
          <cell r="EX925">
            <v>0</v>
          </cell>
          <cell r="EY925">
            <v>0</v>
          </cell>
          <cell r="EZ925">
            <v>0</v>
          </cell>
          <cell r="FA925">
            <v>0</v>
          </cell>
          <cell r="FB925">
            <v>0</v>
          </cell>
          <cell r="FC925">
            <v>0</v>
          </cell>
          <cell r="FD925">
            <v>0</v>
          </cell>
          <cell r="FE925">
            <v>0</v>
          </cell>
          <cell r="FF925">
            <v>0</v>
          </cell>
          <cell r="FG925">
            <v>0</v>
          </cell>
          <cell r="FH925">
            <v>0</v>
          </cell>
          <cell r="FI925">
            <v>0</v>
          </cell>
          <cell r="FJ925">
            <v>0</v>
          </cell>
          <cell r="FK925">
            <v>0</v>
          </cell>
          <cell r="FL925">
            <v>0</v>
          </cell>
          <cell r="FM925">
            <v>0</v>
          </cell>
          <cell r="FN925">
            <v>0</v>
          </cell>
          <cell r="FO925">
            <v>0</v>
          </cell>
          <cell r="FP925">
            <v>0</v>
          </cell>
          <cell r="FQ925">
            <v>0</v>
          </cell>
          <cell r="FR925">
            <v>0</v>
          </cell>
          <cell r="FS925">
            <v>0</v>
          </cell>
          <cell r="FT925">
            <v>0</v>
          </cell>
          <cell r="FU925">
            <v>0</v>
          </cell>
          <cell r="FV925">
            <v>0</v>
          </cell>
          <cell r="FW925">
            <v>0</v>
          </cell>
          <cell r="FX925">
            <v>0</v>
          </cell>
          <cell r="FY925">
            <v>0</v>
          </cell>
          <cell r="FZ925">
            <v>0</v>
          </cell>
          <cell r="GA925">
            <v>0</v>
          </cell>
          <cell r="GB925">
            <v>0</v>
          </cell>
          <cell r="GC925">
            <v>0</v>
          </cell>
          <cell r="GD925">
            <v>0</v>
          </cell>
          <cell r="GE925">
            <v>0</v>
          </cell>
          <cell r="GF925">
            <v>0</v>
          </cell>
          <cell r="GG925">
            <v>0</v>
          </cell>
          <cell r="GH925">
            <v>0</v>
          </cell>
          <cell r="GI925">
            <v>0</v>
          </cell>
          <cell r="GJ925">
            <v>0</v>
          </cell>
          <cell r="GK925">
            <v>0</v>
          </cell>
          <cell r="GL925">
            <v>0</v>
          </cell>
          <cell r="GM925">
            <v>0</v>
          </cell>
          <cell r="GN925">
            <v>0</v>
          </cell>
          <cell r="GO925">
            <v>0</v>
          </cell>
          <cell r="GP925">
            <v>0</v>
          </cell>
          <cell r="GQ925">
            <v>0</v>
          </cell>
          <cell r="GR925">
            <v>0</v>
          </cell>
          <cell r="GS925">
            <v>0</v>
          </cell>
          <cell r="GT925">
            <v>0</v>
          </cell>
          <cell r="GU925">
            <v>0</v>
          </cell>
          <cell r="GV925">
            <v>0</v>
          </cell>
          <cell r="GW925">
            <v>0</v>
          </cell>
          <cell r="GX925">
            <v>0</v>
          </cell>
          <cell r="GY925">
            <v>0</v>
          </cell>
          <cell r="GZ925">
            <v>0</v>
          </cell>
          <cell r="HA925">
            <v>0</v>
          </cell>
          <cell r="HB925">
            <v>0</v>
          </cell>
          <cell r="HC925">
            <v>0</v>
          </cell>
          <cell r="HD925">
            <v>0</v>
          </cell>
          <cell r="HE925">
            <v>0</v>
          </cell>
          <cell r="HF925">
            <v>0</v>
          </cell>
          <cell r="HG925">
            <v>0</v>
          </cell>
          <cell r="HH925">
            <v>0</v>
          </cell>
          <cell r="HI925">
            <v>0</v>
          </cell>
          <cell r="HJ925">
            <v>0</v>
          </cell>
          <cell r="HK925">
            <v>0</v>
          </cell>
          <cell r="HL925">
            <v>0</v>
          </cell>
          <cell r="HM925">
            <v>0</v>
          </cell>
          <cell r="HN925">
            <v>0</v>
          </cell>
          <cell r="HO925">
            <v>0</v>
          </cell>
          <cell r="HP925">
            <v>0</v>
          </cell>
          <cell r="HQ925">
            <v>0</v>
          </cell>
          <cell r="HR925">
            <v>0</v>
          </cell>
          <cell r="HS925">
            <v>0</v>
          </cell>
          <cell r="HT925">
            <v>0</v>
          </cell>
          <cell r="HU925">
            <v>0</v>
          </cell>
          <cell r="HV925">
            <v>0</v>
          </cell>
          <cell r="HW925">
            <v>0</v>
          </cell>
          <cell r="HX925">
            <v>0</v>
          </cell>
          <cell r="HY925">
            <v>0</v>
          </cell>
          <cell r="HZ925">
            <v>0</v>
          </cell>
          <cell r="IA925">
            <v>0</v>
          </cell>
          <cell r="IB925">
            <v>0</v>
          </cell>
          <cell r="IC925">
            <v>0</v>
          </cell>
          <cell r="ID925">
            <v>0</v>
          </cell>
          <cell r="IE925">
            <v>0</v>
          </cell>
          <cell r="IF925">
            <v>0</v>
          </cell>
          <cell r="IG925">
            <v>0</v>
          </cell>
          <cell r="IH925">
            <v>0</v>
          </cell>
          <cell r="II925">
            <v>0</v>
          </cell>
          <cell r="IJ925">
            <v>0</v>
          </cell>
          <cell r="IK925">
            <v>0</v>
          </cell>
          <cell r="IL925">
            <v>0</v>
          </cell>
          <cell r="IM925">
            <v>0</v>
          </cell>
          <cell r="IN925">
            <v>0</v>
          </cell>
          <cell r="IO925">
            <v>0</v>
          </cell>
          <cell r="IP925">
            <v>0</v>
          </cell>
          <cell r="IQ925">
            <v>0</v>
          </cell>
          <cell r="IR925">
            <v>0</v>
          </cell>
          <cell r="IS925">
            <v>0</v>
          </cell>
          <cell r="IT925">
            <v>0</v>
          </cell>
          <cell r="IU925">
            <v>0</v>
          </cell>
          <cell r="IV925">
            <v>0</v>
          </cell>
          <cell r="IW925">
            <v>0</v>
          </cell>
          <cell r="IX925">
            <v>0</v>
          </cell>
          <cell r="IY925">
            <v>0</v>
          </cell>
          <cell r="IZ925">
            <v>0</v>
          </cell>
          <cell r="JA925">
            <v>0</v>
          </cell>
          <cell r="JB925">
            <v>0</v>
          </cell>
          <cell r="JC925">
            <v>0</v>
          </cell>
          <cell r="JD925">
            <v>0</v>
          </cell>
          <cell r="JE925">
            <v>0</v>
          </cell>
        </row>
        <row r="926">
          <cell r="D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  <cell r="EE926">
            <v>0</v>
          </cell>
          <cell r="EF926">
            <v>0</v>
          </cell>
          <cell r="EG926">
            <v>0</v>
          </cell>
          <cell r="EH926">
            <v>0</v>
          </cell>
          <cell r="EI926">
            <v>0</v>
          </cell>
          <cell r="EJ926">
            <v>0</v>
          </cell>
          <cell r="EK926">
            <v>0</v>
          </cell>
          <cell r="EL926">
            <v>0</v>
          </cell>
          <cell r="EM926">
            <v>0</v>
          </cell>
          <cell r="EN926">
            <v>0</v>
          </cell>
          <cell r="EO926">
            <v>0</v>
          </cell>
          <cell r="EP926">
            <v>0</v>
          </cell>
          <cell r="EQ926">
            <v>0</v>
          </cell>
          <cell r="ER926">
            <v>0</v>
          </cell>
          <cell r="ES926">
            <v>0</v>
          </cell>
          <cell r="ET926">
            <v>0</v>
          </cell>
          <cell r="EU926">
            <v>0</v>
          </cell>
          <cell r="EV926">
            <v>0</v>
          </cell>
          <cell r="EW926">
            <v>0</v>
          </cell>
          <cell r="EX926">
            <v>0</v>
          </cell>
          <cell r="EY926">
            <v>0</v>
          </cell>
          <cell r="EZ926">
            <v>0</v>
          </cell>
          <cell r="FA926">
            <v>0</v>
          </cell>
          <cell r="FB926">
            <v>0</v>
          </cell>
          <cell r="FC926">
            <v>0</v>
          </cell>
          <cell r="FD926">
            <v>0</v>
          </cell>
          <cell r="FE926">
            <v>0</v>
          </cell>
          <cell r="FF926">
            <v>0</v>
          </cell>
          <cell r="FG926">
            <v>0</v>
          </cell>
          <cell r="FH926">
            <v>0</v>
          </cell>
          <cell r="FI926">
            <v>0</v>
          </cell>
          <cell r="FJ926">
            <v>0</v>
          </cell>
          <cell r="FK926">
            <v>0</v>
          </cell>
          <cell r="FL926">
            <v>0</v>
          </cell>
          <cell r="FM926">
            <v>0</v>
          </cell>
          <cell r="FN926">
            <v>0</v>
          </cell>
          <cell r="FO926">
            <v>0</v>
          </cell>
          <cell r="FP926">
            <v>0</v>
          </cell>
          <cell r="FQ926">
            <v>0</v>
          </cell>
          <cell r="FR926">
            <v>0</v>
          </cell>
          <cell r="FS926">
            <v>0</v>
          </cell>
          <cell r="FT926">
            <v>0</v>
          </cell>
          <cell r="FU926">
            <v>0</v>
          </cell>
          <cell r="FV926">
            <v>0</v>
          </cell>
          <cell r="FW926">
            <v>0</v>
          </cell>
          <cell r="FX926">
            <v>0</v>
          </cell>
          <cell r="FY926">
            <v>0</v>
          </cell>
          <cell r="FZ926">
            <v>0</v>
          </cell>
          <cell r="GA926">
            <v>0</v>
          </cell>
          <cell r="GB926">
            <v>0</v>
          </cell>
          <cell r="GC926">
            <v>0</v>
          </cell>
          <cell r="GD926">
            <v>0</v>
          </cell>
          <cell r="GE926">
            <v>0</v>
          </cell>
          <cell r="GF926">
            <v>0</v>
          </cell>
          <cell r="GG926">
            <v>0</v>
          </cell>
          <cell r="GH926">
            <v>0</v>
          </cell>
          <cell r="GI926">
            <v>0</v>
          </cell>
          <cell r="GJ926">
            <v>0</v>
          </cell>
          <cell r="GK926">
            <v>0</v>
          </cell>
          <cell r="GL926">
            <v>0</v>
          </cell>
          <cell r="GM926">
            <v>0</v>
          </cell>
          <cell r="GN926">
            <v>0</v>
          </cell>
          <cell r="GO926">
            <v>0</v>
          </cell>
          <cell r="GP926">
            <v>0</v>
          </cell>
          <cell r="GQ926">
            <v>0</v>
          </cell>
          <cell r="GR926">
            <v>0</v>
          </cell>
          <cell r="GS926">
            <v>0</v>
          </cell>
          <cell r="GT926">
            <v>0</v>
          </cell>
          <cell r="GU926">
            <v>0</v>
          </cell>
          <cell r="GV926">
            <v>0</v>
          </cell>
          <cell r="GW926">
            <v>0</v>
          </cell>
          <cell r="GX926">
            <v>0</v>
          </cell>
          <cell r="GY926">
            <v>0</v>
          </cell>
          <cell r="GZ926">
            <v>0</v>
          </cell>
          <cell r="HA926">
            <v>0</v>
          </cell>
          <cell r="HB926">
            <v>0</v>
          </cell>
          <cell r="HC926">
            <v>0</v>
          </cell>
          <cell r="HD926">
            <v>0</v>
          </cell>
          <cell r="HE926">
            <v>0</v>
          </cell>
          <cell r="HF926">
            <v>0</v>
          </cell>
          <cell r="HG926">
            <v>0</v>
          </cell>
          <cell r="HH926">
            <v>0</v>
          </cell>
          <cell r="HI926">
            <v>0</v>
          </cell>
          <cell r="HJ926">
            <v>0</v>
          </cell>
          <cell r="HK926">
            <v>0</v>
          </cell>
          <cell r="HL926">
            <v>0</v>
          </cell>
          <cell r="HM926">
            <v>0</v>
          </cell>
          <cell r="HN926">
            <v>0</v>
          </cell>
          <cell r="HO926">
            <v>0</v>
          </cell>
          <cell r="HP926">
            <v>0</v>
          </cell>
          <cell r="HQ926">
            <v>0</v>
          </cell>
          <cell r="HR926">
            <v>0</v>
          </cell>
          <cell r="HS926">
            <v>0</v>
          </cell>
          <cell r="HT926">
            <v>0</v>
          </cell>
          <cell r="HU926">
            <v>0</v>
          </cell>
          <cell r="HV926">
            <v>0</v>
          </cell>
          <cell r="HW926">
            <v>0</v>
          </cell>
          <cell r="HX926">
            <v>0</v>
          </cell>
          <cell r="HY926">
            <v>0</v>
          </cell>
          <cell r="HZ926">
            <v>0</v>
          </cell>
          <cell r="IA926">
            <v>0</v>
          </cell>
          <cell r="IB926">
            <v>0</v>
          </cell>
          <cell r="IC926">
            <v>0</v>
          </cell>
          <cell r="ID926">
            <v>0</v>
          </cell>
          <cell r="IE926">
            <v>0</v>
          </cell>
          <cell r="IF926">
            <v>0</v>
          </cell>
          <cell r="IG926">
            <v>0</v>
          </cell>
          <cell r="IH926">
            <v>0</v>
          </cell>
          <cell r="II926">
            <v>0</v>
          </cell>
          <cell r="IJ926">
            <v>0</v>
          </cell>
          <cell r="IK926">
            <v>0</v>
          </cell>
          <cell r="IL926">
            <v>0</v>
          </cell>
          <cell r="IM926">
            <v>0</v>
          </cell>
          <cell r="IN926">
            <v>0</v>
          </cell>
          <cell r="IO926">
            <v>0</v>
          </cell>
          <cell r="IP926">
            <v>0</v>
          </cell>
          <cell r="IQ926">
            <v>0</v>
          </cell>
          <cell r="IR926">
            <v>0</v>
          </cell>
          <cell r="IS926">
            <v>0</v>
          </cell>
          <cell r="IT926">
            <v>0</v>
          </cell>
          <cell r="IU926">
            <v>0</v>
          </cell>
          <cell r="IV926">
            <v>0</v>
          </cell>
          <cell r="IW926">
            <v>0</v>
          </cell>
          <cell r="IX926">
            <v>0</v>
          </cell>
          <cell r="IY926">
            <v>0</v>
          </cell>
          <cell r="IZ926">
            <v>0</v>
          </cell>
          <cell r="JA926">
            <v>0</v>
          </cell>
          <cell r="JB926">
            <v>0</v>
          </cell>
          <cell r="JC926">
            <v>0</v>
          </cell>
          <cell r="JD926">
            <v>0</v>
          </cell>
          <cell r="JE926">
            <v>0</v>
          </cell>
        </row>
        <row r="927">
          <cell r="D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  <cell r="EE927">
            <v>0</v>
          </cell>
          <cell r="EF927">
            <v>0</v>
          </cell>
          <cell r="EG927">
            <v>0</v>
          </cell>
          <cell r="EH927">
            <v>0</v>
          </cell>
          <cell r="EI927">
            <v>0</v>
          </cell>
          <cell r="EJ927">
            <v>0</v>
          </cell>
          <cell r="EK927">
            <v>0</v>
          </cell>
          <cell r="EL927">
            <v>0</v>
          </cell>
          <cell r="EM927">
            <v>0</v>
          </cell>
          <cell r="EN927">
            <v>0</v>
          </cell>
          <cell r="EO927">
            <v>0</v>
          </cell>
          <cell r="EP927">
            <v>0</v>
          </cell>
          <cell r="EQ927">
            <v>0</v>
          </cell>
          <cell r="ER927">
            <v>0</v>
          </cell>
          <cell r="ES927">
            <v>0</v>
          </cell>
          <cell r="ET927">
            <v>0</v>
          </cell>
          <cell r="EU927">
            <v>0</v>
          </cell>
          <cell r="EV927">
            <v>0</v>
          </cell>
          <cell r="EW927">
            <v>0</v>
          </cell>
          <cell r="EX927">
            <v>0</v>
          </cell>
          <cell r="EY927">
            <v>0</v>
          </cell>
          <cell r="EZ927">
            <v>0</v>
          </cell>
          <cell r="FA927">
            <v>0</v>
          </cell>
          <cell r="FB927">
            <v>0</v>
          </cell>
          <cell r="FC927">
            <v>0</v>
          </cell>
          <cell r="FD927">
            <v>0</v>
          </cell>
          <cell r="FE927">
            <v>0</v>
          </cell>
          <cell r="FF927">
            <v>0</v>
          </cell>
          <cell r="FG927">
            <v>0</v>
          </cell>
          <cell r="FH927">
            <v>0</v>
          </cell>
          <cell r="FI927">
            <v>0</v>
          </cell>
          <cell r="FJ927">
            <v>0</v>
          </cell>
          <cell r="FK927">
            <v>0</v>
          </cell>
          <cell r="FL927">
            <v>0</v>
          </cell>
          <cell r="FM927">
            <v>0</v>
          </cell>
          <cell r="FN927">
            <v>0</v>
          </cell>
          <cell r="FO927">
            <v>0</v>
          </cell>
          <cell r="FP927">
            <v>0</v>
          </cell>
          <cell r="FQ927">
            <v>0</v>
          </cell>
          <cell r="FR927">
            <v>0</v>
          </cell>
          <cell r="FS927">
            <v>0</v>
          </cell>
          <cell r="FT927">
            <v>0</v>
          </cell>
          <cell r="FU927">
            <v>0</v>
          </cell>
          <cell r="FV927">
            <v>0</v>
          </cell>
          <cell r="FW927">
            <v>0</v>
          </cell>
          <cell r="FX927">
            <v>0</v>
          </cell>
          <cell r="FY927">
            <v>0</v>
          </cell>
          <cell r="FZ927">
            <v>0</v>
          </cell>
          <cell r="GA927">
            <v>0</v>
          </cell>
          <cell r="GB927">
            <v>0</v>
          </cell>
          <cell r="GC927">
            <v>0</v>
          </cell>
          <cell r="GD927">
            <v>0</v>
          </cell>
          <cell r="GE927">
            <v>0</v>
          </cell>
          <cell r="GF927">
            <v>0</v>
          </cell>
          <cell r="GG927">
            <v>0</v>
          </cell>
          <cell r="GH927">
            <v>0</v>
          </cell>
          <cell r="GI927">
            <v>0</v>
          </cell>
          <cell r="GJ927">
            <v>0</v>
          </cell>
          <cell r="GK927">
            <v>0</v>
          </cell>
          <cell r="GL927">
            <v>0</v>
          </cell>
          <cell r="GM927">
            <v>0</v>
          </cell>
          <cell r="GN927">
            <v>0</v>
          </cell>
          <cell r="GO927">
            <v>0</v>
          </cell>
          <cell r="GP927">
            <v>0</v>
          </cell>
          <cell r="GQ927">
            <v>0</v>
          </cell>
          <cell r="GR927">
            <v>0</v>
          </cell>
          <cell r="GS927">
            <v>0</v>
          </cell>
          <cell r="GT927">
            <v>0</v>
          </cell>
          <cell r="GU927">
            <v>0</v>
          </cell>
          <cell r="GV927">
            <v>0</v>
          </cell>
          <cell r="GW927">
            <v>0</v>
          </cell>
          <cell r="GX927">
            <v>0</v>
          </cell>
          <cell r="GY927">
            <v>0</v>
          </cell>
          <cell r="GZ927">
            <v>0</v>
          </cell>
          <cell r="HA927">
            <v>0</v>
          </cell>
          <cell r="HB927">
            <v>0</v>
          </cell>
          <cell r="HC927">
            <v>0</v>
          </cell>
          <cell r="HD927">
            <v>0</v>
          </cell>
          <cell r="HE927">
            <v>0</v>
          </cell>
          <cell r="HF927">
            <v>0</v>
          </cell>
          <cell r="HG927">
            <v>0</v>
          </cell>
          <cell r="HH927">
            <v>0</v>
          </cell>
          <cell r="HI927">
            <v>0</v>
          </cell>
          <cell r="HJ927">
            <v>0</v>
          </cell>
          <cell r="HK927">
            <v>0</v>
          </cell>
          <cell r="HL927">
            <v>0</v>
          </cell>
          <cell r="HM927">
            <v>0</v>
          </cell>
          <cell r="HN927">
            <v>0</v>
          </cell>
          <cell r="HO927">
            <v>0</v>
          </cell>
          <cell r="HP927">
            <v>0</v>
          </cell>
          <cell r="HQ927">
            <v>0</v>
          </cell>
          <cell r="HR927">
            <v>0</v>
          </cell>
          <cell r="HS927">
            <v>0</v>
          </cell>
          <cell r="HT927">
            <v>0</v>
          </cell>
          <cell r="HU927">
            <v>0</v>
          </cell>
          <cell r="HV927">
            <v>0</v>
          </cell>
          <cell r="HW927">
            <v>0</v>
          </cell>
          <cell r="HX927">
            <v>0</v>
          </cell>
          <cell r="HY927">
            <v>0</v>
          </cell>
          <cell r="HZ927">
            <v>0</v>
          </cell>
          <cell r="IA927">
            <v>0</v>
          </cell>
          <cell r="IB927">
            <v>0</v>
          </cell>
          <cell r="IC927">
            <v>0</v>
          </cell>
          <cell r="ID927">
            <v>0</v>
          </cell>
          <cell r="IE927">
            <v>0</v>
          </cell>
          <cell r="IF927">
            <v>0</v>
          </cell>
          <cell r="IG927">
            <v>0</v>
          </cell>
          <cell r="IH927">
            <v>0</v>
          </cell>
          <cell r="II927">
            <v>0</v>
          </cell>
          <cell r="IJ927">
            <v>0</v>
          </cell>
          <cell r="IK927">
            <v>0</v>
          </cell>
          <cell r="IL927">
            <v>0</v>
          </cell>
          <cell r="IM927">
            <v>0</v>
          </cell>
          <cell r="IN927">
            <v>0</v>
          </cell>
          <cell r="IO927">
            <v>0</v>
          </cell>
          <cell r="IP927">
            <v>0</v>
          </cell>
          <cell r="IQ927">
            <v>0</v>
          </cell>
          <cell r="IR927">
            <v>0</v>
          </cell>
          <cell r="IS927">
            <v>0</v>
          </cell>
          <cell r="IT927">
            <v>0</v>
          </cell>
          <cell r="IU927">
            <v>0</v>
          </cell>
          <cell r="IV927">
            <v>0</v>
          </cell>
          <cell r="IW927">
            <v>0</v>
          </cell>
          <cell r="IX927">
            <v>0</v>
          </cell>
          <cell r="IY927">
            <v>0</v>
          </cell>
          <cell r="IZ927">
            <v>0</v>
          </cell>
          <cell r="JA927">
            <v>0</v>
          </cell>
          <cell r="JB927">
            <v>0</v>
          </cell>
          <cell r="JC927">
            <v>0</v>
          </cell>
          <cell r="JD927">
            <v>0</v>
          </cell>
          <cell r="JE927">
            <v>0</v>
          </cell>
        </row>
        <row r="928">
          <cell r="D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  <cell r="EE928">
            <v>0</v>
          </cell>
          <cell r="EF928">
            <v>0</v>
          </cell>
          <cell r="EG928">
            <v>0</v>
          </cell>
          <cell r="EH928">
            <v>0</v>
          </cell>
          <cell r="EI928">
            <v>0</v>
          </cell>
          <cell r="EJ928">
            <v>0</v>
          </cell>
          <cell r="EK928">
            <v>0</v>
          </cell>
          <cell r="EL928">
            <v>0</v>
          </cell>
          <cell r="EM928">
            <v>0</v>
          </cell>
          <cell r="EN928">
            <v>0</v>
          </cell>
          <cell r="EO928">
            <v>0</v>
          </cell>
          <cell r="EP928">
            <v>0</v>
          </cell>
          <cell r="EQ928">
            <v>0</v>
          </cell>
          <cell r="ER928">
            <v>0</v>
          </cell>
          <cell r="ES928">
            <v>0</v>
          </cell>
          <cell r="ET928">
            <v>0</v>
          </cell>
          <cell r="EU928">
            <v>0</v>
          </cell>
          <cell r="EV928">
            <v>0</v>
          </cell>
          <cell r="EW928">
            <v>0</v>
          </cell>
          <cell r="EX928">
            <v>0</v>
          </cell>
          <cell r="EY928">
            <v>0</v>
          </cell>
          <cell r="EZ928">
            <v>0</v>
          </cell>
          <cell r="FA928">
            <v>0</v>
          </cell>
          <cell r="FB928">
            <v>0</v>
          </cell>
          <cell r="FC928">
            <v>0</v>
          </cell>
          <cell r="FD928">
            <v>0</v>
          </cell>
          <cell r="FE928">
            <v>0</v>
          </cell>
          <cell r="FF928">
            <v>0</v>
          </cell>
          <cell r="FG928">
            <v>0</v>
          </cell>
          <cell r="FH928">
            <v>0</v>
          </cell>
          <cell r="FI928">
            <v>0</v>
          </cell>
          <cell r="FJ928">
            <v>0</v>
          </cell>
          <cell r="FK928">
            <v>0</v>
          </cell>
          <cell r="FL928">
            <v>0</v>
          </cell>
          <cell r="FM928">
            <v>0</v>
          </cell>
          <cell r="FN928">
            <v>0</v>
          </cell>
          <cell r="FO928">
            <v>0</v>
          </cell>
          <cell r="FP928">
            <v>0</v>
          </cell>
          <cell r="FQ928">
            <v>0</v>
          </cell>
          <cell r="FR928">
            <v>0</v>
          </cell>
          <cell r="FS928">
            <v>0</v>
          </cell>
          <cell r="FT928">
            <v>0</v>
          </cell>
          <cell r="FU928">
            <v>0</v>
          </cell>
          <cell r="FV928">
            <v>0</v>
          </cell>
          <cell r="FW928">
            <v>0</v>
          </cell>
          <cell r="FX928">
            <v>0</v>
          </cell>
          <cell r="FY928">
            <v>0</v>
          </cell>
          <cell r="FZ928">
            <v>0</v>
          </cell>
          <cell r="GA928">
            <v>0</v>
          </cell>
          <cell r="GB928">
            <v>0</v>
          </cell>
          <cell r="GC928">
            <v>0</v>
          </cell>
          <cell r="GD928">
            <v>0</v>
          </cell>
          <cell r="GE928">
            <v>0</v>
          </cell>
          <cell r="GF928">
            <v>0</v>
          </cell>
          <cell r="GG928">
            <v>0</v>
          </cell>
          <cell r="GH928">
            <v>0</v>
          </cell>
          <cell r="GI928">
            <v>0</v>
          </cell>
          <cell r="GJ928">
            <v>0</v>
          </cell>
          <cell r="GK928">
            <v>0</v>
          </cell>
          <cell r="GL928">
            <v>0</v>
          </cell>
          <cell r="GM928">
            <v>0</v>
          </cell>
          <cell r="GN928">
            <v>0</v>
          </cell>
          <cell r="GO928">
            <v>0</v>
          </cell>
          <cell r="GP928">
            <v>0</v>
          </cell>
          <cell r="GQ928">
            <v>0</v>
          </cell>
          <cell r="GR928">
            <v>0</v>
          </cell>
          <cell r="GS928">
            <v>0</v>
          </cell>
          <cell r="GT928">
            <v>0</v>
          </cell>
          <cell r="GU928">
            <v>0</v>
          </cell>
          <cell r="GV928">
            <v>0</v>
          </cell>
          <cell r="GW928">
            <v>0</v>
          </cell>
          <cell r="GX928">
            <v>0</v>
          </cell>
          <cell r="GY928">
            <v>0</v>
          </cell>
          <cell r="GZ928">
            <v>0</v>
          </cell>
          <cell r="HA928">
            <v>0</v>
          </cell>
          <cell r="HB928">
            <v>0</v>
          </cell>
          <cell r="HC928">
            <v>0</v>
          </cell>
          <cell r="HD928">
            <v>0</v>
          </cell>
          <cell r="HE928">
            <v>0</v>
          </cell>
          <cell r="HF928">
            <v>0</v>
          </cell>
          <cell r="HG928">
            <v>0</v>
          </cell>
          <cell r="HH928">
            <v>0</v>
          </cell>
          <cell r="HI928">
            <v>0</v>
          </cell>
          <cell r="HJ928">
            <v>0</v>
          </cell>
          <cell r="HK928">
            <v>0</v>
          </cell>
          <cell r="HL928">
            <v>0</v>
          </cell>
          <cell r="HM928">
            <v>0</v>
          </cell>
          <cell r="HN928">
            <v>0</v>
          </cell>
          <cell r="HO928">
            <v>0</v>
          </cell>
          <cell r="HP928">
            <v>0</v>
          </cell>
          <cell r="HQ928">
            <v>0</v>
          </cell>
          <cell r="HR928">
            <v>0</v>
          </cell>
          <cell r="HS928">
            <v>0</v>
          </cell>
          <cell r="HT928">
            <v>0</v>
          </cell>
          <cell r="HU928">
            <v>0</v>
          </cell>
          <cell r="HV928">
            <v>0</v>
          </cell>
          <cell r="HW928">
            <v>0</v>
          </cell>
          <cell r="HX928">
            <v>0</v>
          </cell>
          <cell r="HY928">
            <v>0</v>
          </cell>
          <cell r="HZ928">
            <v>0</v>
          </cell>
          <cell r="IA928">
            <v>0</v>
          </cell>
          <cell r="IB928">
            <v>0</v>
          </cell>
          <cell r="IC928">
            <v>0</v>
          </cell>
          <cell r="ID928">
            <v>0</v>
          </cell>
          <cell r="IE928">
            <v>0</v>
          </cell>
          <cell r="IF928">
            <v>0</v>
          </cell>
          <cell r="IG928">
            <v>0</v>
          </cell>
          <cell r="IH928">
            <v>0</v>
          </cell>
          <cell r="II928">
            <v>0</v>
          </cell>
          <cell r="IJ928">
            <v>0</v>
          </cell>
          <cell r="IK928">
            <v>0</v>
          </cell>
          <cell r="IL928">
            <v>0</v>
          </cell>
          <cell r="IM928">
            <v>0</v>
          </cell>
          <cell r="IN928">
            <v>0</v>
          </cell>
          <cell r="IO928">
            <v>0</v>
          </cell>
          <cell r="IP928">
            <v>0</v>
          </cell>
          <cell r="IQ928">
            <v>0</v>
          </cell>
          <cell r="IR928">
            <v>0</v>
          </cell>
          <cell r="IS928">
            <v>0</v>
          </cell>
          <cell r="IT928">
            <v>0</v>
          </cell>
          <cell r="IU928">
            <v>0</v>
          </cell>
          <cell r="IV928">
            <v>0</v>
          </cell>
          <cell r="IW928">
            <v>0</v>
          </cell>
          <cell r="IX928">
            <v>0</v>
          </cell>
          <cell r="IY928">
            <v>0</v>
          </cell>
          <cell r="IZ928">
            <v>0</v>
          </cell>
          <cell r="JA928">
            <v>0</v>
          </cell>
          <cell r="JB928">
            <v>0</v>
          </cell>
          <cell r="JC928">
            <v>0</v>
          </cell>
          <cell r="JD928">
            <v>0</v>
          </cell>
          <cell r="JE928">
            <v>0</v>
          </cell>
        </row>
        <row r="929">
          <cell r="D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  <cell r="EE929">
            <v>0</v>
          </cell>
          <cell r="EF929">
            <v>0</v>
          </cell>
          <cell r="EG929">
            <v>0</v>
          </cell>
          <cell r="EH929">
            <v>0</v>
          </cell>
          <cell r="EI929">
            <v>0</v>
          </cell>
          <cell r="EJ929">
            <v>0</v>
          </cell>
          <cell r="EK929">
            <v>0</v>
          </cell>
          <cell r="EL929">
            <v>0</v>
          </cell>
          <cell r="EM929">
            <v>0</v>
          </cell>
          <cell r="EN929">
            <v>0</v>
          </cell>
          <cell r="EO929">
            <v>0</v>
          </cell>
          <cell r="EP929">
            <v>0</v>
          </cell>
          <cell r="EQ929">
            <v>0</v>
          </cell>
          <cell r="ER929">
            <v>0</v>
          </cell>
          <cell r="ES929">
            <v>0</v>
          </cell>
          <cell r="ET929">
            <v>0</v>
          </cell>
          <cell r="EU929">
            <v>0</v>
          </cell>
          <cell r="EV929">
            <v>0</v>
          </cell>
          <cell r="EW929">
            <v>0</v>
          </cell>
          <cell r="EX929">
            <v>0</v>
          </cell>
          <cell r="EY929">
            <v>0</v>
          </cell>
          <cell r="EZ929">
            <v>0</v>
          </cell>
          <cell r="FA929">
            <v>0</v>
          </cell>
          <cell r="FB929">
            <v>0</v>
          </cell>
          <cell r="FC929">
            <v>0</v>
          </cell>
          <cell r="FD929">
            <v>0</v>
          </cell>
          <cell r="FE929">
            <v>0</v>
          </cell>
          <cell r="FF929">
            <v>0</v>
          </cell>
          <cell r="FG929">
            <v>0</v>
          </cell>
          <cell r="FH929">
            <v>0</v>
          </cell>
          <cell r="FI929">
            <v>0</v>
          </cell>
          <cell r="FJ929">
            <v>0</v>
          </cell>
          <cell r="FK929">
            <v>0</v>
          </cell>
          <cell r="FL929">
            <v>0</v>
          </cell>
          <cell r="FM929">
            <v>0</v>
          </cell>
          <cell r="FN929">
            <v>0</v>
          </cell>
          <cell r="FO929">
            <v>0</v>
          </cell>
          <cell r="FP929">
            <v>0</v>
          </cell>
          <cell r="FQ929">
            <v>0</v>
          </cell>
          <cell r="FR929">
            <v>0</v>
          </cell>
          <cell r="FS929">
            <v>0</v>
          </cell>
          <cell r="FT929">
            <v>0</v>
          </cell>
          <cell r="FU929">
            <v>0</v>
          </cell>
          <cell r="FV929">
            <v>0</v>
          </cell>
          <cell r="FW929">
            <v>0</v>
          </cell>
          <cell r="FX929">
            <v>0</v>
          </cell>
          <cell r="FY929">
            <v>0</v>
          </cell>
          <cell r="FZ929">
            <v>0</v>
          </cell>
          <cell r="GA929">
            <v>0</v>
          </cell>
          <cell r="GB929">
            <v>0</v>
          </cell>
          <cell r="GC929">
            <v>0</v>
          </cell>
          <cell r="GD929">
            <v>0</v>
          </cell>
          <cell r="GE929">
            <v>0</v>
          </cell>
          <cell r="GF929">
            <v>0</v>
          </cell>
          <cell r="GG929">
            <v>0</v>
          </cell>
          <cell r="GH929">
            <v>0</v>
          </cell>
          <cell r="GI929">
            <v>0</v>
          </cell>
          <cell r="GJ929">
            <v>0</v>
          </cell>
          <cell r="GK929">
            <v>0</v>
          </cell>
          <cell r="GL929">
            <v>0</v>
          </cell>
          <cell r="GM929">
            <v>0</v>
          </cell>
          <cell r="GN929">
            <v>0</v>
          </cell>
          <cell r="GO929">
            <v>0</v>
          </cell>
          <cell r="GP929">
            <v>0</v>
          </cell>
          <cell r="GQ929">
            <v>0</v>
          </cell>
          <cell r="GR929">
            <v>0</v>
          </cell>
          <cell r="GS929">
            <v>0</v>
          </cell>
          <cell r="GT929">
            <v>0</v>
          </cell>
          <cell r="GU929">
            <v>0</v>
          </cell>
          <cell r="GV929">
            <v>0</v>
          </cell>
          <cell r="GW929">
            <v>0</v>
          </cell>
          <cell r="GX929">
            <v>0</v>
          </cell>
          <cell r="GY929">
            <v>0</v>
          </cell>
          <cell r="GZ929">
            <v>0</v>
          </cell>
          <cell r="HA929">
            <v>0</v>
          </cell>
          <cell r="HB929">
            <v>0</v>
          </cell>
          <cell r="HC929">
            <v>0</v>
          </cell>
          <cell r="HD929">
            <v>0</v>
          </cell>
          <cell r="HE929">
            <v>0</v>
          </cell>
          <cell r="HF929">
            <v>0</v>
          </cell>
          <cell r="HG929">
            <v>0</v>
          </cell>
          <cell r="HH929">
            <v>0</v>
          </cell>
          <cell r="HI929">
            <v>0</v>
          </cell>
          <cell r="HJ929">
            <v>0</v>
          </cell>
          <cell r="HK929">
            <v>0</v>
          </cell>
          <cell r="HL929">
            <v>0</v>
          </cell>
          <cell r="HM929">
            <v>0</v>
          </cell>
          <cell r="HN929">
            <v>0</v>
          </cell>
          <cell r="HO929">
            <v>0</v>
          </cell>
          <cell r="HP929">
            <v>0</v>
          </cell>
          <cell r="HQ929">
            <v>0</v>
          </cell>
          <cell r="HR929">
            <v>0</v>
          </cell>
          <cell r="HS929">
            <v>0</v>
          </cell>
          <cell r="HT929">
            <v>0</v>
          </cell>
          <cell r="HU929">
            <v>0</v>
          </cell>
          <cell r="HV929">
            <v>0</v>
          </cell>
          <cell r="HW929">
            <v>0</v>
          </cell>
          <cell r="HX929">
            <v>0</v>
          </cell>
          <cell r="HY929">
            <v>0</v>
          </cell>
          <cell r="HZ929">
            <v>0</v>
          </cell>
          <cell r="IA929">
            <v>0</v>
          </cell>
          <cell r="IB929">
            <v>0</v>
          </cell>
          <cell r="IC929">
            <v>0</v>
          </cell>
          <cell r="ID929">
            <v>0</v>
          </cell>
          <cell r="IE929">
            <v>0</v>
          </cell>
          <cell r="IF929">
            <v>0</v>
          </cell>
          <cell r="IG929">
            <v>0</v>
          </cell>
          <cell r="IH929">
            <v>0</v>
          </cell>
          <cell r="II929">
            <v>0</v>
          </cell>
          <cell r="IJ929">
            <v>0</v>
          </cell>
          <cell r="IK929">
            <v>0</v>
          </cell>
          <cell r="IL929">
            <v>0</v>
          </cell>
          <cell r="IM929">
            <v>0</v>
          </cell>
          <cell r="IN929">
            <v>0</v>
          </cell>
          <cell r="IO929">
            <v>0</v>
          </cell>
          <cell r="IP929">
            <v>0</v>
          </cell>
          <cell r="IQ929">
            <v>0</v>
          </cell>
          <cell r="IR929">
            <v>0</v>
          </cell>
          <cell r="IS929">
            <v>0</v>
          </cell>
          <cell r="IT929">
            <v>0</v>
          </cell>
          <cell r="IU929">
            <v>0</v>
          </cell>
          <cell r="IV929">
            <v>0</v>
          </cell>
          <cell r="IW929">
            <v>0</v>
          </cell>
          <cell r="IX929">
            <v>0</v>
          </cell>
          <cell r="IY929">
            <v>0</v>
          </cell>
          <cell r="IZ929">
            <v>0</v>
          </cell>
          <cell r="JA929">
            <v>0</v>
          </cell>
          <cell r="JB929">
            <v>0</v>
          </cell>
          <cell r="JC929">
            <v>0</v>
          </cell>
          <cell r="JD929">
            <v>0</v>
          </cell>
          <cell r="JE929">
            <v>0</v>
          </cell>
        </row>
        <row r="930">
          <cell r="D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  <cell r="EE930">
            <v>0</v>
          </cell>
          <cell r="EF930">
            <v>0</v>
          </cell>
          <cell r="EG930">
            <v>0</v>
          </cell>
          <cell r="EH930">
            <v>0</v>
          </cell>
          <cell r="EI930">
            <v>0</v>
          </cell>
          <cell r="EJ930">
            <v>0</v>
          </cell>
          <cell r="EK930">
            <v>0</v>
          </cell>
          <cell r="EL930">
            <v>0</v>
          </cell>
          <cell r="EM930">
            <v>0</v>
          </cell>
          <cell r="EN930">
            <v>0</v>
          </cell>
          <cell r="EO930">
            <v>0</v>
          </cell>
          <cell r="EP930">
            <v>0</v>
          </cell>
          <cell r="EQ930">
            <v>0</v>
          </cell>
          <cell r="ER930">
            <v>0</v>
          </cell>
          <cell r="ES930">
            <v>0</v>
          </cell>
          <cell r="ET930">
            <v>0</v>
          </cell>
          <cell r="EU930">
            <v>0</v>
          </cell>
          <cell r="EV930">
            <v>0</v>
          </cell>
          <cell r="EW930">
            <v>0</v>
          </cell>
          <cell r="EX930">
            <v>0</v>
          </cell>
          <cell r="EY930">
            <v>0</v>
          </cell>
          <cell r="EZ930">
            <v>0</v>
          </cell>
          <cell r="FA930">
            <v>0</v>
          </cell>
          <cell r="FB930">
            <v>0</v>
          </cell>
          <cell r="FC930">
            <v>0</v>
          </cell>
          <cell r="FD930">
            <v>0</v>
          </cell>
          <cell r="FE930">
            <v>0</v>
          </cell>
          <cell r="FF930">
            <v>0</v>
          </cell>
          <cell r="FG930">
            <v>0</v>
          </cell>
          <cell r="FH930">
            <v>0</v>
          </cell>
          <cell r="FI930">
            <v>0</v>
          </cell>
          <cell r="FJ930">
            <v>0</v>
          </cell>
          <cell r="FK930">
            <v>0</v>
          </cell>
          <cell r="FL930">
            <v>0</v>
          </cell>
          <cell r="FM930">
            <v>0</v>
          </cell>
          <cell r="FN930">
            <v>0</v>
          </cell>
          <cell r="FO930">
            <v>0</v>
          </cell>
          <cell r="FP930">
            <v>0</v>
          </cell>
          <cell r="FQ930">
            <v>0</v>
          </cell>
          <cell r="FR930">
            <v>0</v>
          </cell>
          <cell r="FS930">
            <v>0</v>
          </cell>
          <cell r="FT930">
            <v>0</v>
          </cell>
          <cell r="FU930">
            <v>0</v>
          </cell>
          <cell r="FV930">
            <v>0</v>
          </cell>
          <cell r="FW930">
            <v>0</v>
          </cell>
          <cell r="FX930">
            <v>0</v>
          </cell>
          <cell r="FY930">
            <v>0</v>
          </cell>
          <cell r="FZ930">
            <v>0</v>
          </cell>
          <cell r="GA930">
            <v>0</v>
          </cell>
          <cell r="GB930">
            <v>0</v>
          </cell>
          <cell r="GC930">
            <v>0</v>
          </cell>
          <cell r="GD930">
            <v>0</v>
          </cell>
          <cell r="GE930">
            <v>0</v>
          </cell>
          <cell r="GF930">
            <v>0</v>
          </cell>
          <cell r="GG930">
            <v>0</v>
          </cell>
          <cell r="GH930">
            <v>0</v>
          </cell>
          <cell r="GI930">
            <v>0</v>
          </cell>
          <cell r="GJ930">
            <v>0</v>
          </cell>
          <cell r="GK930">
            <v>0</v>
          </cell>
          <cell r="GL930">
            <v>0</v>
          </cell>
          <cell r="GM930">
            <v>0</v>
          </cell>
          <cell r="GN930">
            <v>0</v>
          </cell>
          <cell r="GO930">
            <v>0</v>
          </cell>
          <cell r="GP930">
            <v>0</v>
          </cell>
          <cell r="GQ930">
            <v>0</v>
          </cell>
          <cell r="GR930">
            <v>0</v>
          </cell>
          <cell r="GS930">
            <v>0</v>
          </cell>
          <cell r="GT930">
            <v>0</v>
          </cell>
          <cell r="GU930">
            <v>0</v>
          </cell>
          <cell r="GV930">
            <v>0</v>
          </cell>
          <cell r="GW930">
            <v>0</v>
          </cell>
          <cell r="GX930">
            <v>0</v>
          </cell>
          <cell r="GY930">
            <v>0</v>
          </cell>
          <cell r="GZ930">
            <v>0</v>
          </cell>
          <cell r="HA930">
            <v>0</v>
          </cell>
          <cell r="HB930">
            <v>0</v>
          </cell>
          <cell r="HC930">
            <v>0</v>
          </cell>
          <cell r="HD930">
            <v>0</v>
          </cell>
          <cell r="HE930">
            <v>0</v>
          </cell>
          <cell r="HF930">
            <v>0</v>
          </cell>
          <cell r="HG930">
            <v>0</v>
          </cell>
          <cell r="HH930">
            <v>0</v>
          </cell>
          <cell r="HI930">
            <v>0</v>
          </cell>
          <cell r="HJ930">
            <v>0</v>
          </cell>
          <cell r="HK930">
            <v>0</v>
          </cell>
          <cell r="HL930">
            <v>0</v>
          </cell>
          <cell r="HM930">
            <v>0</v>
          </cell>
          <cell r="HN930">
            <v>0</v>
          </cell>
          <cell r="HO930">
            <v>0</v>
          </cell>
          <cell r="HP930">
            <v>0</v>
          </cell>
          <cell r="HQ930">
            <v>0</v>
          </cell>
          <cell r="HR930">
            <v>0</v>
          </cell>
          <cell r="HS930">
            <v>0</v>
          </cell>
          <cell r="HT930">
            <v>0</v>
          </cell>
          <cell r="HU930">
            <v>0</v>
          </cell>
          <cell r="HV930">
            <v>0</v>
          </cell>
          <cell r="HW930">
            <v>0</v>
          </cell>
          <cell r="HX930">
            <v>0</v>
          </cell>
          <cell r="HY930">
            <v>0</v>
          </cell>
          <cell r="HZ930">
            <v>0</v>
          </cell>
          <cell r="IA930">
            <v>0</v>
          </cell>
          <cell r="IB930">
            <v>0</v>
          </cell>
          <cell r="IC930">
            <v>0</v>
          </cell>
          <cell r="ID930">
            <v>0</v>
          </cell>
          <cell r="IE930">
            <v>0</v>
          </cell>
          <cell r="IF930">
            <v>0</v>
          </cell>
          <cell r="IG930">
            <v>0</v>
          </cell>
          <cell r="IH930">
            <v>0</v>
          </cell>
          <cell r="II930">
            <v>0</v>
          </cell>
          <cell r="IJ930">
            <v>0</v>
          </cell>
          <cell r="IK930">
            <v>0</v>
          </cell>
          <cell r="IL930">
            <v>0</v>
          </cell>
          <cell r="IM930">
            <v>0</v>
          </cell>
          <cell r="IN930">
            <v>0</v>
          </cell>
          <cell r="IO930">
            <v>0</v>
          </cell>
          <cell r="IP930">
            <v>0</v>
          </cell>
          <cell r="IQ930">
            <v>0</v>
          </cell>
          <cell r="IR930">
            <v>0</v>
          </cell>
          <cell r="IS930">
            <v>0</v>
          </cell>
          <cell r="IT930">
            <v>0</v>
          </cell>
          <cell r="IU930">
            <v>0</v>
          </cell>
          <cell r="IV930">
            <v>0</v>
          </cell>
          <cell r="IW930">
            <v>0</v>
          </cell>
          <cell r="IX930">
            <v>0</v>
          </cell>
          <cell r="IY930">
            <v>0</v>
          </cell>
          <cell r="IZ930">
            <v>0</v>
          </cell>
          <cell r="JA930">
            <v>0</v>
          </cell>
          <cell r="JB930">
            <v>0</v>
          </cell>
          <cell r="JC930">
            <v>0</v>
          </cell>
          <cell r="JD930">
            <v>0</v>
          </cell>
          <cell r="JE930">
            <v>0</v>
          </cell>
        </row>
        <row r="931">
          <cell r="D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  <cell r="EE931">
            <v>0</v>
          </cell>
          <cell r="EF931">
            <v>0</v>
          </cell>
          <cell r="EG931">
            <v>0</v>
          </cell>
          <cell r="EH931">
            <v>0</v>
          </cell>
          <cell r="EI931">
            <v>0</v>
          </cell>
          <cell r="EJ931">
            <v>0</v>
          </cell>
          <cell r="EK931">
            <v>0</v>
          </cell>
          <cell r="EL931">
            <v>0</v>
          </cell>
          <cell r="EM931">
            <v>0</v>
          </cell>
          <cell r="EN931">
            <v>0</v>
          </cell>
          <cell r="EO931">
            <v>0</v>
          </cell>
          <cell r="EP931">
            <v>0</v>
          </cell>
          <cell r="EQ931">
            <v>0</v>
          </cell>
          <cell r="ER931">
            <v>0</v>
          </cell>
          <cell r="ES931">
            <v>0</v>
          </cell>
          <cell r="ET931">
            <v>0</v>
          </cell>
          <cell r="EU931">
            <v>0</v>
          </cell>
          <cell r="EV931">
            <v>0</v>
          </cell>
          <cell r="EW931">
            <v>0</v>
          </cell>
          <cell r="EX931">
            <v>0</v>
          </cell>
          <cell r="EY931">
            <v>0</v>
          </cell>
          <cell r="EZ931">
            <v>0</v>
          </cell>
          <cell r="FA931">
            <v>0</v>
          </cell>
          <cell r="FB931">
            <v>0</v>
          </cell>
          <cell r="FC931">
            <v>0</v>
          </cell>
          <cell r="FD931">
            <v>0</v>
          </cell>
          <cell r="FE931">
            <v>0</v>
          </cell>
          <cell r="FF931">
            <v>0</v>
          </cell>
          <cell r="FG931">
            <v>0</v>
          </cell>
          <cell r="FH931">
            <v>0</v>
          </cell>
          <cell r="FI931">
            <v>0</v>
          </cell>
          <cell r="FJ931">
            <v>0</v>
          </cell>
          <cell r="FK931">
            <v>0</v>
          </cell>
          <cell r="FL931">
            <v>0</v>
          </cell>
          <cell r="FM931">
            <v>0</v>
          </cell>
          <cell r="FN931">
            <v>0</v>
          </cell>
          <cell r="FO931">
            <v>0</v>
          </cell>
          <cell r="FP931">
            <v>0</v>
          </cell>
          <cell r="FQ931">
            <v>0</v>
          </cell>
          <cell r="FR931">
            <v>0</v>
          </cell>
          <cell r="FS931">
            <v>0</v>
          </cell>
          <cell r="FT931">
            <v>0</v>
          </cell>
          <cell r="FU931">
            <v>0</v>
          </cell>
          <cell r="FV931">
            <v>0</v>
          </cell>
          <cell r="FW931">
            <v>0</v>
          </cell>
          <cell r="FX931">
            <v>0</v>
          </cell>
          <cell r="FY931">
            <v>0</v>
          </cell>
          <cell r="FZ931">
            <v>0</v>
          </cell>
          <cell r="GA931">
            <v>0</v>
          </cell>
          <cell r="GB931">
            <v>0</v>
          </cell>
          <cell r="GC931">
            <v>0</v>
          </cell>
          <cell r="GD931">
            <v>0</v>
          </cell>
          <cell r="GE931">
            <v>0</v>
          </cell>
          <cell r="GF931">
            <v>0</v>
          </cell>
          <cell r="GG931">
            <v>0</v>
          </cell>
          <cell r="GH931">
            <v>0</v>
          </cell>
          <cell r="GI931">
            <v>0</v>
          </cell>
          <cell r="GJ931">
            <v>0</v>
          </cell>
          <cell r="GK931">
            <v>0</v>
          </cell>
          <cell r="GL931">
            <v>0</v>
          </cell>
          <cell r="GM931">
            <v>0</v>
          </cell>
          <cell r="GN931">
            <v>0</v>
          </cell>
          <cell r="GO931">
            <v>0</v>
          </cell>
          <cell r="GP931">
            <v>0</v>
          </cell>
          <cell r="GQ931">
            <v>0</v>
          </cell>
          <cell r="GR931">
            <v>0</v>
          </cell>
          <cell r="GS931">
            <v>0</v>
          </cell>
          <cell r="GT931">
            <v>0</v>
          </cell>
          <cell r="GU931">
            <v>0</v>
          </cell>
          <cell r="GV931">
            <v>0</v>
          </cell>
          <cell r="GW931">
            <v>0</v>
          </cell>
          <cell r="GX931">
            <v>0</v>
          </cell>
          <cell r="GY931">
            <v>0</v>
          </cell>
          <cell r="GZ931">
            <v>0</v>
          </cell>
          <cell r="HA931">
            <v>0</v>
          </cell>
          <cell r="HB931">
            <v>0</v>
          </cell>
          <cell r="HC931">
            <v>0</v>
          </cell>
          <cell r="HD931">
            <v>0</v>
          </cell>
          <cell r="HE931">
            <v>0</v>
          </cell>
          <cell r="HF931">
            <v>0</v>
          </cell>
          <cell r="HG931">
            <v>0</v>
          </cell>
          <cell r="HH931">
            <v>0</v>
          </cell>
          <cell r="HI931">
            <v>0</v>
          </cell>
          <cell r="HJ931">
            <v>0</v>
          </cell>
          <cell r="HK931">
            <v>0</v>
          </cell>
          <cell r="HL931">
            <v>0</v>
          </cell>
          <cell r="HM931">
            <v>0</v>
          </cell>
          <cell r="HN931">
            <v>0</v>
          </cell>
          <cell r="HO931">
            <v>0</v>
          </cell>
          <cell r="HP931">
            <v>0</v>
          </cell>
          <cell r="HQ931">
            <v>0</v>
          </cell>
          <cell r="HR931">
            <v>0</v>
          </cell>
          <cell r="HS931">
            <v>0</v>
          </cell>
          <cell r="HT931">
            <v>0</v>
          </cell>
          <cell r="HU931">
            <v>0</v>
          </cell>
          <cell r="HV931">
            <v>0</v>
          </cell>
          <cell r="HW931">
            <v>0</v>
          </cell>
          <cell r="HX931">
            <v>0</v>
          </cell>
          <cell r="HY931">
            <v>0</v>
          </cell>
          <cell r="HZ931">
            <v>0</v>
          </cell>
          <cell r="IA931">
            <v>0</v>
          </cell>
          <cell r="IB931">
            <v>0</v>
          </cell>
          <cell r="IC931">
            <v>0</v>
          </cell>
          <cell r="ID931">
            <v>0</v>
          </cell>
          <cell r="IE931">
            <v>0</v>
          </cell>
          <cell r="IF931">
            <v>0</v>
          </cell>
          <cell r="IG931">
            <v>0</v>
          </cell>
          <cell r="IH931">
            <v>0</v>
          </cell>
          <cell r="II931">
            <v>0</v>
          </cell>
          <cell r="IJ931">
            <v>0</v>
          </cell>
          <cell r="IK931">
            <v>0</v>
          </cell>
          <cell r="IL931">
            <v>0</v>
          </cell>
          <cell r="IM931">
            <v>0</v>
          </cell>
          <cell r="IN931">
            <v>0</v>
          </cell>
          <cell r="IO931">
            <v>0</v>
          </cell>
          <cell r="IP931">
            <v>0</v>
          </cell>
          <cell r="IQ931">
            <v>0</v>
          </cell>
          <cell r="IR931">
            <v>0</v>
          </cell>
          <cell r="IS931">
            <v>0</v>
          </cell>
          <cell r="IT931">
            <v>0</v>
          </cell>
          <cell r="IU931">
            <v>0</v>
          </cell>
          <cell r="IV931">
            <v>0</v>
          </cell>
          <cell r="IW931">
            <v>0</v>
          </cell>
          <cell r="IX931">
            <v>0</v>
          </cell>
          <cell r="IY931">
            <v>0</v>
          </cell>
          <cell r="IZ931">
            <v>0</v>
          </cell>
          <cell r="JA931">
            <v>0</v>
          </cell>
          <cell r="JB931">
            <v>0</v>
          </cell>
          <cell r="JC931">
            <v>0</v>
          </cell>
          <cell r="JD931">
            <v>0</v>
          </cell>
          <cell r="JE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-1.6424999921582639E-4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-1.9142470399965532</v>
          </cell>
          <cell r="P932">
            <v>0</v>
          </cell>
          <cell r="Q932">
            <v>0</v>
          </cell>
          <cell r="R932">
            <v>-4017.17225028947</v>
          </cell>
          <cell r="S932">
            <v>-137.72007464995841</v>
          </cell>
          <cell r="T932">
            <v>-352.83518976002233</v>
          </cell>
          <cell r="U932">
            <v>-792.69219963991782</v>
          </cell>
          <cell r="V932">
            <v>-868.93854520999594</v>
          </cell>
          <cell r="W932">
            <v>-973.22436859004665</v>
          </cell>
          <cell r="X932">
            <v>-132.1492236899212</v>
          </cell>
          <cell r="Y932">
            <v>-17.391206909902394</v>
          </cell>
          <cell r="Z932">
            <v>0</v>
          </cell>
          <cell r="AA932">
            <v>-55.419970539980568</v>
          </cell>
          <cell r="AB932">
            <v>-657.47492642997531</v>
          </cell>
          <cell r="AC932">
            <v>0</v>
          </cell>
          <cell r="AD932">
            <v>-29.326544870011276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  <cell r="EE932">
            <v>0</v>
          </cell>
          <cell r="EF932">
            <v>0</v>
          </cell>
          <cell r="EG932">
            <v>0</v>
          </cell>
          <cell r="EH932">
            <v>0</v>
          </cell>
          <cell r="EI932">
            <v>0</v>
          </cell>
          <cell r="EJ932">
            <v>0</v>
          </cell>
          <cell r="EK932">
            <v>0</v>
          </cell>
          <cell r="EL932">
            <v>0</v>
          </cell>
          <cell r="EM932">
            <v>0</v>
          </cell>
          <cell r="EN932">
            <v>0</v>
          </cell>
          <cell r="EO932">
            <v>0</v>
          </cell>
          <cell r="EP932">
            <v>0</v>
          </cell>
          <cell r="EQ932">
            <v>0</v>
          </cell>
          <cell r="ER932">
            <v>0</v>
          </cell>
          <cell r="ES932">
            <v>0</v>
          </cell>
          <cell r="ET932">
            <v>0</v>
          </cell>
          <cell r="EU932">
            <v>0</v>
          </cell>
          <cell r="EV932">
            <v>0</v>
          </cell>
          <cell r="EW932">
            <v>0</v>
          </cell>
          <cell r="EX932">
            <v>0</v>
          </cell>
          <cell r="EY932">
            <v>0</v>
          </cell>
          <cell r="EZ932">
            <v>0</v>
          </cell>
          <cell r="FA932">
            <v>0</v>
          </cell>
          <cell r="FB932">
            <v>0</v>
          </cell>
          <cell r="FC932">
            <v>0</v>
          </cell>
          <cell r="FD932">
            <v>0</v>
          </cell>
          <cell r="FE932">
            <v>0</v>
          </cell>
          <cell r="FF932">
            <v>0</v>
          </cell>
          <cell r="FG932">
            <v>0</v>
          </cell>
          <cell r="FH932">
            <v>0</v>
          </cell>
          <cell r="FI932">
            <v>0</v>
          </cell>
          <cell r="FJ932">
            <v>0</v>
          </cell>
          <cell r="FK932">
            <v>0</v>
          </cell>
          <cell r="FL932">
            <v>0</v>
          </cell>
          <cell r="FM932">
            <v>0</v>
          </cell>
          <cell r="FN932">
            <v>0</v>
          </cell>
          <cell r="FO932">
            <v>0</v>
          </cell>
          <cell r="FP932">
            <v>0</v>
          </cell>
          <cell r="FQ932">
            <v>0</v>
          </cell>
          <cell r="FR932">
            <v>0</v>
          </cell>
          <cell r="FS932">
            <v>0</v>
          </cell>
          <cell r="FT932">
            <v>0</v>
          </cell>
          <cell r="FU932">
            <v>0</v>
          </cell>
          <cell r="FV932">
            <v>0</v>
          </cell>
          <cell r="FW932">
            <v>0</v>
          </cell>
          <cell r="FX932">
            <v>0</v>
          </cell>
          <cell r="FY932">
            <v>0</v>
          </cell>
          <cell r="FZ932">
            <v>0</v>
          </cell>
          <cell r="GA932">
            <v>0</v>
          </cell>
          <cell r="GB932">
            <v>0</v>
          </cell>
          <cell r="GC932">
            <v>0</v>
          </cell>
          <cell r="GD932">
            <v>0</v>
          </cell>
          <cell r="GE932">
            <v>0</v>
          </cell>
          <cell r="GF932">
            <v>0</v>
          </cell>
          <cell r="GG932">
            <v>0</v>
          </cell>
          <cell r="GH932">
            <v>0</v>
          </cell>
          <cell r="GI932">
            <v>0</v>
          </cell>
          <cell r="GJ932">
            <v>0</v>
          </cell>
          <cell r="GK932">
            <v>0</v>
          </cell>
          <cell r="GL932">
            <v>0</v>
          </cell>
          <cell r="GM932">
            <v>0</v>
          </cell>
          <cell r="GN932">
            <v>0</v>
          </cell>
          <cell r="GO932">
            <v>0</v>
          </cell>
          <cell r="GP932">
            <v>0</v>
          </cell>
          <cell r="GQ932">
            <v>0</v>
          </cell>
          <cell r="GR932">
            <v>0</v>
          </cell>
          <cell r="GS932">
            <v>0</v>
          </cell>
          <cell r="GT932">
            <v>0</v>
          </cell>
          <cell r="GU932">
            <v>0</v>
          </cell>
          <cell r="GV932">
            <v>0</v>
          </cell>
          <cell r="GW932">
            <v>0</v>
          </cell>
          <cell r="GX932">
            <v>0</v>
          </cell>
          <cell r="GY932">
            <v>0</v>
          </cell>
          <cell r="GZ932">
            <v>0</v>
          </cell>
          <cell r="HA932">
            <v>0</v>
          </cell>
          <cell r="HB932">
            <v>0</v>
          </cell>
          <cell r="HC932">
            <v>0</v>
          </cell>
          <cell r="HD932">
            <v>0</v>
          </cell>
          <cell r="HE932">
            <v>0</v>
          </cell>
          <cell r="HF932">
            <v>0</v>
          </cell>
          <cell r="HG932">
            <v>0</v>
          </cell>
          <cell r="HH932">
            <v>0</v>
          </cell>
          <cell r="HI932">
            <v>0</v>
          </cell>
          <cell r="HJ932">
            <v>0</v>
          </cell>
          <cell r="HK932">
            <v>0</v>
          </cell>
          <cell r="HL932">
            <v>0</v>
          </cell>
          <cell r="HM932">
            <v>0</v>
          </cell>
          <cell r="HN932">
            <v>0</v>
          </cell>
          <cell r="HO932">
            <v>0</v>
          </cell>
          <cell r="HP932">
            <v>0</v>
          </cell>
          <cell r="HQ932">
            <v>0</v>
          </cell>
          <cell r="HR932">
            <v>0</v>
          </cell>
          <cell r="HS932">
            <v>0</v>
          </cell>
          <cell r="HT932">
            <v>0</v>
          </cell>
          <cell r="HU932">
            <v>0</v>
          </cell>
          <cell r="HV932">
            <v>0</v>
          </cell>
          <cell r="HW932">
            <v>0</v>
          </cell>
          <cell r="HX932">
            <v>0</v>
          </cell>
          <cell r="HY932">
            <v>0</v>
          </cell>
          <cell r="HZ932">
            <v>0</v>
          </cell>
          <cell r="IA932">
            <v>0</v>
          </cell>
          <cell r="IB932">
            <v>0</v>
          </cell>
          <cell r="IC932">
            <v>0</v>
          </cell>
          <cell r="ID932">
            <v>0</v>
          </cell>
          <cell r="IE932">
            <v>0</v>
          </cell>
          <cell r="IF932">
            <v>0</v>
          </cell>
          <cell r="IG932">
            <v>0</v>
          </cell>
          <cell r="IH932">
            <v>0</v>
          </cell>
          <cell r="II932">
            <v>0</v>
          </cell>
          <cell r="IJ932">
            <v>0</v>
          </cell>
          <cell r="IK932">
            <v>0</v>
          </cell>
          <cell r="IL932">
            <v>0</v>
          </cell>
          <cell r="IM932">
            <v>0</v>
          </cell>
          <cell r="IN932">
            <v>0</v>
          </cell>
          <cell r="IO932">
            <v>0</v>
          </cell>
          <cell r="IP932">
            <v>0</v>
          </cell>
          <cell r="IQ932">
            <v>0</v>
          </cell>
          <cell r="IR932">
            <v>0</v>
          </cell>
          <cell r="IS932">
            <v>0</v>
          </cell>
          <cell r="IT932">
            <v>0</v>
          </cell>
          <cell r="IU932">
            <v>0</v>
          </cell>
          <cell r="IV932">
            <v>0</v>
          </cell>
          <cell r="IW932">
            <v>0</v>
          </cell>
          <cell r="IX932">
            <v>0</v>
          </cell>
          <cell r="IY932">
            <v>0</v>
          </cell>
          <cell r="IZ932">
            <v>0</v>
          </cell>
          <cell r="JA932">
            <v>0</v>
          </cell>
          <cell r="JB932">
            <v>0</v>
          </cell>
          <cell r="JC932">
            <v>0</v>
          </cell>
          <cell r="JD932">
            <v>0</v>
          </cell>
          <cell r="JE932">
            <v>0</v>
          </cell>
        </row>
        <row r="934">
          <cell r="D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  <cell r="EE934">
            <v>0</v>
          </cell>
          <cell r="EF934">
            <v>0</v>
          </cell>
          <cell r="EG934">
            <v>0</v>
          </cell>
          <cell r="EH934">
            <v>0</v>
          </cell>
          <cell r="EI934">
            <v>0</v>
          </cell>
          <cell r="EJ934">
            <v>0</v>
          </cell>
          <cell r="EK934">
            <v>0</v>
          </cell>
          <cell r="EL934">
            <v>0</v>
          </cell>
          <cell r="EM934">
            <v>0</v>
          </cell>
          <cell r="EN934">
            <v>0</v>
          </cell>
          <cell r="EO934">
            <v>0</v>
          </cell>
          <cell r="EP934">
            <v>0</v>
          </cell>
          <cell r="EQ934">
            <v>0</v>
          </cell>
          <cell r="ER934">
            <v>0</v>
          </cell>
          <cell r="ES934">
            <v>0</v>
          </cell>
          <cell r="ET934">
            <v>0</v>
          </cell>
          <cell r="EU934">
            <v>0</v>
          </cell>
          <cell r="EV934">
            <v>0</v>
          </cell>
          <cell r="EW934">
            <v>0</v>
          </cell>
          <cell r="EX934">
            <v>0</v>
          </cell>
          <cell r="EY934">
            <v>0</v>
          </cell>
          <cell r="EZ934">
            <v>0</v>
          </cell>
          <cell r="FA934">
            <v>0</v>
          </cell>
          <cell r="FB934">
            <v>0</v>
          </cell>
          <cell r="FC934">
            <v>0</v>
          </cell>
          <cell r="FD934">
            <v>0</v>
          </cell>
          <cell r="FE934">
            <v>0</v>
          </cell>
          <cell r="FF934">
            <v>0</v>
          </cell>
          <cell r="FG934">
            <v>0</v>
          </cell>
          <cell r="FH934">
            <v>0</v>
          </cell>
          <cell r="FI934">
            <v>0</v>
          </cell>
          <cell r="FJ934">
            <v>0</v>
          </cell>
          <cell r="FK934">
            <v>0</v>
          </cell>
          <cell r="FL934">
            <v>0</v>
          </cell>
          <cell r="FM934">
            <v>0</v>
          </cell>
          <cell r="FN934">
            <v>0</v>
          </cell>
          <cell r="FO934">
            <v>0</v>
          </cell>
          <cell r="FP934">
            <v>0</v>
          </cell>
          <cell r="FQ934">
            <v>0</v>
          </cell>
          <cell r="FR934">
            <v>0</v>
          </cell>
          <cell r="FS934">
            <v>0</v>
          </cell>
          <cell r="FT934">
            <v>0</v>
          </cell>
          <cell r="FU934">
            <v>0</v>
          </cell>
          <cell r="FV934">
            <v>0</v>
          </cell>
          <cell r="FW934">
            <v>0</v>
          </cell>
          <cell r="FX934">
            <v>0</v>
          </cell>
          <cell r="FY934">
            <v>0</v>
          </cell>
          <cell r="FZ934">
            <v>0</v>
          </cell>
          <cell r="GA934">
            <v>0</v>
          </cell>
          <cell r="GB934">
            <v>0</v>
          </cell>
          <cell r="GC934">
            <v>0</v>
          </cell>
          <cell r="GD934">
            <v>0</v>
          </cell>
          <cell r="GE934">
            <v>0</v>
          </cell>
          <cell r="GF934">
            <v>0</v>
          </cell>
          <cell r="GG934">
            <v>0</v>
          </cell>
          <cell r="GH934">
            <v>0</v>
          </cell>
          <cell r="GI934">
            <v>0</v>
          </cell>
          <cell r="GJ934">
            <v>0</v>
          </cell>
          <cell r="GK934">
            <v>0</v>
          </cell>
          <cell r="GL934">
            <v>0</v>
          </cell>
          <cell r="GM934">
            <v>0</v>
          </cell>
          <cell r="GN934">
            <v>0</v>
          </cell>
          <cell r="GO934">
            <v>0</v>
          </cell>
          <cell r="GP934">
            <v>0</v>
          </cell>
          <cell r="GQ934">
            <v>0</v>
          </cell>
          <cell r="GR934">
            <v>0</v>
          </cell>
          <cell r="GS934">
            <v>0</v>
          </cell>
          <cell r="GT934">
            <v>0</v>
          </cell>
          <cell r="GU934">
            <v>0</v>
          </cell>
          <cell r="GV934">
            <v>0</v>
          </cell>
          <cell r="GW934">
            <v>0</v>
          </cell>
          <cell r="GX934">
            <v>0</v>
          </cell>
          <cell r="GY934">
            <v>0</v>
          </cell>
          <cell r="GZ934">
            <v>0</v>
          </cell>
          <cell r="HA934">
            <v>0</v>
          </cell>
          <cell r="HB934">
            <v>0</v>
          </cell>
          <cell r="HC934">
            <v>0</v>
          </cell>
          <cell r="HD934">
            <v>0</v>
          </cell>
          <cell r="HE934">
            <v>0</v>
          </cell>
          <cell r="HF934">
            <v>0</v>
          </cell>
          <cell r="HG934">
            <v>0</v>
          </cell>
          <cell r="HH934">
            <v>0</v>
          </cell>
          <cell r="HI934">
            <v>0</v>
          </cell>
          <cell r="HJ934">
            <v>0</v>
          </cell>
          <cell r="HK934">
            <v>0</v>
          </cell>
          <cell r="HL934">
            <v>0</v>
          </cell>
          <cell r="HM934">
            <v>0</v>
          </cell>
          <cell r="HN934">
            <v>0</v>
          </cell>
          <cell r="HO934">
            <v>0</v>
          </cell>
          <cell r="HP934">
            <v>0</v>
          </cell>
          <cell r="HQ934">
            <v>0</v>
          </cell>
          <cell r="HR934">
            <v>0</v>
          </cell>
          <cell r="HS934">
            <v>0</v>
          </cell>
          <cell r="HT934">
            <v>0</v>
          </cell>
          <cell r="HU934">
            <v>0</v>
          </cell>
          <cell r="HV934">
            <v>0</v>
          </cell>
          <cell r="HW934">
            <v>0</v>
          </cell>
          <cell r="HX934">
            <v>0</v>
          </cell>
          <cell r="HY934">
            <v>0</v>
          </cell>
          <cell r="HZ934">
            <v>0</v>
          </cell>
          <cell r="IA934">
            <v>0</v>
          </cell>
          <cell r="IB934">
            <v>0</v>
          </cell>
          <cell r="IC934">
            <v>0</v>
          </cell>
          <cell r="ID934">
            <v>0</v>
          </cell>
          <cell r="IE934">
            <v>0</v>
          </cell>
          <cell r="IF934">
            <v>0</v>
          </cell>
          <cell r="IG934">
            <v>0</v>
          </cell>
          <cell r="IH934">
            <v>0</v>
          </cell>
          <cell r="II934">
            <v>0</v>
          </cell>
          <cell r="IJ934">
            <v>0</v>
          </cell>
          <cell r="IK934">
            <v>0</v>
          </cell>
          <cell r="IL934">
            <v>0</v>
          </cell>
          <cell r="IM934">
            <v>0</v>
          </cell>
          <cell r="IN934">
            <v>0</v>
          </cell>
          <cell r="IO934">
            <v>0</v>
          </cell>
          <cell r="IP934">
            <v>0</v>
          </cell>
          <cell r="IQ934">
            <v>0</v>
          </cell>
          <cell r="IR934">
            <v>0</v>
          </cell>
          <cell r="IS934">
            <v>0</v>
          </cell>
          <cell r="IT934">
            <v>0</v>
          </cell>
          <cell r="IU934">
            <v>0</v>
          </cell>
          <cell r="IV934">
            <v>0</v>
          </cell>
          <cell r="IW934">
            <v>0</v>
          </cell>
          <cell r="IX934">
            <v>0</v>
          </cell>
          <cell r="IY934">
            <v>0</v>
          </cell>
          <cell r="IZ934">
            <v>0</v>
          </cell>
          <cell r="JA934">
            <v>0</v>
          </cell>
          <cell r="JB934">
            <v>0</v>
          </cell>
          <cell r="JC934">
            <v>0</v>
          </cell>
          <cell r="JD934">
            <v>0</v>
          </cell>
          <cell r="JE934">
            <v>0</v>
          </cell>
        </row>
        <row r="935">
          <cell r="D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  <cell r="EE935">
            <v>0</v>
          </cell>
          <cell r="EF935">
            <v>0</v>
          </cell>
          <cell r="EG935">
            <v>0</v>
          </cell>
          <cell r="EH935">
            <v>0</v>
          </cell>
          <cell r="EI935">
            <v>0</v>
          </cell>
          <cell r="EJ935">
            <v>0</v>
          </cell>
          <cell r="EK935">
            <v>0</v>
          </cell>
          <cell r="EL935">
            <v>0</v>
          </cell>
          <cell r="EM935">
            <v>0</v>
          </cell>
          <cell r="EN935">
            <v>0</v>
          </cell>
          <cell r="EO935">
            <v>0</v>
          </cell>
          <cell r="EP935">
            <v>0</v>
          </cell>
          <cell r="EQ935">
            <v>0</v>
          </cell>
          <cell r="ER935">
            <v>0</v>
          </cell>
          <cell r="ES935">
            <v>0</v>
          </cell>
          <cell r="ET935">
            <v>0</v>
          </cell>
          <cell r="EU935">
            <v>0</v>
          </cell>
          <cell r="EV935">
            <v>0</v>
          </cell>
          <cell r="EW935">
            <v>0</v>
          </cell>
          <cell r="EX935">
            <v>0</v>
          </cell>
          <cell r="EY935">
            <v>0</v>
          </cell>
          <cell r="EZ935">
            <v>0</v>
          </cell>
          <cell r="FA935">
            <v>0</v>
          </cell>
          <cell r="FB935">
            <v>0</v>
          </cell>
          <cell r="FC935">
            <v>0</v>
          </cell>
          <cell r="FD935">
            <v>0</v>
          </cell>
          <cell r="FE935">
            <v>0</v>
          </cell>
          <cell r="FF935">
            <v>0</v>
          </cell>
          <cell r="FG935">
            <v>0</v>
          </cell>
          <cell r="FH935">
            <v>0</v>
          </cell>
          <cell r="FI935">
            <v>0</v>
          </cell>
          <cell r="FJ935">
            <v>0</v>
          </cell>
          <cell r="FK935">
            <v>0</v>
          </cell>
          <cell r="FL935">
            <v>0</v>
          </cell>
          <cell r="FM935">
            <v>0</v>
          </cell>
          <cell r="FN935">
            <v>0</v>
          </cell>
          <cell r="FO935">
            <v>0</v>
          </cell>
          <cell r="FP935">
            <v>0</v>
          </cell>
          <cell r="FQ935">
            <v>0</v>
          </cell>
          <cell r="FR935">
            <v>0</v>
          </cell>
          <cell r="FS935">
            <v>0</v>
          </cell>
          <cell r="FT935">
            <v>0</v>
          </cell>
          <cell r="FU935">
            <v>0</v>
          </cell>
          <cell r="FV935">
            <v>0</v>
          </cell>
          <cell r="FW935">
            <v>0</v>
          </cell>
          <cell r="FX935">
            <v>0</v>
          </cell>
          <cell r="FY935">
            <v>0</v>
          </cell>
          <cell r="FZ935">
            <v>0</v>
          </cell>
          <cell r="GA935">
            <v>0</v>
          </cell>
          <cell r="GB935">
            <v>0</v>
          </cell>
          <cell r="GC935">
            <v>0</v>
          </cell>
          <cell r="GD935">
            <v>0</v>
          </cell>
          <cell r="GE935">
            <v>0</v>
          </cell>
          <cell r="GF935">
            <v>0</v>
          </cell>
          <cell r="GG935">
            <v>0</v>
          </cell>
          <cell r="GH935">
            <v>0</v>
          </cell>
          <cell r="GI935">
            <v>0</v>
          </cell>
          <cell r="GJ935">
            <v>0</v>
          </cell>
          <cell r="GK935">
            <v>0</v>
          </cell>
          <cell r="GL935">
            <v>0</v>
          </cell>
          <cell r="GM935">
            <v>0</v>
          </cell>
          <cell r="GN935">
            <v>0</v>
          </cell>
          <cell r="GO935">
            <v>0</v>
          </cell>
          <cell r="GP935">
            <v>0</v>
          </cell>
          <cell r="GQ935">
            <v>0</v>
          </cell>
          <cell r="GR935">
            <v>0</v>
          </cell>
          <cell r="GS935">
            <v>0</v>
          </cell>
          <cell r="GT935">
            <v>0</v>
          </cell>
          <cell r="GU935">
            <v>0</v>
          </cell>
          <cell r="GV935">
            <v>0</v>
          </cell>
          <cell r="GW935">
            <v>0</v>
          </cell>
          <cell r="GX935">
            <v>0</v>
          </cell>
          <cell r="GY935">
            <v>0</v>
          </cell>
          <cell r="GZ935">
            <v>0</v>
          </cell>
          <cell r="HA935">
            <v>0</v>
          </cell>
          <cell r="HB935">
            <v>0</v>
          </cell>
          <cell r="HC935">
            <v>0</v>
          </cell>
          <cell r="HD935">
            <v>0</v>
          </cell>
          <cell r="HE935">
            <v>0</v>
          </cell>
          <cell r="HF935">
            <v>0</v>
          </cell>
          <cell r="HG935">
            <v>0</v>
          </cell>
          <cell r="HH935">
            <v>0</v>
          </cell>
          <cell r="HI935">
            <v>0</v>
          </cell>
          <cell r="HJ935">
            <v>0</v>
          </cell>
          <cell r="HK935">
            <v>0</v>
          </cell>
          <cell r="HL935">
            <v>0</v>
          </cell>
          <cell r="HM935">
            <v>0</v>
          </cell>
          <cell r="HN935">
            <v>0</v>
          </cell>
          <cell r="HO935">
            <v>0</v>
          </cell>
          <cell r="HP935">
            <v>0</v>
          </cell>
          <cell r="HQ935">
            <v>0</v>
          </cell>
          <cell r="HR935">
            <v>0</v>
          </cell>
          <cell r="HS935">
            <v>0</v>
          </cell>
          <cell r="HT935">
            <v>0</v>
          </cell>
          <cell r="HU935">
            <v>0</v>
          </cell>
          <cell r="HV935">
            <v>0</v>
          </cell>
          <cell r="HW935">
            <v>0</v>
          </cell>
          <cell r="HX935">
            <v>0</v>
          </cell>
          <cell r="HY935">
            <v>0</v>
          </cell>
          <cell r="HZ935">
            <v>0</v>
          </cell>
          <cell r="IA935">
            <v>0</v>
          </cell>
          <cell r="IB935">
            <v>0</v>
          </cell>
          <cell r="IC935">
            <v>0</v>
          </cell>
          <cell r="ID935">
            <v>0</v>
          </cell>
          <cell r="IE935">
            <v>0</v>
          </cell>
          <cell r="IF935">
            <v>0</v>
          </cell>
          <cell r="IG935">
            <v>0</v>
          </cell>
          <cell r="IH935">
            <v>0</v>
          </cell>
          <cell r="II935">
            <v>0</v>
          </cell>
          <cell r="IJ935">
            <v>0</v>
          </cell>
          <cell r="IK935">
            <v>0</v>
          </cell>
          <cell r="IL935">
            <v>0</v>
          </cell>
          <cell r="IM935">
            <v>0</v>
          </cell>
          <cell r="IN935">
            <v>0</v>
          </cell>
          <cell r="IO935">
            <v>0</v>
          </cell>
          <cell r="IP935">
            <v>0</v>
          </cell>
          <cell r="IQ935">
            <v>0</v>
          </cell>
          <cell r="IR935">
            <v>0</v>
          </cell>
          <cell r="IS935">
            <v>0</v>
          </cell>
          <cell r="IT935">
            <v>0</v>
          </cell>
          <cell r="IU935">
            <v>0</v>
          </cell>
          <cell r="IV935">
            <v>0</v>
          </cell>
          <cell r="IW935">
            <v>0</v>
          </cell>
          <cell r="IX935">
            <v>0</v>
          </cell>
          <cell r="IY935">
            <v>0</v>
          </cell>
          <cell r="IZ935">
            <v>0</v>
          </cell>
          <cell r="JA935">
            <v>0</v>
          </cell>
          <cell r="JB935">
            <v>0</v>
          </cell>
          <cell r="JC935">
            <v>0</v>
          </cell>
          <cell r="JD935">
            <v>0</v>
          </cell>
          <cell r="JE935">
            <v>0</v>
          </cell>
        </row>
        <row r="936">
          <cell r="D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  <cell r="EE936">
            <v>0</v>
          </cell>
          <cell r="EF936">
            <v>0</v>
          </cell>
          <cell r="EG936">
            <v>0</v>
          </cell>
          <cell r="EH936">
            <v>0</v>
          </cell>
          <cell r="EI936">
            <v>0</v>
          </cell>
          <cell r="EJ936">
            <v>0</v>
          </cell>
          <cell r="EK936">
            <v>0</v>
          </cell>
          <cell r="EL936">
            <v>0</v>
          </cell>
          <cell r="EM936">
            <v>0</v>
          </cell>
          <cell r="EN936">
            <v>0</v>
          </cell>
          <cell r="EO936">
            <v>0</v>
          </cell>
          <cell r="EP936">
            <v>0</v>
          </cell>
          <cell r="EQ936">
            <v>0</v>
          </cell>
          <cell r="ER936">
            <v>0</v>
          </cell>
          <cell r="ES936">
            <v>0</v>
          </cell>
          <cell r="ET936">
            <v>0</v>
          </cell>
          <cell r="EU936">
            <v>0</v>
          </cell>
          <cell r="EV936">
            <v>0</v>
          </cell>
          <cell r="EW936">
            <v>0</v>
          </cell>
          <cell r="EX936">
            <v>0</v>
          </cell>
          <cell r="EY936">
            <v>0</v>
          </cell>
          <cell r="EZ936">
            <v>0</v>
          </cell>
          <cell r="FA936">
            <v>0</v>
          </cell>
          <cell r="FB936">
            <v>0</v>
          </cell>
          <cell r="FC936">
            <v>0</v>
          </cell>
          <cell r="FD936">
            <v>0</v>
          </cell>
          <cell r="FE936">
            <v>0</v>
          </cell>
          <cell r="FF936">
            <v>0</v>
          </cell>
          <cell r="FG936">
            <v>0</v>
          </cell>
          <cell r="FH936">
            <v>0</v>
          </cell>
          <cell r="FI936">
            <v>0</v>
          </cell>
          <cell r="FJ936">
            <v>0</v>
          </cell>
          <cell r="FK936">
            <v>0</v>
          </cell>
          <cell r="FL936">
            <v>0</v>
          </cell>
          <cell r="FM936">
            <v>0</v>
          </cell>
          <cell r="FN936">
            <v>0</v>
          </cell>
          <cell r="FO936">
            <v>0</v>
          </cell>
          <cell r="FP936">
            <v>0</v>
          </cell>
          <cell r="FQ936">
            <v>0</v>
          </cell>
          <cell r="FR936">
            <v>0</v>
          </cell>
          <cell r="FS936">
            <v>0</v>
          </cell>
          <cell r="FT936">
            <v>0</v>
          </cell>
          <cell r="FU936">
            <v>0</v>
          </cell>
          <cell r="FV936">
            <v>0</v>
          </cell>
          <cell r="FW936">
            <v>0</v>
          </cell>
          <cell r="FX936">
            <v>0</v>
          </cell>
          <cell r="FY936">
            <v>0</v>
          </cell>
          <cell r="FZ936">
            <v>0</v>
          </cell>
          <cell r="GA936">
            <v>0</v>
          </cell>
          <cell r="GB936">
            <v>0</v>
          </cell>
          <cell r="GC936">
            <v>0</v>
          </cell>
          <cell r="GD936">
            <v>0</v>
          </cell>
          <cell r="GE936">
            <v>0</v>
          </cell>
          <cell r="GF936">
            <v>0</v>
          </cell>
          <cell r="GG936">
            <v>0</v>
          </cell>
          <cell r="GH936">
            <v>0</v>
          </cell>
          <cell r="GI936">
            <v>0</v>
          </cell>
          <cell r="GJ936">
            <v>0</v>
          </cell>
          <cell r="GK936">
            <v>0</v>
          </cell>
          <cell r="GL936">
            <v>0</v>
          </cell>
          <cell r="GM936">
            <v>0</v>
          </cell>
          <cell r="GN936">
            <v>0</v>
          </cell>
          <cell r="GO936">
            <v>0</v>
          </cell>
          <cell r="GP936">
            <v>0</v>
          </cell>
          <cell r="GQ936">
            <v>0</v>
          </cell>
          <cell r="GR936">
            <v>0</v>
          </cell>
          <cell r="GS936">
            <v>0</v>
          </cell>
          <cell r="GT936">
            <v>0</v>
          </cell>
          <cell r="GU936">
            <v>0</v>
          </cell>
          <cell r="GV936">
            <v>0</v>
          </cell>
          <cell r="GW936">
            <v>0</v>
          </cell>
          <cell r="GX936">
            <v>0</v>
          </cell>
          <cell r="GY936">
            <v>0</v>
          </cell>
          <cell r="GZ936">
            <v>0</v>
          </cell>
          <cell r="HA936">
            <v>0</v>
          </cell>
          <cell r="HB936">
            <v>0</v>
          </cell>
          <cell r="HC936">
            <v>0</v>
          </cell>
          <cell r="HD936">
            <v>0</v>
          </cell>
          <cell r="HE936">
            <v>0</v>
          </cell>
          <cell r="HF936">
            <v>0</v>
          </cell>
          <cell r="HG936">
            <v>0</v>
          </cell>
          <cell r="HH936">
            <v>0</v>
          </cell>
          <cell r="HI936">
            <v>0</v>
          </cell>
          <cell r="HJ936">
            <v>0</v>
          </cell>
          <cell r="HK936">
            <v>0</v>
          </cell>
          <cell r="HL936">
            <v>0</v>
          </cell>
          <cell r="HM936">
            <v>0</v>
          </cell>
          <cell r="HN936">
            <v>0</v>
          </cell>
          <cell r="HO936">
            <v>0</v>
          </cell>
          <cell r="HP936">
            <v>0</v>
          </cell>
          <cell r="HQ936">
            <v>0</v>
          </cell>
          <cell r="HR936">
            <v>0</v>
          </cell>
          <cell r="HS936">
            <v>0</v>
          </cell>
          <cell r="HT936">
            <v>0</v>
          </cell>
          <cell r="HU936">
            <v>0</v>
          </cell>
          <cell r="HV936">
            <v>0</v>
          </cell>
          <cell r="HW936">
            <v>0</v>
          </cell>
          <cell r="HX936">
            <v>0</v>
          </cell>
          <cell r="HY936">
            <v>0</v>
          </cell>
          <cell r="HZ936">
            <v>0</v>
          </cell>
          <cell r="IA936">
            <v>0</v>
          </cell>
          <cell r="IB936">
            <v>0</v>
          </cell>
          <cell r="IC936">
            <v>0</v>
          </cell>
          <cell r="ID936">
            <v>0</v>
          </cell>
          <cell r="IE936">
            <v>0</v>
          </cell>
          <cell r="IF936">
            <v>0</v>
          </cell>
          <cell r="IG936">
            <v>0</v>
          </cell>
          <cell r="IH936">
            <v>0</v>
          </cell>
          <cell r="II936">
            <v>0</v>
          </cell>
          <cell r="IJ936">
            <v>0</v>
          </cell>
          <cell r="IK936">
            <v>0</v>
          </cell>
          <cell r="IL936">
            <v>0</v>
          </cell>
          <cell r="IM936">
            <v>0</v>
          </cell>
          <cell r="IN936">
            <v>0</v>
          </cell>
          <cell r="IO936">
            <v>0</v>
          </cell>
          <cell r="IP936">
            <v>0</v>
          </cell>
          <cell r="IQ936">
            <v>0</v>
          </cell>
          <cell r="IR936">
            <v>0</v>
          </cell>
          <cell r="IS936">
            <v>0</v>
          </cell>
          <cell r="IT936">
            <v>0</v>
          </cell>
          <cell r="IU936">
            <v>0</v>
          </cell>
          <cell r="IV936">
            <v>0</v>
          </cell>
          <cell r="IW936">
            <v>0</v>
          </cell>
          <cell r="IX936">
            <v>0</v>
          </cell>
          <cell r="IY936">
            <v>0</v>
          </cell>
          <cell r="IZ936">
            <v>0</v>
          </cell>
          <cell r="JA936">
            <v>0</v>
          </cell>
          <cell r="JB936">
            <v>0</v>
          </cell>
          <cell r="JC936">
            <v>0</v>
          </cell>
          <cell r="JD936">
            <v>0</v>
          </cell>
          <cell r="JE936">
            <v>0</v>
          </cell>
        </row>
        <row r="937">
          <cell r="D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  <cell r="EE937">
            <v>0</v>
          </cell>
          <cell r="EF937">
            <v>0</v>
          </cell>
          <cell r="EG937">
            <v>0</v>
          </cell>
          <cell r="EH937">
            <v>0</v>
          </cell>
          <cell r="EI937">
            <v>0</v>
          </cell>
          <cell r="EJ937">
            <v>0</v>
          </cell>
          <cell r="EK937">
            <v>0</v>
          </cell>
          <cell r="EL937">
            <v>0</v>
          </cell>
          <cell r="EM937">
            <v>0</v>
          </cell>
          <cell r="EN937">
            <v>0</v>
          </cell>
          <cell r="EO937">
            <v>0</v>
          </cell>
          <cell r="EP937">
            <v>0</v>
          </cell>
          <cell r="EQ937">
            <v>0</v>
          </cell>
          <cell r="ER937">
            <v>0</v>
          </cell>
          <cell r="ES937">
            <v>0</v>
          </cell>
          <cell r="ET937">
            <v>0</v>
          </cell>
          <cell r="EU937">
            <v>0</v>
          </cell>
          <cell r="EV937">
            <v>0</v>
          </cell>
          <cell r="EW937">
            <v>0</v>
          </cell>
          <cell r="EX937">
            <v>0</v>
          </cell>
          <cell r="EY937">
            <v>0</v>
          </cell>
          <cell r="EZ937">
            <v>0</v>
          </cell>
          <cell r="FA937">
            <v>0</v>
          </cell>
          <cell r="FB937">
            <v>0</v>
          </cell>
          <cell r="FC937">
            <v>0</v>
          </cell>
          <cell r="FD937">
            <v>0</v>
          </cell>
          <cell r="FE937">
            <v>0</v>
          </cell>
          <cell r="FF937">
            <v>0</v>
          </cell>
          <cell r="FG937">
            <v>0</v>
          </cell>
          <cell r="FH937">
            <v>0</v>
          </cell>
          <cell r="FI937">
            <v>0</v>
          </cell>
          <cell r="FJ937">
            <v>0</v>
          </cell>
          <cell r="FK937">
            <v>0</v>
          </cell>
          <cell r="FL937">
            <v>0</v>
          </cell>
          <cell r="FM937">
            <v>0</v>
          </cell>
          <cell r="FN937">
            <v>0</v>
          </cell>
          <cell r="FO937">
            <v>0</v>
          </cell>
          <cell r="FP937">
            <v>0</v>
          </cell>
          <cell r="FQ937">
            <v>0</v>
          </cell>
          <cell r="FR937">
            <v>0</v>
          </cell>
          <cell r="FS937">
            <v>0</v>
          </cell>
          <cell r="FT937">
            <v>0</v>
          </cell>
          <cell r="FU937">
            <v>0</v>
          </cell>
          <cell r="FV937">
            <v>0</v>
          </cell>
          <cell r="FW937">
            <v>0</v>
          </cell>
          <cell r="FX937">
            <v>0</v>
          </cell>
          <cell r="FY937">
            <v>0</v>
          </cell>
          <cell r="FZ937">
            <v>0</v>
          </cell>
          <cell r="GA937">
            <v>0</v>
          </cell>
          <cell r="GB937">
            <v>0</v>
          </cell>
          <cell r="GC937">
            <v>0</v>
          </cell>
          <cell r="GD937">
            <v>0</v>
          </cell>
          <cell r="GE937">
            <v>0</v>
          </cell>
          <cell r="GF937">
            <v>0</v>
          </cell>
          <cell r="GG937">
            <v>0</v>
          </cell>
          <cell r="GH937">
            <v>0</v>
          </cell>
          <cell r="GI937">
            <v>0</v>
          </cell>
          <cell r="GJ937">
            <v>0</v>
          </cell>
          <cell r="GK937">
            <v>0</v>
          </cell>
          <cell r="GL937">
            <v>0</v>
          </cell>
          <cell r="GM937">
            <v>0</v>
          </cell>
          <cell r="GN937">
            <v>0</v>
          </cell>
          <cell r="GO937">
            <v>0</v>
          </cell>
          <cell r="GP937">
            <v>0</v>
          </cell>
          <cell r="GQ937">
            <v>0</v>
          </cell>
          <cell r="GR937">
            <v>0</v>
          </cell>
          <cell r="GS937">
            <v>0</v>
          </cell>
          <cell r="GT937">
            <v>0</v>
          </cell>
          <cell r="GU937">
            <v>0</v>
          </cell>
          <cell r="GV937">
            <v>0</v>
          </cell>
          <cell r="GW937">
            <v>0</v>
          </cell>
          <cell r="GX937">
            <v>0</v>
          </cell>
          <cell r="GY937">
            <v>0</v>
          </cell>
          <cell r="GZ937">
            <v>0</v>
          </cell>
          <cell r="HA937">
            <v>0</v>
          </cell>
          <cell r="HB937">
            <v>0</v>
          </cell>
          <cell r="HC937">
            <v>0</v>
          </cell>
          <cell r="HD937">
            <v>0</v>
          </cell>
          <cell r="HE937">
            <v>0</v>
          </cell>
          <cell r="HF937">
            <v>0</v>
          </cell>
          <cell r="HG937">
            <v>0</v>
          </cell>
          <cell r="HH937">
            <v>0</v>
          </cell>
          <cell r="HI937">
            <v>0</v>
          </cell>
          <cell r="HJ937">
            <v>0</v>
          </cell>
          <cell r="HK937">
            <v>0</v>
          </cell>
          <cell r="HL937">
            <v>0</v>
          </cell>
          <cell r="HM937">
            <v>0</v>
          </cell>
          <cell r="HN937">
            <v>0</v>
          </cell>
          <cell r="HO937">
            <v>0</v>
          </cell>
          <cell r="HP937">
            <v>0</v>
          </cell>
          <cell r="HQ937">
            <v>0</v>
          </cell>
          <cell r="HR937">
            <v>0</v>
          </cell>
          <cell r="HS937">
            <v>0</v>
          </cell>
          <cell r="HT937">
            <v>0</v>
          </cell>
          <cell r="HU937">
            <v>0</v>
          </cell>
          <cell r="HV937">
            <v>0</v>
          </cell>
          <cell r="HW937">
            <v>0</v>
          </cell>
          <cell r="HX937">
            <v>0</v>
          </cell>
          <cell r="HY937">
            <v>0</v>
          </cell>
          <cell r="HZ937">
            <v>0</v>
          </cell>
          <cell r="IA937">
            <v>0</v>
          </cell>
          <cell r="IB937">
            <v>0</v>
          </cell>
          <cell r="IC937">
            <v>0</v>
          </cell>
          <cell r="ID937">
            <v>0</v>
          </cell>
          <cell r="IE937">
            <v>0</v>
          </cell>
          <cell r="IF937">
            <v>0</v>
          </cell>
          <cell r="IG937">
            <v>0</v>
          </cell>
          <cell r="IH937">
            <v>0</v>
          </cell>
          <cell r="II937">
            <v>0</v>
          </cell>
          <cell r="IJ937">
            <v>0</v>
          </cell>
          <cell r="IK937">
            <v>0</v>
          </cell>
          <cell r="IL937">
            <v>0</v>
          </cell>
          <cell r="IM937">
            <v>0</v>
          </cell>
          <cell r="IN937">
            <v>0</v>
          </cell>
          <cell r="IO937">
            <v>0</v>
          </cell>
          <cell r="IP937">
            <v>0</v>
          </cell>
          <cell r="IQ937">
            <v>0</v>
          </cell>
          <cell r="IR937">
            <v>0</v>
          </cell>
          <cell r="IS937">
            <v>0</v>
          </cell>
          <cell r="IT937">
            <v>0</v>
          </cell>
          <cell r="IU937">
            <v>0</v>
          </cell>
          <cell r="IV937">
            <v>0</v>
          </cell>
          <cell r="IW937">
            <v>0</v>
          </cell>
          <cell r="IX937">
            <v>0</v>
          </cell>
          <cell r="IY937">
            <v>0</v>
          </cell>
          <cell r="IZ937">
            <v>0</v>
          </cell>
          <cell r="JA937">
            <v>0</v>
          </cell>
          <cell r="JB937">
            <v>0</v>
          </cell>
          <cell r="JC937">
            <v>0</v>
          </cell>
          <cell r="JD937">
            <v>0</v>
          </cell>
          <cell r="JE937">
            <v>0</v>
          </cell>
        </row>
        <row r="938">
          <cell r="D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  <cell r="EE938">
            <v>0</v>
          </cell>
          <cell r="EF938">
            <v>0</v>
          </cell>
          <cell r="EG938">
            <v>0</v>
          </cell>
          <cell r="EH938">
            <v>0</v>
          </cell>
          <cell r="EI938">
            <v>0</v>
          </cell>
          <cell r="EJ938">
            <v>0</v>
          </cell>
          <cell r="EK938">
            <v>0</v>
          </cell>
          <cell r="EL938">
            <v>0</v>
          </cell>
          <cell r="EM938">
            <v>0</v>
          </cell>
          <cell r="EN938">
            <v>0</v>
          </cell>
          <cell r="EO938">
            <v>0</v>
          </cell>
          <cell r="EP938">
            <v>0</v>
          </cell>
          <cell r="EQ938">
            <v>0</v>
          </cell>
          <cell r="ER938">
            <v>0</v>
          </cell>
          <cell r="ES938">
            <v>0</v>
          </cell>
          <cell r="ET938">
            <v>0</v>
          </cell>
          <cell r="EU938">
            <v>0</v>
          </cell>
          <cell r="EV938">
            <v>0</v>
          </cell>
          <cell r="EW938">
            <v>0</v>
          </cell>
          <cell r="EX938">
            <v>0</v>
          </cell>
          <cell r="EY938">
            <v>0</v>
          </cell>
          <cell r="EZ938">
            <v>0</v>
          </cell>
          <cell r="FA938">
            <v>0</v>
          </cell>
          <cell r="FB938">
            <v>0</v>
          </cell>
          <cell r="FC938">
            <v>0</v>
          </cell>
          <cell r="FD938">
            <v>0</v>
          </cell>
          <cell r="FE938">
            <v>0</v>
          </cell>
          <cell r="FF938">
            <v>0</v>
          </cell>
          <cell r="FG938">
            <v>0</v>
          </cell>
          <cell r="FH938">
            <v>0</v>
          </cell>
          <cell r="FI938">
            <v>0</v>
          </cell>
          <cell r="FJ938">
            <v>0</v>
          </cell>
          <cell r="FK938">
            <v>0</v>
          </cell>
          <cell r="FL938">
            <v>0</v>
          </cell>
          <cell r="FM938">
            <v>0</v>
          </cell>
          <cell r="FN938">
            <v>0</v>
          </cell>
          <cell r="FO938">
            <v>0</v>
          </cell>
          <cell r="FP938">
            <v>0</v>
          </cell>
          <cell r="FQ938">
            <v>0</v>
          </cell>
          <cell r="FR938">
            <v>0</v>
          </cell>
          <cell r="FS938">
            <v>0</v>
          </cell>
          <cell r="FT938">
            <v>0</v>
          </cell>
          <cell r="FU938">
            <v>0</v>
          </cell>
          <cell r="FV938">
            <v>0</v>
          </cell>
          <cell r="FW938">
            <v>0</v>
          </cell>
          <cell r="FX938">
            <v>0</v>
          </cell>
          <cell r="FY938">
            <v>0</v>
          </cell>
          <cell r="FZ938">
            <v>0</v>
          </cell>
          <cell r="GA938">
            <v>0</v>
          </cell>
          <cell r="GB938">
            <v>0</v>
          </cell>
          <cell r="GC938">
            <v>0</v>
          </cell>
          <cell r="GD938">
            <v>0</v>
          </cell>
          <cell r="GE938">
            <v>0</v>
          </cell>
          <cell r="GF938">
            <v>0</v>
          </cell>
          <cell r="GG938">
            <v>0</v>
          </cell>
          <cell r="GH938">
            <v>0</v>
          </cell>
          <cell r="GI938">
            <v>0</v>
          </cell>
          <cell r="GJ938">
            <v>0</v>
          </cell>
          <cell r="GK938">
            <v>0</v>
          </cell>
          <cell r="GL938">
            <v>0</v>
          </cell>
          <cell r="GM938">
            <v>0</v>
          </cell>
          <cell r="GN938">
            <v>0</v>
          </cell>
          <cell r="GO938">
            <v>0</v>
          </cell>
          <cell r="GP938">
            <v>0</v>
          </cell>
          <cell r="GQ938">
            <v>0</v>
          </cell>
          <cell r="GR938">
            <v>0</v>
          </cell>
          <cell r="GS938">
            <v>0</v>
          </cell>
          <cell r="GT938">
            <v>0</v>
          </cell>
          <cell r="GU938">
            <v>0</v>
          </cell>
          <cell r="GV938">
            <v>0</v>
          </cell>
          <cell r="GW938">
            <v>0</v>
          </cell>
          <cell r="GX938">
            <v>0</v>
          </cell>
          <cell r="GY938">
            <v>0</v>
          </cell>
          <cell r="GZ938">
            <v>0</v>
          </cell>
          <cell r="HA938">
            <v>0</v>
          </cell>
          <cell r="HB938">
            <v>0</v>
          </cell>
          <cell r="HC938">
            <v>0</v>
          </cell>
          <cell r="HD938">
            <v>0</v>
          </cell>
          <cell r="HE938">
            <v>0</v>
          </cell>
          <cell r="HF938">
            <v>0</v>
          </cell>
          <cell r="HG938">
            <v>0</v>
          </cell>
          <cell r="HH938">
            <v>0</v>
          </cell>
          <cell r="HI938">
            <v>0</v>
          </cell>
          <cell r="HJ938">
            <v>0</v>
          </cell>
          <cell r="HK938">
            <v>0</v>
          </cell>
          <cell r="HL938">
            <v>0</v>
          </cell>
          <cell r="HM938">
            <v>0</v>
          </cell>
          <cell r="HN938">
            <v>0</v>
          </cell>
          <cell r="HO938">
            <v>0</v>
          </cell>
          <cell r="HP938">
            <v>0</v>
          </cell>
          <cell r="HQ938">
            <v>0</v>
          </cell>
          <cell r="HR938">
            <v>0</v>
          </cell>
          <cell r="HS938">
            <v>0</v>
          </cell>
          <cell r="HT938">
            <v>0</v>
          </cell>
          <cell r="HU938">
            <v>0</v>
          </cell>
          <cell r="HV938">
            <v>0</v>
          </cell>
          <cell r="HW938">
            <v>0</v>
          </cell>
          <cell r="HX938">
            <v>0</v>
          </cell>
          <cell r="HY938">
            <v>0</v>
          </cell>
          <cell r="HZ938">
            <v>0</v>
          </cell>
          <cell r="IA938">
            <v>0</v>
          </cell>
          <cell r="IB938">
            <v>0</v>
          </cell>
          <cell r="IC938">
            <v>0</v>
          </cell>
          <cell r="ID938">
            <v>0</v>
          </cell>
          <cell r="IE938">
            <v>0</v>
          </cell>
          <cell r="IF938">
            <v>0</v>
          </cell>
          <cell r="IG938">
            <v>0</v>
          </cell>
          <cell r="IH938">
            <v>0</v>
          </cell>
          <cell r="II938">
            <v>0</v>
          </cell>
          <cell r="IJ938">
            <v>0</v>
          </cell>
          <cell r="IK938">
            <v>0</v>
          </cell>
          <cell r="IL938">
            <v>0</v>
          </cell>
          <cell r="IM938">
            <v>0</v>
          </cell>
          <cell r="IN938">
            <v>0</v>
          </cell>
          <cell r="IO938">
            <v>0</v>
          </cell>
          <cell r="IP938">
            <v>0</v>
          </cell>
          <cell r="IQ938">
            <v>0</v>
          </cell>
          <cell r="IR938">
            <v>0</v>
          </cell>
          <cell r="IS938">
            <v>0</v>
          </cell>
          <cell r="IT938">
            <v>0</v>
          </cell>
          <cell r="IU938">
            <v>0</v>
          </cell>
          <cell r="IV938">
            <v>0</v>
          </cell>
          <cell r="IW938">
            <v>0</v>
          </cell>
          <cell r="IX938">
            <v>0</v>
          </cell>
          <cell r="IY938">
            <v>0</v>
          </cell>
          <cell r="IZ938">
            <v>0</v>
          </cell>
          <cell r="JA938">
            <v>0</v>
          </cell>
          <cell r="JB938">
            <v>0</v>
          </cell>
          <cell r="JC938">
            <v>0</v>
          </cell>
          <cell r="JD938">
            <v>0</v>
          </cell>
          <cell r="JE938">
            <v>0</v>
          </cell>
        </row>
        <row r="939">
          <cell r="D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0</v>
          </cell>
          <cell r="EG939">
            <v>0</v>
          </cell>
          <cell r="EH939">
            <v>0</v>
          </cell>
          <cell r="EI939">
            <v>0</v>
          </cell>
          <cell r="EJ939">
            <v>0</v>
          </cell>
          <cell r="EK939">
            <v>0</v>
          </cell>
          <cell r="EL939">
            <v>0</v>
          </cell>
          <cell r="EM939">
            <v>0</v>
          </cell>
          <cell r="EN939">
            <v>0</v>
          </cell>
          <cell r="EO939">
            <v>0</v>
          </cell>
          <cell r="EP939">
            <v>0</v>
          </cell>
          <cell r="EQ939">
            <v>0</v>
          </cell>
          <cell r="ER939">
            <v>0</v>
          </cell>
          <cell r="ES939">
            <v>0</v>
          </cell>
          <cell r="ET939">
            <v>0</v>
          </cell>
          <cell r="EU939">
            <v>0</v>
          </cell>
          <cell r="EV939">
            <v>0</v>
          </cell>
          <cell r="EW939">
            <v>0</v>
          </cell>
          <cell r="EX939">
            <v>0</v>
          </cell>
          <cell r="EY939">
            <v>0</v>
          </cell>
          <cell r="EZ939">
            <v>0</v>
          </cell>
          <cell r="FA939">
            <v>0</v>
          </cell>
          <cell r="FB939">
            <v>0</v>
          </cell>
          <cell r="FC939">
            <v>0</v>
          </cell>
          <cell r="FD939">
            <v>0</v>
          </cell>
          <cell r="FE939">
            <v>0</v>
          </cell>
          <cell r="FF939">
            <v>0</v>
          </cell>
          <cell r="FG939">
            <v>0</v>
          </cell>
          <cell r="FH939">
            <v>0</v>
          </cell>
          <cell r="FI939">
            <v>0</v>
          </cell>
          <cell r="FJ939">
            <v>0</v>
          </cell>
          <cell r="FK939">
            <v>0</v>
          </cell>
          <cell r="FL939">
            <v>0</v>
          </cell>
          <cell r="FM939">
            <v>0</v>
          </cell>
          <cell r="FN939">
            <v>0</v>
          </cell>
          <cell r="FO939">
            <v>0</v>
          </cell>
          <cell r="FP939">
            <v>0</v>
          </cell>
          <cell r="FQ939">
            <v>0</v>
          </cell>
          <cell r="FR939">
            <v>0</v>
          </cell>
          <cell r="FS939">
            <v>0</v>
          </cell>
          <cell r="FT939">
            <v>0</v>
          </cell>
          <cell r="FU939">
            <v>0</v>
          </cell>
          <cell r="FV939">
            <v>0</v>
          </cell>
          <cell r="FW939">
            <v>0</v>
          </cell>
          <cell r="FX939">
            <v>0</v>
          </cell>
          <cell r="FY939">
            <v>0</v>
          </cell>
          <cell r="FZ939">
            <v>0</v>
          </cell>
          <cell r="GA939">
            <v>0</v>
          </cell>
          <cell r="GB939">
            <v>0</v>
          </cell>
          <cell r="GC939">
            <v>0</v>
          </cell>
          <cell r="GD939">
            <v>0</v>
          </cell>
          <cell r="GE939">
            <v>0</v>
          </cell>
          <cell r="GF939">
            <v>0</v>
          </cell>
          <cell r="GG939">
            <v>0</v>
          </cell>
          <cell r="GH939">
            <v>0</v>
          </cell>
          <cell r="GI939">
            <v>0</v>
          </cell>
          <cell r="GJ939">
            <v>0</v>
          </cell>
          <cell r="GK939">
            <v>0</v>
          </cell>
          <cell r="GL939">
            <v>0</v>
          </cell>
          <cell r="GM939">
            <v>0</v>
          </cell>
          <cell r="GN939">
            <v>0</v>
          </cell>
          <cell r="GO939">
            <v>0</v>
          </cell>
          <cell r="GP939">
            <v>0</v>
          </cell>
          <cell r="GQ939">
            <v>0</v>
          </cell>
          <cell r="GR939">
            <v>0</v>
          </cell>
          <cell r="GS939">
            <v>0</v>
          </cell>
          <cell r="GT939">
            <v>0</v>
          </cell>
          <cell r="GU939">
            <v>0</v>
          </cell>
          <cell r="GV939">
            <v>0</v>
          </cell>
          <cell r="GW939">
            <v>0</v>
          </cell>
          <cell r="GX939">
            <v>0</v>
          </cell>
          <cell r="GY939">
            <v>0</v>
          </cell>
          <cell r="GZ939">
            <v>0</v>
          </cell>
          <cell r="HA939">
            <v>0</v>
          </cell>
          <cell r="HB939">
            <v>0</v>
          </cell>
          <cell r="HC939">
            <v>0</v>
          </cell>
          <cell r="HD939">
            <v>0</v>
          </cell>
          <cell r="HE939">
            <v>0</v>
          </cell>
          <cell r="HF939">
            <v>0</v>
          </cell>
          <cell r="HG939">
            <v>0</v>
          </cell>
          <cell r="HH939">
            <v>0</v>
          </cell>
          <cell r="HI939">
            <v>0</v>
          </cell>
          <cell r="HJ939">
            <v>0</v>
          </cell>
          <cell r="HK939">
            <v>0</v>
          </cell>
          <cell r="HL939">
            <v>0</v>
          </cell>
          <cell r="HM939">
            <v>0</v>
          </cell>
          <cell r="HN939">
            <v>0</v>
          </cell>
          <cell r="HO939">
            <v>0</v>
          </cell>
          <cell r="HP939">
            <v>0</v>
          </cell>
          <cell r="HQ939">
            <v>0</v>
          </cell>
          <cell r="HR939">
            <v>0</v>
          </cell>
          <cell r="HS939">
            <v>0</v>
          </cell>
          <cell r="HT939">
            <v>0</v>
          </cell>
          <cell r="HU939">
            <v>0</v>
          </cell>
          <cell r="HV939">
            <v>0</v>
          </cell>
          <cell r="HW939">
            <v>0</v>
          </cell>
          <cell r="HX939">
            <v>0</v>
          </cell>
          <cell r="HY939">
            <v>0</v>
          </cell>
          <cell r="HZ939">
            <v>0</v>
          </cell>
          <cell r="IA939">
            <v>0</v>
          </cell>
          <cell r="IB939">
            <v>0</v>
          </cell>
          <cell r="IC939">
            <v>0</v>
          </cell>
          <cell r="ID939">
            <v>0</v>
          </cell>
          <cell r="IE939">
            <v>0</v>
          </cell>
          <cell r="IF939">
            <v>0</v>
          </cell>
          <cell r="IG939">
            <v>0</v>
          </cell>
          <cell r="IH939">
            <v>0</v>
          </cell>
          <cell r="II939">
            <v>0</v>
          </cell>
          <cell r="IJ939">
            <v>0</v>
          </cell>
          <cell r="IK939">
            <v>0</v>
          </cell>
          <cell r="IL939">
            <v>0</v>
          </cell>
          <cell r="IM939">
            <v>0</v>
          </cell>
          <cell r="IN939">
            <v>0</v>
          </cell>
          <cell r="IO939">
            <v>0</v>
          </cell>
          <cell r="IP939">
            <v>0</v>
          </cell>
          <cell r="IQ939">
            <v>0</v>
          </cell>
          <cell r="IR939">
            <v>0</v>
          </cell>
          <cell r="IS939">
            <v>0</v>
          </cell>
          <cell r="IT939">
            <v>0</v>
          </cell>
          <cell r="IU939">
            <v>0</v>
          </cell>
          <cell r="IV939">
            <v>0</v>
          </cell>
          <cell r="IW939">
            <v>0</v>
          </cell>
          <cell r="IX939">
            <v>0</v>
          </cell>
          <cell r="IY939">
            <v>0</v>
          </cell>
          <cell r="IZ939">
            <v>0</v>
          </cell>
          <cell r="JA939">
            <v>0</v>
          </cell>
          <cell r="JB939">
            <v>0</v>
          </cell>
          <cell r="JC939">
            <v>0</v>
          </cell>
          <cell r="JD939">
            <v>0</v>
          </cell>
          <cell r="JE939">
            <v>0</v>
          </cell>
        </row>
        <row r="940">
          <cell r="D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  <cell r="EE940">
            <v>0</v>
          </cell>
          <cell r="EF940">
            <v>0</v>
          </cell>
          <cell r="EG940">
            <v>0</v>
          </cell>
          <cell r="EH940">
            <v>0</v>
          </cell>
          <cell r="EI940">
            <v>0</v>
          </cell>
          <cell r="EJ940">
            <v>0</v>
          </cell>
          <cell r="EK940">
            <v>0</v>
          </cell>
          <cell r="EL940">
            <v>0</v>
          </cell>
          <cell r="EM940">
            <v>0</v>
          </cell>
          <cell r="EN940">
            <v>0</v>
          </cell>
          <cell r="EO940">
            <v>0</v>
          </cell>
          <cell r="EP940">
            <v>0</v>
          </cell>
          <cell r="EQ940">
            <v>0</v>
          </cell>
          <cell r="ER940">
            <v>0</v>
          </cell>
          <cell r="ES940">
            <v>0</v>
          </cell>
          <cell r="ET940">
            <v>0</v>
          </cell>
          <cell r="EU940">
            <v>0</v>
          </cell>
          <cell r="EV940">
            <v>0</v>
          </cell>
          <cell r="EW940">
            <v>0</v>
          </cell>
          <cell r="EX940">
            <v>0</v>
          </cell>
          <cell r="EY940">
            <v>0</v>
          </cell>
          <cell r="EZ940">
            <v>0</v>
          </cell>
          <cell r="FA940">
            <v>0</v>
          </cell>
          <cell r="FB940">
            <v>0</v>
          </cell>
          <cell r="FC940">
            <v>0</v>
          </cell>
          <cell r="FD940">
            <v>0</v>
          </cell>
          <cell r="FE940">
            <v>0</v>
          </cell>
          <cell r="FF940">
            <v>0</v>
          </cell>
          <cell r="FG940">
            <v>0</v>
          </cell>
          <cell r="FH940">
            <v>0</v>
          </cell>
          <cell r="FI940">
            <v>0</v>
          </cell>
          <cell r="FJ940">
            <v>0</v>
          </cell>
          <cell r="FK940">
            <v>0</v>
          </cell>
          <cell r="FL940">
            <v>0</v>
          </cell>
          <cell r="FM940">
            <v>0</v>
          </cell>
          <cell r="FN940">
            <v>0</v>
          </cell>
          <cell r="FO940">
            <v>0</v>
          </cell>
          <cell r="FP940">
            <v>0</v>
          </cell>
          <cell r="FQ940">
            <v>0</v>
          </cell>
          <cell r="FR940">
            <v>0</v>
          </cell>
          <cell r="FS940">
            <v>0</v>
          </cell>
          <cell r="FT940">
            <v>0</v>
          </cell>
          <cell r="FU940">
            <v>0</v>
          </cell>
          <cell r="FV940">
            <v>0</v>
          </cell>
          <cell r="FW940">
            <v>0</v>
          </cell>
          <cell r="FX940">
            <v>0</v>
          </cell>
          <cell r="FY940">
            <v>0</v>
          </cell>
          <cell r="FZ940">
            <v>0</v>
          </cell>
          <cell r="GA940">
            <v>0</v>
          </cell>
          <cell r="GB940">
            <v>0</v>
          </cell>
          <cell r="GC940">
            <v>0</v>
          </cell>
          <cell r="GD940">
            <v>0</v>
          </cell>
          <cell r="GE940">
            <v>0</v>
          </cell>
          <cell r="GF940">
            <v>0</v>
          </cell>
          <cell r="GG940">
            <v>0</v>
          </cell>
          <cell r="GH940">
            <v>0</v>
          </cell>
          <cell r="GI940">
            <v>0</v>
          </cell>
          <cell r="GJ940">
            <v>0</v>
          </cell>
          <cell r="GK940">
            <v>0</v>
          </cell>
          <cell r="GL940">
            <v>0</v>
          </cell>
          <cell r="GM940">
            <v>0</v>
          </cell>
          <cell r="GN940">
            <v>0</v>
          </cell>
          <cell r="GO940">
            <v>0</v>
          </cell>
          <cell r="GP940">
            <v>0</v>
          </cell>
          <cell r="GQ940">
            <v>0</v>
          </cell>
          <cell r="GR940">
            <v>0</v>
          </cell>
          <cell r="GS940">
            <v>0</v>
          </cell>
          <cell r="GT940">
            <v>0</v>
          </cell>
          <cell r="GU940">
            <v>0</v>
          </cell>
          <cell r="GV940">
            <v>0</v>
          </cell>
          <cell r="GW940">
            <v>0</v>
          </cell>
          <cell r="GX940">
            <v>0</v>
          </cell>
          <cell r="GY940">
            <v>0</v>
          </cell>
          <cell r="GZ940">
            <v>0</v>
          </cell>
          <cell r="HA940">
            <v>0</v>
          </cell>
          <cell r="HB940">
            <v>0</v>
          </cell>
          <cell r="HC940">
            <v>0</v>
          </cell>
          <cell r="HD940">
            <v>0</v>
          </cell>
          <cell r="HE940">
            <v>0</v>
          </cell>
          <cell r="HF940">
            <v>0</v>
          </cell>
          <cell r="HG940">
            <v>0</v>
          </cell>
          <cell r="HH940">
            <v>0</v>
          </cell>
          <cell r="HI940">
            <v>0</v>
          </cell>
          <cell r="HJ940">
            <v>0</v>
          </cell>
          <cell r="HK940">
            <v>0</v>
          </cell>
          <cell r="HL940">
            <v>0</v>
          </cell>
          <cell r="HM940">
            <v>0</v>
          </cell>
          <cell r="HN940">
            <v>0</v>
          </cell>
          <cell r="HO940">
            <v>0</v>
          </cell>
          <cell r="HP940">
            <v>0</v>
          </cell>
          <cell r="HQ940">
            <v>0</v>
          </cell>
          <cell r="HR940">
            <v>0</v>
          </cell>
          <cell r="HS940">
            <v>0</v>
          </cell>
          <cell r="HT940">
            <v>0</v>
          </cell>
          <cell r="HU940">
            <v>0</v>
          </cell>
          <cell r="HV940">
            <v>0</v>
          </cell>
          <cell r="HW940">
            <v>0</v>
          </cell>
          <cell r="HX940">
            <v>0</v>
          </cell>
          <cell r="HY940">
            <v>0</v>
          </cell>
          <cell r="HZ940">
            <v>0</v>
          </cell>
          <cell r="IA940">
            <v>0</v>
          </cell>
          <cell r="IB940">
            <v>0</v>
          </cell>
          <cell r="IC940">
            <v>0</v>
          </cell>
          <cell r="ID940">
            <v>0</v>
          </cell>
          <cell r="IE940">
            <v>0</v>
          </cell>
          <cell r="IF940">
            <v>0</v>
          </cell>
          <cell r="IG940">
            <v>0</v>
          </cell>
          <cell r="IH940">
            <v>0</v>
          </cell>
          <cell r="II940">
            <v>0</v>
          </cell>
          <cell r="IJ940">
            <v>0</v>
          </cell>
          <cell r="IK940">
            <v>0</v>
          </cell>
          <cell r="IL940">
            <v>0</v>
          </cell>
          <cell r="IM940">
            <v>0</v>
          </cell>
          <cell r="IN940">
            <v>0</v>
          </cell>
          <cell r="IO940">
            <v>0</v>
          </cell>
          <cell r="IP940">
            <v>0</v>
          </cell>
          <cell r="IQ940">
            <v>0</v>
          </cell>
          <cell r="IR940">
            <v>0</v>
          </cell>
          <cell r="IS940">
            <v>0</v>
          </cell>
          <cell r="IT940">
            <v>0</v>
          </cell>
          <cell r="IU940">
            <v>0</v>
          </cell>
          <cell r="IV940">
            <v>0</v>
          </cell>
          <cell r="IW940">
            <v>0</v>
          </cell>
          <cell r="IX940">
            <v>0</v>
          </cell>
          <cell r="IY940">
            <v>0</v>
          </cell>
          <cell r="IZ940">
            <v>0</v>
          </cell>
          <cell r="JA940">
            <v>0</v>
          </cell>
          <cell r="JB940">
            <v>0</v>
          </cell>
          <cell r="JC940">
            <v>0</v>
          </cell>
          <cell r="JD940">
            <v>0</v>
          </cell>
          <cell r="JE940">
            <v>0</v>
          </cell>
        </row>
        <row r="941">
          <cell r="D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  <cell r="EE941">
            <v>0</v>
          </cell>
          <cell r="EF941">
            <v>0</v>
          </cell>
          <cell r="EG941">
            <v>0</v>
          </cell>
          <cell r="EH941">
            <v>0</v>
          </cell>
          <cell r="EI941">
            <v>0</v>
          </cell>
          <cell r="EJ941">
            <v>0</v>
          </cell>
          <cell r="EK941">
            <v>0</v>
          </cell>
          <cell r="EL941">
            <v>0</v>
          </cell>
          <cell r="EM941">
            <v>0</v>
          </cell>
          <cell r="EN941">
            <v>0</v>
          </cell>
          <cell r="EO941">
            <v>0</v>
          </cell>
          <cell r="EP941">
            <v>0</v>
          </cell>
          <cell r="EQ941">
            <v>0</v>
          </cell>
          <cell r="ER941">
            <v>0</v>
          </cell>
          <cell r="ES941">
            <v>0</v>
          </cell>
          <cell r="ET941">
            <v>0</v>
          </cell>
          <cell r="EU941">
            <v>0</v>
          </cell>
          <cell r="EV941">
            <v>0</v>
          </cell>
          <cell r="EW941">
            <v>0</v>
          </cell>
          <cell r="EX941">
            <v>0</v>
          </cell>
          <cell r="EY941">
            <v>0</v>
          </cell>
          <cell r="EZ941">
            <v>0</v>
          </cell>
          <cell r="FA941">
            <v>0</v>
          </cell>
          <cell r="FB941">
            <v>0</v>
          </cell>
          <cell r="FC941">
            <v>0</v>
          </cell>
          <cell r="FD941">
            <v>0</v>
          </cell>
          <cell r="FE941">
            <v>0</v>
          </cell>
          <cell r="FF941">
            <v>0</v>
          </cell>
          <cell r="FG941">
            <v>0</v>
          </cell>
          <cell r="FH941">
            <v>0</v>
          </cell>
          <cell r="FI941">
            <v>0</v>
          </cell>
          <cell r="FJ941">
            <v>0</v>
          </cell>
          <cell r="FK941">
            <v>0</v>
          </cell>
          <cell r="FL941">
            <v>0</v>
          </cell>
          <cell r="FM941">
            <v>0</v>
          </cell>
          <cell r="FN941">
            <v>0</v>
          </cell>
          <cell r="FO941">
            <v>0</v>
          </cell>
          <cell r="FP941">
            <v>0</v>
          </cell>
          <cell r="FQ941">
            <v>0</v>
          </cell>
          <cell r="FR941">
            <v>0</v>
          </cell>
          <cell r="FS941">
            <v>0</v>
          </cell>
          <cell r="FT941">
            <v>0</v>
          </cell>
          <cell r="FU941">
            <v>0</v>
          </cell>
          <cell r="FV941">
            <v>0</v>
          </cell>
          <cell r="FW941">
            <v>0</v>
          </cell>
          <cell r="FX941">
            <v>0</v>
          </cell>
          <cell r="FY941">
            <v>0</v>
          </cell>
          <cell r="FZ941">
            <v>0</v>
          </cell>
          <cell r="GA941">
            <v>0</v>
          </cell>
          <cell r="GB941">
            <v>0</v>
          </cell>
          <cell r="GC941">
            <v>0</v>
          </cell>
          <cell r="GD941">
            <v>0</v>
          </cell>
          <cell r="GE941">
            <v>0</v>
          </cell>
          <cell r="GF941">
            <v>0</v>
          </cell>
          <cell r="GG941">
            <v>0</v>
          </cell>
          <cell r="GH941">
            <v>0</v>
          </cell>
          <cell r="GI941">
            <v>0</v>
          </cell>
          <cell r="GJ941">
            <v>0</v>
          </cell>
          <cell r="GK941">
            <v>0</v>
          </cell>
          <cell r="GL941">
            <v>0</v>
          </cell>
          <cell r="GM941">
            <v>0</v>
          </cell>
          <cell r="GN941">
            <v>0</v>
          </cell>
          <cell r="GO941">
            <v>0</v>
          </cell>
          <cell r="GP941">
            <v>0</v>
          </cell>
          <cell r="GQ941">
            <v>0</v>
          </cell>
          <cell r="GR941">
            <v>0</v>
          </cell>
          <cell r="GS941">
            <v>0</v>
          </cell>
          <cell r="GT941">
            <v>0</v>
          </cell>
          <cell r="GU941">
            <v>0</v>
          </cell>
          <cell r="GV941">
            <v>0</v>
          </cell>
          <cell r="GW941">
            <v>0</v>
          </cell>
          <cell r="GX941">
            <v>0</v>
          </cell>
          <cell r="GY941">
            <v>0</v>
          </cell>
          <cell r="GZ941">
            <v>0</v>
          </cell>
          <cell r="HA941">
            <v>0</v>
          </cell>
          <cell r="HB941">
            <v>0</v>
          </cell>
          <cell r="HC941">
            <v>0</v>
          </cell>
          <cell r="HD941">
            <v>0</v>
          </cell>
          <cell r="HE941">
            <v>0</v>
          </cell>
          <cell r="HF941">
            <v>0</v>
          </cell>
          <cell r="HG941">
            <v>0</v>
          </cell>
          <cell r="HH941">
            <v>0</v>
          </cell>
          <cell r="HI941">
            <v>0</v>
          </cell>
          <cell r="HJ941">
            <v>0</v>
          </cell>
          <cell r="HK941">
            <v>0</v>
          </cell>
          <cell r="HL941">
            <v>0</v>
          </cell>
          <cell r="HM941">
            <v>0</v>
          </cell>
          <cell r="HN941">
            <v>0</v>
          </cell>
          <cell r="HO941">
            <v>0</v>
          </cell>
          <cell r="HP941">
            <v>0</v>
          </cell>
          <cell r="HQ941">
            <v>0</v>
          </cell>
          <cell r="HR941">
            <v>0</v>
          </cell>
          <cell r="HS941">
            <v>0</v>
          </cell>
          <cell r="HT941">
            <v>0</v>
          </cell>
          <cell r="HU941">
            <v>0</v>
          </cell>
          <cell r="HV941">
            <v>0</v>
          </cell>
          <cell r="HW941">
            <v>0</v>
          </cell>
          <cell r="HX941">
            <v>0</v>
          </cell>
          <cell r="HY941">
            <v>0</v>
          </cell>
          <cell r="HZ941">
            <v>0</v>
          </cell>
          <cell r="IA941">
            <v>0</v>
          </cell>
          <cell r="IB941">
            <v>0</v>
          </cell>
          <cell r="IC941">
            <v>0</v>
          </cell>
          <cell r="ID941">
            <v>0</v>
          </cell>
          <cell r="IE941">
            <v>0</v>
          </cell>
          <cell r="IF941">
            <v>0</v>
          </cell>
          <cell r="IG941">
            <v>0</v>
          </cell>
          <cell r="IH941">
            <v>0</v>
          </cell>
          <cell r="II941">
            <v>0</v>
          </cell>
          <cell r="IJ941">
            <v>0</v>
          </cell>
          <cell r="IK941">
            <v>0</v>
          </cell>
          <cell r="IL941">
            <v>0</v>
          </cell>
          <cell r="IM941">
            <v>0</v>
          </cell>
          <cell r="IN941">
            <v>0</v>
          </cell>
          <cell r="IO941">
            <v>0</v>
          </cell>
          <cell r="IP941">
            <v>0</v>
          </cell>
          <cell r="IQ941">
            <v>0</v>
          </cell>
          <cell r="IR941">
            <v>0</v>
          </cell>
          <cell r="IS941">
            <v>0</v>
          </cell>
          <cell r="IT941">
            <v>0</v>
          </cell>
          <cell r="IU941">
            <v>0</v>
          </cell>
          <cell r="IV941">
            <v>0</v>
          </cell>
          <cell r="IW941">
            <v>0</v>
          </cell>
          <cell r="IX941">
            <v>0</v>
          </cell>
          <cell r="IY941">
            <v>0</v>
          </cell>
          <cell r="IZ941">
            <v>0</v>
          </cell>
          <cell r="JA941">
            <v>0</v>
          </cell>
          <cell r="JB941">
            <v>0</v>
          </cell>
          <cell r="JC941">
            <v>0</v>
          </cell>
          <cell r="JD941">
            <v>0</v>
          </cell>
          <cell r="JE941">
            <v>0</v>
          </cell>
        </row>
        <row r="942">
          <cell r="D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  <cell r="FA942">
            <v>0</v>
          </cell>
          <cell r="FB942">
            <v>0</v>
          </cell>
          <cell r="FC942">
            <v>0</v>
          </cell>
          <cell r="FD942">
            <v>0</v>
          </cell>
          <cell r="FE942">
            <v>0</v>
          </cell>
          <cell r="FF942">
            <v>0</v>
          </cell>
          <cell r="FG942">
            <v>0</v>
          </cell>
          <cell r="FH942">
            <v>0</v>
          </cell>
          <cell r="FI942">
            <v>0</v>
          </cell>
          <cell r="FJ942">
            <v>0</v>
          </cell>
          <cell r="FK942">
            <v>0</v>
          </cell>
          <cell r="FL942">
            <v>0</v>
          </cell>
          <cell r="FM942">
            <v>0</v>
          </cell>
          <cell r="FN942">
            <v>0</v>
          </cell>
          <cell r="FO942">
            <v>0</v>
          </cell>
          <cell r="FP942">
            <v>0</v>
          </cell>
          <cell r="FQ942">
            <v>0</v>
          </cell>
          <cell r="FR942">
            <v>0</v>
          </cell>
          <cell r="FS942">
            <v>0</v>
          </cell>
          <cell r="FT942">
            <v>0</v>
          </cell>
          <cell r="FU942">
            <v>0</v>
          </cell>
          <cell r="FV942">
            <v>0</v>
          </cell>
          <cell r="FW942">
            <v>0</v>
          </cell>
          <cell r="FX942">
            <v>0</v>
          </cell>
          <cell r="FY942">
            <v>0</v>
          </cell>
          <cell r="FZ942">
            <v>0</v>
          </cell>
          <cell r="GA942">
            <v>0</v>
          </cell>
          <cell r="GB942">
            <v>0</v>
          </cell>
          <cell r="GC942">
            <v>0</v>
          </cell>
          <cell r="GD942">
            <v>0</v>
          </cell>
          <cell r="GE942">
            <v>0</v>
          </cell>
          <cell r="GF942">
            <v>0</v>
          </cell>
          <cell r="GG942">
            <v>0</v>
          </cell>
          <cell r="GH942">
            <v>0</v>
          </cell>
          <cell r="GI942">
            <v>0</v>
          </cell>
          <cell r="GJ942">
            <v>0</v>
          </cell>
          <cell r="GK942">
            <v>0</v>
          </cell>
          <cell r="GL942">
            <v>0</v>
          </cell>
          <cell r="GM942">
            <v>0</v>
          </cell>
          <cell r="GN942">
            <v>0</v>
          </cell>
          <cell r="GO942">
            <v>0</v>
          </cell>
          <cell r="GP942">
            <v>0</v>
          </cell>
          <cell r="GQ942">
            <v>0</v>
          </cell>
          <cell r="GR942">
            <v>0</v>
          </cell>
          <cell r="GS942">
            <v>0</v>
          </cell>
          <cell r="GT942">
            <v>0</v>
          </cell>
          <cell r="GU942">
            <v>0</v>
          </cell>
          <cell r="GV942">
            <v>0</v>
          </cell>
          <cell r="GW942">
            <v>0</v>
          </cell>
          <cell r="GX942">
            <v>0</v>
          </cell>
          <cell r="GY942">
            <v>0</v>
          </cell>
          <cell r="GZ942">
            <v>0</v>
          </cell>
          <cell r="HA942">
            <v>0</v>
          </cell>
          <cell r="HB942">
            <v>0</v>
          </cell>
          <cell r="HC942">
            <v>0</v>
          </cell>
          <cell r="HD942">
            <v>0</v>
          </cell>
          <cell r="HE942">
            <v>0</v>
          </cell>
          <cell r="HF942">
            <v>0</v>
          </cell>
          <cell r="HG942">
            <v>0</v>
          </cell>
          <cell r="HH942">
            <v>0</v>
          </cell>
          <cell r="HI942">
            <v>0</v>
          </cell>
          <cell r="HJ942">
            <v>0</v>
          </cell>
          <cell r="HK942">
            <v>0</v>
          </cell>
          <cell r="HL942">
            <v>0</v>
          </cell>
          <cell r="HM942">
            <v>0</v>
          </cell>
          <cell r="HN942">
            <v>0</v>
          </cell>
          <cell r="HO942">
            <v>0</v>
          </cell>
          <cell r="HP942">
            <v>0</v>
          </cell>
          <cell r="HQ942">
            <v>0</v>
          </cell>
          <cell r="HR942">
            <v>0</v>
          </cell>
          <cell r="HS942">
            <v>0</v>
          </cell>
          <cell r="HT942">
            <v>0</v>
          </cell>
          <cell r="HU942">
            <v>0</v>
          </cell>
          <cell r="HV942">
            <v>0</v>
          </cell>
          <cell r="HW942">
            <v>0</v>
          </cell>
          <cell r="HX942">
            <v>0</v>
          </cell>
          <cell r="HY942">
            <v>0</v>
          </cell>
          <cell r="HZ942">
            <v>0</v>
          </cell>
          <cell r="IA942">
            <v>0</v>
          </cell>
          <cell r="IB942">
            <v>0</v>
          </cell>
          <cell r="IC942">
            <v>0</v>
          </cell>
          <cell r="ID942">
            <v>0</v>
          </cell>
          <cell r="IE942">
            <v>0</v>
          </cell>
          <cell r="IF942">
            <v>0</v>
          </cell>
          <cell r="IG942">
            <v>0</v>
          </cell>
          <cell r="IH942">
            <v>0</v>
          </cell>
          <cell r="II942">
            <v>0</v>
          </cell>
          <cell r="IJ942">
            <v>0</v>
          </cell>
          <cell r="IK942">
            <v>0</v>
          </cell>
          <cell r="IL942">
            <v>0</v>
          </cell>
          <cell r="IM942">
            <v>0</v>
          </cell>
          <cell r="IN942">
            <v>0</v>
          </cell>
          <cell r="IO942">
            <v>0</v>
          </cell>
          <cell r="IP942">
            <v>0</v>
          </cell>
          <cell r="IQ942">
            <v>0</v>
          </cell>
          <cell r="IR942">
            <v>0</v>
          </cell>
          <cell r="IS942">
            <v>0</v>
          </cell>
          <cell r="IT942">
            <v>0</v>
          </cell>
          <cell r="IU942">
            <v>0</v>
          </cell>
          <cell r="IV942">
            <v>0</v>
          </cell>
          <cell r="IW942">
            <v>0</v>
          </cell>
          <cell r="IX942">
            <v>0</v>
          </cell>
          <cell r="IY942">
            <v>0</v>
          </cell>
          <cell r="IZ942">
            <v>0</v>
          </cell>
          <cell r="JA942">
            <v>0</v>
          </cell>
          <cell r="JB942">
            <v>0</v>
          </cell>
          <cell r="JC942">
            <v>0</v>
          </cell>
          <cell r="JD942">
            <v>0</v>
          </cell>
          <cell r="JE942">
            <v>0</v>
          </cell>
        </row>
        <row r="943">
          <cell r="D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  <cell r="EE943">
            <v>0</v>
          </cell>
          <cell r="EF943">
            <v>0</v>
          </cell>
          <cell r="EG943">
            <v>0</v>
          </cell>
          <cell r="EH943">
            <v>0</v>
          </cell>
          <cell r="EI943">
            <v>0</v>
          </cell>
          <cell r="EJ943">
            <v>0</v>
          </cell>
          <cell r="EK943">
            <v>0</v>
          </cell>
          <cell r="EL943">
            <v>0</v>
          </cell>
          <cell r="EM943">
            <v>0</v>
          </cell>
          <cell r="EN943">
            <v>0</v>
          </cell>
          <cell r="EO943">
            <v>0</v>
          </cell>
          <cell r="EP943">
            <v>0</v>
          </cell>
          <cell r="EQ943">
            <v>0</v>
          </cell>
          <cell r="ER943">
            <v>0</v>
          </cell>
          <cell r="ES943">
            <v>0</v>
          </cell>
          <cell r="ET943">
            <v>0</v>
          </cell>
          <cell r="EU943">
            <v>0</v>
          </cell>
          <cell r="EV943">
            <v>0</v>
          </cell>
          <cell r="EW943">
            <v>0</v>
          </cell>
          <cell r="EX943">
            <v>0</v>
          </cell>
          <cell r="EY943">
            <v>0</v>
          </cell>
          <cell r="EZ943">
            <v>0</v>
          </cell>
          <cell r="FA943">
            <v>0</v>
          </cell>
          <cell r="FB943">
            <v>0</v>
          </cell>
          <cell r="FC943">
            <v>0</v>
          </cell>
          <cell r="FD943">
            <v>0</v>
          </cell>
          <cell r="FE943">
            <v>0</v>
          </cell>
          <cell r="FF943">
            <v>0</v>
          </cell>
          <cell r="FG943">
            <v>0</v>
          </cell>
          <cell r="FH943">
            <v>0</v>
          </cell>
          <cell r="FI943">
            <v>0</v>
          </cell>
          <cell r="FJ943">
            <v>0</v>
          </cell>
          <cell r="FK943">
            <v>0</v>
          </cell>
          <cell r="FL943">
            <v>0</v>
          </cell>
          <cell r="FM943">
            <v>0</v>
          </cell>
          <cell r="FN943">
            <v>0</v>
          </cell>
          <cell r="FO943">
            <v>0</v>
          </cell>
          <cell r="FP943">
            <v>0</v>
          </cell>
          <cell r="FQ943">
            <v>0</v>
          </cell>
          <cell r="FR943">
            <v>0</v>
          </cell>
          <cell r="FS943">
            <v>0</v>
          </cell>
          <cell r="FT943">
            <v>0</v>
          </cell>
          <cell r="FU943">
            <v>0</v>
          </cell>
          <cell r="FV943">
            <v>0</v>
          </cell>
          <cell r="FW943">
            <v>0</v>
          </cell>
          <cell r="FX943">
            <v>0</v>
          </cell>
          <cell r="FY943">
            <v>0</v>
          </cell>
          <cell r="FZ943">
            <v>0</v>
          </cell>
          <cell r="GA943">
            <v>0</v>
          </cell>
          <cell r="GB943">
            <v>0</v>
          </cell>
          <cell r="GC943">
            <v>0</v>
          </cell>
          <cell r="GD943">
            <v>0</v>
          </cell>
          <cell r="GE943">
            <v>0</v>
          </cell>
          <cell r="GF943">
            <v>0</v>
          </cell>
          <cell r="GG943">
            <v>0</v>
          </cell>
          <cell r="GH943">
            <v>0</v>
          </cell>
          <cell r="GI943">
            <v>0</v>
          </cell>
          <cell r="GJ943">
            <v>0</v>
          </cell>
          <cell r="GK943">
            <v>0</v>
          </cell>
          <cell r="GL943">
            <v>0</v>
          </cell>
          <cell r="GM943">
            <v>0</v>
          </cell>
          <cell r="GN943">
            <v>0</v>
          </cell>
          <cell r="GO943">
            <v>0</v>
          </cell>
          <cell r="GP943">
            <v>0</v>
          </cell>
          <cell r="GQ943">
            <v>0</v>
          </cell>
          <cell r="GR943">
            <v>0</v>
          </cell>
          <cell r="GS943">
            <v>0</v>
          </cell>
          <cell r="GT943">
            <v>0</v>
          </cell>
          <cell r="GU943">
            <v>0</v>
          </cell>
          <cell r="GV943">
            <v>0</v>
          </cell>
          <cell r="GW943">
            <v>0</v>
          </cell>
          <cell r="GX943">
            <v>0</v>
          </cell>
          <cell r="GY943">
            <v>0</v>
          </cell>
          <cell r="GZ943">
            <v>0</v>
          </cell>
          <cell r="HA943">
            <v>0</v>
          </cell>
          <cell r="HB943">
            <v>0</v>
          </cell>
          <cell r="HC943">
            <v>0</v>
          </cell>
          <cell r="HD943">
            <v>0</v>
          </cell>
          <cell r="HE943">
            <v>0</v>
          </cell>
          <cell r="HF943">
            <v>0</v>
          </cell>
          <cell r="HG943">
            <v>0</v>
          </cell>
          <cell r="HH943">
            <v>0</v>
          </cell>
          <cell r="HI943">
            <v>0</v>
          </cell>
          <cell r="HJ943">
            <v>0</v>
          </cell>
          <cell r="HK943">
            <v>0</v>
          </cell>
          <cell r="HL943">
            <v>0</v>
          </cell>
          <cell r="HM943">
            <v>0</v>
          </cell>
          <cell r="HN943">
            <v>0</v>
          </cell>
          <cell r="HO943">
            <v>0</v>
          </cell>
          <cell r="HP943">
            <v>0</v>
          </cell>
          <cell r="HQ943">
            <v>0</v>
          </cell>
          <cell r="HR943">
            <v>0</v>
          </cell>
          <cell r="HS943">
            <v>0</v>
          </cell>
          <cell r="HT943">
            <v>0</v>
          </cell>
          <cell r="HU943">
            <v>0</v>
          </cell>
          <cell r="HV943">
            <v>0</v>
          </cell>
          <cell r="HW943">
            <v>0</v>
          </cell>
          <cell r="HX943">
            <v>0</v>
          </cell>
          <cell r="HY943">
            <v>0</v>
          </cell>
          <cell r="HZ943">
            <v>0</v>
          </cell>
          <cell r="IA943">
            <v>0</v>
          </cell>
          <cell r="IB943">
            <v>0</v>
          </cell>
          <cell r="IC943">
            <v>0</v>
          </cell>
          <cell r="ID943">
            <v>0</v>
          </cell>
          <cell r="IE943">
            <v>0</v>
          </cell>
          <cell r="IF943">
            <v>0</v>
          </cell>
          <cell r="IG943">
            <v>0</v>
          </cell>
          <cell r="IH943">
            <v>0</v>
          </cell>
          <cell r="II943">
            <v>0</v>
          </cell>
          <cell r="IJ943">
            <v>0</v>
          </cell>
          <cell r="IK943">
            <v>0</v>
          </cell>
          <cell r="IL943">
            <v>0</v>
          </cell>
          <cell r="IM943">
            <v>0</v>
          </cell>
          <cell r="IN943">
            <v>0</v>
          </cell>
          <cell r="IO943">
            <v>0</v>
          </cell>
          <cell r="IP943">
            <v>0</v>
          </cell>
          <cell r="IQ943">
            <v>0</v>
          </cell>
          <cell r="IR943">
            <v>0</v>
          </cell>
          <cell r="IS943">
            <v>0</v>
          </cell>
          <cell r="IT943">
            <v>0</v>
          </cell>
          <cell r="IU943">
            <v>0</v>
          </cell>
          <cell r="IV943">
            <v>0</v>
          </cell>
          <cell r="IW943">
            <v>0</v>
          </cell>
          <cell r="IX943">
            <v>0</v>
          </cell>
          <cell r="IY943">
            <v>0</v>
          </cell>
          <cell r="IZ943">
            <v>0</v>
          </cell>
          <cell r="JA943">
            <v>0</v>
          </cell>
          <cell r="JB943">
            <v>0</v>
          </cell>
          <cell r="JC943">
            <v>0</v>
          </cell>
          <cell r="JD943">
            <v>0</v>
          </cell>
          <cell r="JE943">
            <v>0</v>
          </cell>
        </row>
        <row r="944">
          <cell r="D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  <cell r="EE944">
            <v>0</v>
          </cell>
          <cell r="EF944">
            <v>0</v>
          </cell>
          <cell r="EG944">
            <v>0</v>
          </cell>
          <cell r="EH944">
            <v>0</v>
          </cell>
          <cell r="EI944">
            <v>0</v>
          </cell>
          <cell r="EJ944">
            <v>0</v>
          </cell>
          <cell r="EK944">
            <v>0</v>
          </cell>
          <cell r="EL944">
            <v>0</v>
          </cell>
          <cell r="EM944">
            <v>0</v>
          </cell>
          <cell r="EN944">
            <v>0</v>
          </cell>
          <cell r="EO944">
            <v>0</v>
          </cell>
          <cell r="EP944">
            <v>0</v>
          </cell>
          <cell r="EQ944">
            <v>0</v>
          </cell>
          <cell r="ER944">
            <v>0</v>
          </cell>
          <cell r="ES944">
            <v>0</v>
          </cell>
          <cell r="ET944">
            <v>0</v>
          </cell>
          <cell r="EU944">
            <v>0</v>
          </cell>
          <cell r="EV944">
            <v>0</v>
          </cell>
          <cell r="EW944">
            <v>0</v>
          </cell>
          <cell r="EX944">
            <v>0</v>
          </cell>
          <cell r="EY944">
            <v>0</v>
          </cell>
          <cell r="EZ944">
            <v>0</v>
          </cell>
          <cell r="FA944">
            <v>0</v>
          </cell>
          <cell r="FB944">
            <v>0</v>
          </cell>
          <cell r="FC944">
            <v>0</v>
          </cell>
          <cell r="FD944">
            <v>0</v>
          </cell>
          <cell r="FE944">
            <v>0</v>
          </cell>
          <cell r="FF944">
            <v>0</v>
          </cell>
          <cell r="FG944">
            <v>0</v>
          </cell>
          <cell r="FH944">
            <v>0</v>
          </cell>
          <cell r="FI944">
            <v>0</v>
          </cell>
          <cell r="FJ944">
            <v>0</v>
          </cell>
          <cell r="FK944">
            <v>0</v>
          </cell>
          <cell r="FL944">
            <v>0</v>
          </cell>
          <cell r="FM944">
            <v>0</v>
          </cell>
          <cell r="FN944">
            <v>0</v>
          </cell>
          <cell r="FO944">
            <v>0</v>
          </cell>
          <cell r="FP944">
            <v>0</v>
          </cell>
          <cell r="FQ944">
            <v>0</v>
          </cell>
          <cell r="FR944">
            <v>0</v>
          </cell>
          <cell r="FS944">
            <v>0</v>
          </cell>
          <cell r="FT944">
            <v>0</v>
          </cell>
          <cell r="FU944">
            <v>0</v>
          </cell>
          <cell r="FV944">
            <v>0</v>
          </cell>
          <cell r="FW944">
            <v>0</v>
          </cell>
          <cell r="FX944">
            <v>0</v>
          </cell>
          <cell r="FY944">
            <v>0</v>
          </cell>
          <cell r="FZ944">
            <v>0</v>
          </cell>
          <cell r="GA944">
            <v>0</v>
          </cell>
          <cell r="GB944">
            <v>0</v>
          </cell>
          <cell r="GC944">
            <v>0</v>
          </cell>
          <cell r="GD944">
            <v>0</v>
          </cell>
          <cell r="GE944">
            <v>0</v>
          </cell>
          <cell r="GF944">
            <v>0</v>
          </cell>
          <cell r="GG944">
            <v>0</v>
          </cell>
          <cell r="GH944">
            <v>0</v>
          </cell>
          <cell r="GI944">
            <v>0</v>
          </cell>
          <cell r="GJ944">
            <v>0</v>
          </cell>
          <cell r="GK944">
            <v>0</v>
          </cell>
          <cell r="GL944">
            <v>0</v>
          </cell>
          <cell r="GM944">
            <v>0</v>
          </cell>
          <cell r="GN944">
            <v>0</v>
          </cell>
          <cell r="GO944">
            <v>0</v>
          </cell>
          <cell r="GP944">
            <v>0</v>
          </cell>
          <cell r="GQ944">
            <v>0</v>
          </cell>
          <cell r="GR944">
            <v>0</v>
          </cell>
          <cell r="GS944">
            <v>0</v>
          </cell>
          <cell r="GT944">
            <v>0</v>
          </cell>
          <cell r="GU944">
            <v>0</v>
          </cell>
          <cell r="GV944">
            <v>0</v>
          </cell>
          <cell r="GW944">
            <v>0</v>
          </cell>
          <cell r="GX944">
            <v>0</v>
          </cell>
          <cell r="GY944">
            <v>0</v>
          </cell>
          <cell r="GZ944">
            <v>0</v>
          </cell>
          <cell r="HA944">
            <v>0</v>
          </cell>
          <cell r="HB944">
            <v>0</v>
          </cell>
          <cell r="HC944">
            <v>0</v>
          </cell>
          <cell r="HD944">
            <v>0</v>
          </cell>
          <cell r="HE944">
            <v>0</v>
          </cell>
          <cell r="HF944">
            <v>0</v>
          </cell>
          <cell r="HG944">
            <v>0</v>
          </cell>
          <cell r="HH944">
            <v>0</v>
          </cell>
          <cell r="HI944">
            <v>0</v>
          </cell>
          <cell r="HJ944">
            <v>0</v>
          </cell>
          <cell r="HK944">
            <v>0</v>
          </cell>
          <cell r="HL944">
            <v>0</v>
          </cell>
          <cell r="HM944">
            <v>0</v>
          </cell>
          <cell r="HN944">
            <v>0</v>
          </cell>
          <cell r="HO944">
            <v>0</v>
          </cell>
          <cell r="HP944">
            <v>0</v>
          </cell>
          <cell r="HQ944">
            <v>0</v>
          </cell>
          <cell r="HR944">
            <v>0</v>
          </cell>
          <cell r="HS944">
            <v>0</v>
          </cell>
          <cell r="HT944">
            <v>0</v>
          </cell>
          <cell r="HU944">
            <v>0</v>
          </cell>
          <cell r="HV944">
            <v>0</v>
          </cell>
          <cell r="HW944">
            <v>0</v>
          </cell>
          <cell r="HX944">
            <v>0</v>
          </cell>
          <cell r="HY944">
            <v>0</v>
          </cell>
          <cell r="HZ944">
            <v>0</v>
          </cell>
          <cell r="IA944">
            <v>0</v>
          </cell>
          <cell r="IB944">
            <v>0</v>
          </cell>
          <cell r="IC944">
            <v>0</v>
          </cell>
          <cell r="ID944">
            <v>0</v>
          </cell>
          <cell r="IE944">
            <v>0</v>
          </cell>
          <cell r="IF944">
            <v>0</v>
          </cell>
          <cell r="IG944">
            <v>0</v>
          </cell>
          <cell r="IH944">
            <v>0</v>
          </cell>
          <cell r="II944">
            <v>0</v>
          </cell>
          <cell r="IJ944">
            <v>0</v>
          </cell>
          <cell r="IK944">
            <v>0</v>
          </cell>
          <cell r="IL944">
            <v>0</v>
          </cell>
          <cell r="IM944">
            <v>0</v>
          </cell>
          <cell r="IN944">
            <v>0</v>
          </cell>
          <cell r="IO944">
            <v>0</v>
          </cell>
          <cell r="IP944">
            <v>0</v>
          </cell>
          <cell r="IQ944">
            <v>0</v>
          </cell>
          <cell r="IR944">
            <v>0</v>
          </cell>
          <cell r="IS944">
            <v>0</v>
          </cell>
          <cell r="IT944">
            <v>0</v>
          </cell>
          <cell r="IU944">
            <v>0</v>
          </cell>
          <cell r="IV944">
            <v>0</v>
          </cell>
          <cell r="IW944">
            <v>0</v>
          </cell>
          <cell r="IX944">
            <v>0</v>
          </cell>
          <cell r="IY944">
            <v>0</v>
          </cell>
          <cell r="IZ944">
            <v>0</v>
          </cell>
          <cell r="JA944">
            <v>0</v>
          </cell>
          <cell r="JB944">
            <v>0</v>
          </cell>
          <cell r="JC944">
            <v>0</v>
          </cell>
          <cell r="JD944">
            <v>0</v>
          </cell>
          <cell r="JE944">
            <v>0</v>
          </cell>
        </row>
        <row r="945">
          <cell r="D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  <cell r="EE945">
            <v>0</v>
          </cell>
          <cell r="EF945">
            <v>0</v>
          </cell>
          <cell r="EG945">
            <v>0</v>
          </cell>
          <cell r="EH945">
            <v>0</v>
          </cell>
          <cell r="EI945">
            <v>0</v>
          </cell>
          <cell r="EJ945">
            <v>0</v>
          </cell>
          <cell r="EK945">
            <v>0</v>
          </cell>
          <cell r="EL945">
            <v>0</v>
          </cell>
          <cell r="EM945">
            <v>0</v>
          </cell>
          <cell r="EN945">
            <v>0</v>
          </cell>
          <cell r="EO945">
            <v>0</v>
          </cell>
          <cell r="EP945">
            <v>0</v>
          </cell>
          <cell r="EQ945">
            <v>0</v>
          </cell>
          <cell r="ER945">
            <v>0</v>
          </cell>
          <cell r="ES945">
            <v>0</v>
          </cell>
          <cell r="ET945">
            <v>0</v>
          </cell>
          <cell r="EU945">
            <v>0</v>
          </cell>
          <cell r="EV945">
            <v>0</v>
          </cell>
          <cell r="EW945">
            <v>0</v>
          </cell>
          <cell r="EX945">
            <v>0</v>
          </cell>
          <cell r="EY945">
            <v>0</v>
          </cell>
          <cell r="EZ945">
            <v>0</v>
          </cell>
          <cell r="FA945">
            <v>0</v>
          </cell>
          <cell r="FB945">
            <v>0</v>
          </cell>
          <cell r="FC945">
            <v>0</v>
          </cell>
          <cell r="FD945">
            <v>0</v>
          </cell>
          <cell r="FE945">
            <v>0</v>
          </cell>
          <cell r="FF945">
            <v>0</v>
          </cell>
          <cell r="FG945">
            <v>0</v>
          </cell>
          <cell r="FH945">
            <v>0</v>
          </cell>
          <cell r="FI945">
            <v>0</v>
          </cell>
          <cell r="FJ945">
            <v>0</v>
          </cell>
          <cell r="FK945">
            <v>0</v>
          </cell>
          <cell r="FL945">
            <v>0</v>
          </cell>
          <cell r="FM945">
            <v>0</v>
          </cell>
          <cell r="FN945">
            <v>0</v>
          </cell>
          <cell r="FO945">
            <v>0</v>
          </cell>
          <cell r="FP945">
            <v>0</v>
          </cell>
          <cell r="FQ945">
            <v>0</v>
          </cell>
          <cell r="FR945">
            <v>0</v>
          </cell>
          <cell r="FS945">
            <v>0</v>
          </cell>
          <cell r="FT945">
            <v>0</v>
          </cell>
          <cell r="FU945">
            <v>0</v>
          </cell>
          <cell r="FV945">
            <v>0</v>
          </cell>
          <cell r="FW945">
            <v>0</v>
          </cell>
          <cell r="FX945">
            <v>0</v>
          </cell>
          <cell r="FY945">
            <v>0</v>
          </cell>
          <cell r="FZ945">
            <v>0</v>
          </cell>
          <cell r="GA945">
            <v>0</v>
          </cell>
          <cell r="GB945">
            <v>0</v>
          </cell>
          <cell r="GC945">
            <v>0</v>
          </cell>
          <cell r="GD945">
            <v>0</v>
          </cell>
          <cell r="GE945">
            <v>0</v>
          </cell>
          <cell r="GF945">
            <v>0</v>
          </cell>
          <cell r="GG945">
            <v>0</v>
          </cell>
          <cell r="GH945">
            <v>0</v>
          </cell>
          <cell r="GI945">
            <v>0</v>
          </cell>
          <cell r="GJ945">
            <v>0</v>
          </cell>
          <cell r="GK945">
            <v>0</v>
          </cell>
          <cell r="GL945">
            <v>0</v>
          </cell>
          <cell r="GM945">
            <v>0</v>
          </cell>
          <cell r="GN945">
            <v>0</v>
          </cell>
          <cell r="GO945">
            <v>0</v>
          </cell>
          <cell r="GP945">
            <v>0</v>
          </cell>
          <cell r="GQ945">
            <v>0</v>
          </cell>
          <cell r="GR945">
            <v>0</v>
          </cell>
          <cell r="GS945">
            <v>0</v>
          </cell>
          <cell r="GT945">
            <v>0</v>
          </cell>
          <cell r="GU945">
            <v>0</v>
          </cell>
          <cell r="GV945">
            <v>0</v>
          </cell>
          <cell r="GW945">
            <v>0</v>
          </cell>
          <cell r="GX945">
            <v>0</v>
          </cell>
          <cell r="GY945">
            <v>0</v>
          </cell>
          <cell r="GZ945">
            <v>0</v>
          </cell>
          <cell r="HA945">
            <v>0</v>
          </cell>
          <cell r="HB945">
            <v>0</v>
          </cell>
          <cell r="HC945">
            <v>0</v>
          </cell>
          <cell r="HD945">
            <v>0</v>
          </cell>
          <cell r="HE945">
            <v>0</v>
          </cell>
          <cell r="HF945">
            <v>0</v>
          </cell>
          <cell r="HG945">
            <v>0</v>
          </cell>
          <cell r="HH945">
            <v>0</v>
          </cell>
          <cell r="HI945">
            <v>0</v>
          </cell>
          <cell r="HJ945">
            <v>0</v>
          </cell>
          <cell r="HK945">
            <v>0</v>
          </cell>
          <cell r="HL945">
            <v>0</v>
          </cell>
          <cell r="HM945">
            <v>0</v>
          </cell>
          <cell r="HN945">
            <v>0</v>
          </cell>
          <cell r="HO945">
            <v>0</v>
          </cell>
          <cell r="HP945">
            <v>0</v>
          </cell>
          <cell r="HQ945">
            <v>0</v>
          </cell>
          <cell r="HR945">
            <v>0</v>
          </cell>
          <cell r="HS945">
            <v>0</v>
          </cell>
          <cell r="HT945">
            <v>0</v>
          </cell>
          <cell r="HU945">
            <v>0</v>
          </cell>
          <cell r="HV945">
            <v>0</v>
          </cell>
          <cell r="HW945">
            <v>0</v>
          </cell>
          <cell r="HX945">
            <v>0</v>
          </cell>
          <cell r="HY945">
            <v>0</v>
          </cell>
          <cell r="HZ945">
            <v>0</v>
          </cell>
          <cell r="IA945">
            <v>0</v>
          </cell>
          <cell r="IB945">
            <v>0</v>
          </cell>
          <cell r="IC945">
            <v>0</v>
          </cell>
          <cell r="ID945">
            <v>0</v>
          </cell>
          <cell r="IE945">
            <v>0</v>
          </cell>
          <cell r="IF945">
            <v>0</v>
          </cell>
          <cell r="IG945">
            <v>0</v>
          </cell>
          <cell r="IH945">
            <v>0</v>
          </cell>
          <cell r="II945">
            <v>0</v>
          </cell>
          <cell r="IJ945">
            <v>0</v>
          </cell>
          <cell r="IK945">
            <v>0</v>
          </cell>
          <cell r="IL945">
            <v>0</v>
          </cell>
          <cell r="IM945">
            <v>0</v>
          </cell>
          <cell r="IN945">
            <v>0</v>
          </cell>
          <cell r="IO945">
            <v>0</v>
          </cell>
          <cell r="IP945">
            <v>0</v>
          </cell>
          <cell r="IQ945">
            <v>0</v>
          </cell>
          <cell r="IR945">
            <v>0</v>
          </cell>
          <cell r="IS945">
            <v>0</v>
          </cell>
          <cell r="IT945">
            <v>0</v>
          </cell>
          <cell r="IU945">
            <v>0</v>
          </cell>
          <cell r="IV945">
            <v>0</v>
          </cell>
          <cell r="IW945">
            <v>0</v>
          </cell>
          <cell r="IX945">
            <v>0</v>
          </cell>
          <cell r="IY945">
            <v>0</v>
          </cell>
          <cell r="IZ945">
            <v>0</v>
          </cell>
          <cell r="JA945">
            <v>0</v>
          </cell>
          <cell r="JB945">
            <v>0</v>
          </cell>
          <cell r="JC945">
            <v>0</v>
          </cell>
          <cell r="JD945">
            <v>0</v>
          </cell>
          <cell r="JE945">
            <v>0</v>
          </cell>
        </row>
        <row r="946">
          <cell r="D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  <cell r="EE946">
            <v>0</v>
          </cell>
          <cell r="EF946">
            <v>0</v>
          </cell>
          <cell r="EG946">
            <v>0</v>
          </cell>
          <cell r="EH946">
            <v>0</v>
          </cell>
          <cell r="EI946">
            <v>0</v>
          </cell>
          <cell r="EJ946">
            <v>0</v>
          </cell>
          <cell r="EK946">
            <v>0</v>
          </cell>
          <cell r="EL946">
            <v>0</v>
          </cell>
          <cell r="EM946">
            <v>0</v>
          </cell>
          <cell r="EN946">
            <v>0</v>
          </cell>
          <cell r="EO946">
            <v>0</v>
          </cell>
          <cell r="EP946">
            <v>0</v>
          </cell>
          <cell r="EQ946">
            <v>0</v>
          </cell>
          <cell r="ER946">
            <v>0</v>
          </cell>
          <cell r="ES946">
            <v>0</v>
          </cell>
          <cell r="ET946">
            <v>0</v>
          </cell>
          <cell r="EU946">
            <v>0</v>
          </cell>
          <cell r="EV946">
            <v>0</v>
          </cell>
          <cell r="EW946">
            <v>0</v>
          </cell>
          <cell r="EX946">
            <v>0</v>
          </cell>
          <cell r="EY946">
            <v>0</v>
          </cell>
          <cell r="EZ946">
            <v>0</v>
          </cell>
          <cell r="FA946">
            <v>0</v>
          </cell>
          <cell r="FB946">
            <v>0</v>
          </cell>
          <cell r="FC946">
            <v>0</v>
          </cell>
          <cell r="FD946">
            <v>0</v>
          </cell>
          <cell r="FE946">
            <v>0</v>
          </cell>
          <cell r="FF946">
            <v>0</v>
          </cell>
          <cell r="FG946">
            <v>0</v>
          </cell>
          <cell r="FH946">
            <v>0</v>
          </cell>
          <cell r="FI946">
            <v>0</v>
          </cell>
          <cell r="FJ946">
            <v>0</v>
          </cell>
          <cell r="FK946">
            <v>0</v>
          </cell>
          <cell r="FL946">
            <v>0</v>
          </cell>
          <cell r="FM946">
            <v>0</v>
          </cell>
          <cell r="FN946">
            <v>0</v>
          </cell>
          <cell r="FO946">
            <v>0</v>
          </cell>
          <cell r="FP946">
            <v>0</v>
          </cell>
          <cell r="FQ946">
            <v>0</v>
          </cell>
          <cell r="FR946">
            <v>0</v>
          </cell>
          <cell r="FS946">
            <v>0</v>
          </cell>
          <cell r="FT946">
            <v>0</v>
          </cell>
          <cell r="FU946">
            <v>0</v>
          </cell>
          <cell r="FV946">
            <v>0</v>
          </cell>
          <cell r="FW946">
            <v>0</v>
          </cell>
          <cell r="FX946">
            <v>0</v>
          </cell>
          <cell r="FY946">
            <v>0</v>
          </cell>
          <cell r="FZ946">
            <v>0</v>
          </cell>
          <cell r="GA946">
            <v>0</v>
          </cell>
          <cell r="GB946">
            <v>0</v>
          </cell>
          <cell r="GC946">
            <v>0</v>
          </cell>
          <cell r="GD946">
            <v>0</v>
          </cell>
          <cell r="GE946">
            <v>0</v>
          </cell>
          <cell r="GF946">
            <v>0</v>
          </cell>
          <cell r="GG946">
            <v>0</v>
          </cell>
          <cell r="GH946">
            <v>0</v>
          </cell>
          <cell r="GI946">
            <v>0</v>
          </cell>
          <cell r="GJ946">
            <v>0</v>
          </cell>
          <cell r="GK946">
            <v>0</v>
          </cell>
          <cell r="GL946">
            <v>0</v>
          </cell>
          <cell r="GM946">
            <v>0</v>
          </cell>
          <cell r="GN946">
            <v>0</v>
          </cell>
          <cell r="GO946">
            <v>0</v>
          </cell>
          <cell r="GP946">
            <v>0</v>
          </cell>
          <cell r="GQ946">
            <v>0</v>
          </cell>
          <cell r="GR946">
            <v>0</v>
          </cell>
          <cell r="GS946">
            <v>0</v>
          </cell>
          <cell r="GT946">
            <v>0</v>
          </cell>
          <cell r="GU946">
            <v>0</v>
          </cell>
          <cell r="GV946">
            <v>0</v>
          </cell>
          <cell r="GW946">
            <v>0</v>
          </cell>
          <cell r="GX946">
            <v>0</v>
          </cell>
          <cell r="GY946">
            <v>0</v>
          </cell>
          <cell r="GZ946">
            <v>0</v>
          </cell>
          <cell r="HA946">
            <v>0</v>
          </cell>
          <cell r="HB946">
            <v>0</v>
          </cell>
          <cell r="HC946">
            <v>0</v>
          </cell>
          <cell r="HD946">
            <v>0</v>
          </cell>
          <cell r="HE946">
            <v>0</v>
          </cell>
          <cell r="HF946">
            <v>0</v>
          </cell>
          <cell r="HG946">
            <v>0</v>
          </cell>
          <cell r="HH946">
            <v>0</v>
          </cell>
          <cell r="HI946">
            <v>0</v>
          </cell>
          <cell r="HJ946">
            <v>0</v>
          </cell>
          <cell r="HK946">
            <v>0</v>
          </cell>
          <cell r="HL946">
            <v>0</v>
          </cell>
          <cell r="HM946">
            <v>0</v>
          </cell>
          <cell r="HN946">
            <v>0</v>
          </cell>
          <cell r="HO946">
            <v>0</v>
          </cell>
          <cell r="HP946">
            <v>0</v>
          </cell>
          <cell r="HQ946">
            <v>0</v>
          </cell>
          <cell r="HR946">
            <v>0</v>
          </cell>
          <cell r="HS946">
            <v>0</v>
          </cell>
          <cell r="HT946">
            <v>0</v>
          </cell>
          <cell r="HU946">
            <v>0</v>
          </cell>
          <cell r="HV946">
            <v>0</v>
          </cell>
          <cell r="HW946">
            <v>0</v>
          </cell>
          <cell r="HX946">
            <v>0</v>
          </cell>
          <cell r="HY946">
            <v>0</v>
          </cell>
          <cell r="HZ946">
            <v>0</v>
          </cell>
          <cell r="IA946">
            <v>0</v>
          </cell>
          <cell r="IB946">
            <v>0</v>
          </cell>
          <cell r="IC946">
            <v>0</v>
          </cell>
          <cell r="ID946">
            <v>0</v>
          </cell>
          <cell r="IE946">
            <v>0</v>
          </cell>
          <cell r="IF946">
            <v>0</v>
          </cell>
          <cell r="IG946">
            <v>0</v>
          </cell>
          <cell r="IH946">
            <v>0</v>
          </cell>
          <cell r="II946">
            <v>0</v>
          </cell>
          <cell r="IJ946">
            <v>0</v>
          </cell>
          <cell r="IK946">
            <v>0</v>
          </cell>
          <cell r="IL946">
            <v>0</v>
          </cell>
          <cell r="IM946">
            <v>0</v>
          </cell>
          <cell r="IN946">
            <v>0</v>
          </cell>
          <cell r="IO946">
            <v>0</v>
          </cell>
          <cell r="IP946">
            <v>0</v>
          </cell>
          <cell r="IQ946">
            <v>0</v>
          </cell>
          <cell r="IR946">
            <v>0</v>
          </cell>
          <cell r="IS946">
            <v>0</v>
          </cell>
          <cell r="IT946">
            <v>0</v>
          </cell>
          <cell r="IU946">
            <v>0</v>
          </cell>
          <cell r="IV946">
            <v>0</v>
          </cell>
          <cell r="IW946">
            <v>0</v>
          </cell>
          <cell r="IX946">
            <v>0</v>
          </cell>
          <cell r="IY946">
            <v>0</v>
          </cell>
          <cell r="IZ946">
            <v>0</v>
          </cell>
          <cell r="JA946">
            <v>0</v>
          </cell>
          <cell r="JB946">
            <v>0</v>
          </cell>
          <cell r="JC946">
            <v>0</v>
          </cell>
          <cell r="JD946">
            <v>0</v>
          </cell>
          <cell r="JE946">
            <v>0</v>
          </cell>
        </row>
        <row r="947">
          <cell r="D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  <cell r="EE947">
            <v>0</v>
          </cell>
          <cell r="EF947">
            <v>0</v>
          </cell>
          <cell r="EG947">
            <v>0</v>
          </cell>
          <cell r="EH947">
            <v>0</v>
          </cell>
          <cell r="EI947">
            <v>0</v>
          </cell>
          <cell r="EJ947">
            <v>0</v>
          </cell>
          <cell r="EK947">
            <v>0</v>
          </cell>
          <cell r="EL947">
            <v>0</v>
          </cell>
          <cell r="EM947">
            <v>0</v>
          </cell>
          <cell r="EN947">
            <v>0</v>
          </cell>
          <cell r="EO947">
            <v>0</v>
          </cell>
          <cell r="EP947">
            <v>0</v>
          </cell>
          <cell r="EQ947">
            <v>0</v>
          </cell>
          <cell r="ER947">
            <v>0</v>
          </cell>
          <cell r="ES947">
            <v>0</v>
          </cell>
          <cell r="ET947">
            <v>0</v>
          </cell>
          <cell r="EU947">
            <v>0</v>
          </cell>
          <cell r="EV947">
            <v>0</v>
          </cell>
          <cell r="EW947">
            <v>0</v>
          </cell>
          <cell r="EX947">
            <v>0</v>
          </cell>
          <cell r="EY947">
            <v>0</v>
          </cell>
          <cell r="EZ947">
            <v>0</v>
          </cell>
          <cell r="FA947">
            <v>0</v>
          </cell>
          <cell r="FB947">
            <v>0</v>
          </cell>
          <cell r="FC947">
            <v>0</v>
          </cell>
          <cell r="FD947">
            <v>0</v>
          </cell>
          <cell r="FE947">
            <v>0</v>
          </cell>
          <cell r="FF947">
            <v>0</v>
          </cell>
          <cell r="FG947">
            <v>0</v>
          </cell>
          <cell r="FH947">
            <v>0</v>
          </cell>
          <cell r="FI947">
            <v>0</v>
          </cell>
          <cell r="FJ947">
            <v>0</v>
          </cell>
          <cell r="FK947">
            <v>0</v>
          </cell>
          <cell r="FL947">
            <v>0</v>
          </cell>
          <cell r="FM947">
            <v>0</v>
          </cell>
          <cell r="FN947">
            <v>0</v>
          </cell>
          <cell r="FO947">
            <v>0</v>
          </cell>
          <cell r="FP947">
            <v>0</v>
          </cell>
          <cell r="FQ947">
            <v>0</v>
          </cell>
          <cell r="FR947">
            <v>0</v>
          </cell>
          <cell r="FS947">
            <v>0</v>
          </cell>
          <cell r="FT947">
            <v>0</v>
          </cell>
          <cell r="FU947">
            <v>0</v>
          </cell>
          <cell r="FV947">
            <v>0</v>
          </cell>
          <cell r="FW947">
            <v>0</v>
          </cell>
          <cell r="FX947">
            <v>0</v>
          </cell>
          <cell r="FY947">
            <v>0</v>
          </cell>
          <cell r="FZ947">
            <v>0</v>
          </cell>
          <cell r="GA947">
            <v>0</v>
          </cell>
          <cell r="GB947">
            <v>0</v>
          </cell>
          <cell r="GC947">
            <v>0</v>
          </cell>
          <cell r="GD947">
            <v>0</v>
          </cell>
          <cell r="GE947">
            <v>0</v>
          </cell>
          <cell r="GF947">
            <v>0</v>
          </cell>
          <cell r="GG947">
            <v>0</v>
          </cell>
          <cell r="GH947">
            <v>0</v>
          </cell>
          <cell r="GI947">
            <v>0</v>
          </cell>
          <cell r="GJ947">
            <v>0</v>
          </cell>
          <cell r="GK947">
            <v>0</v>
          </cell>
          <cell r="GL947">
            <v>0</v>
          </cell>
          <cell r="GM947">
            <v>0</v>
          </cell>
          <cell r="GN947">
            <v>0</v>
          </cell>
          <cell r="GO947">
            <v>0</v>
          </cell>
          <cell r="GP947">
            <v>0</v>
          </cell>
          <cell r="GQ947">
            <v>0</v>
          </cell>
          <cell r="GR947">
            <v>0</v>
          </cell>
          <cell r="GS947">
            <v>0</v>
          </cell>
          <cell r="GT947">
            <v>0</v>
          </cell>
          <cell r="GU947">
            <v>0</v>
          </cell>
          <cell r="GV947">
            <v>0</v>
          </cell>
          <cell r="GW947">
            <v>0</v>
          </cell>
          <cell r="GX947">
            <v>0</v>
          </cell>
          <cell r="GY947">
            <v>0</v>
          </cell>
          <cell r="GZ947">
            <v>0</v>
          </cell>
          <cell r="HA947">
            <v>0</v>
          </cell>
          <cell r="HB947">
            <v>0</v>
          </cell>
          <cell r="HC947">
            <v>0</v>
          </cell>
          <cell r="HD947">
            <v>0</v>
          </cell>
          <cell r="HE947">
            <v>0</v>
          </cell>
          <cell r="HF947">
            <v>0</v>
          </cell>
          <cell r="HG947">
            <v>0</v>
          </cell>
          <cell r="HH947">
            <v>0</v>
          </cell>
          <cell r="HI947">
            <v>0</v>
          </cell>
          <cell r="HJ947">
            <v>0</v>
          </cell>
          <cell r="HK947">
            <v>0</v>
          </cell>
          <cell r="HL947">
            <v>0</v>
          </cell>
          <cell r="HM947">
            <v>0</v>
          </cell>
          <cell r="HN947">
            <v>0</v>
          </cell>
          <cell r="HO947">
            <v>0</v>
          </cell>
          <cell r="HP947">
            <v>0</v>
          </cell>
          <cell r="HQ947">
            <v>0</v>
          </cell>
          <cell r="HR947">
            <v>0</v>
          </cell>
          <cell r="HS947">
            <v>0</v>
          </cell>
          <cell r="HT947">
            <v>0</v>
          </cell>
          <cell r="HU947">
            <v>0</v>
          </cell>
          <cell r="HV947">
            <v>0</v>
          </cell>
          <cell r="HW947">
            <v>0</v>
          </cell>
          <cell r="HX947">
            <v>0</v>
          </cell>
          <cell r="HY947">
            <v>0</v>
          </cell>
          <cell r="HZ947">
            <v>0</v>
          </cell>
          <cell r="IA947">
            <v>0</v>
          </cell>
          <cell r="IB947">
            <v>0</v>
          </cell>
          <cell r="IC947">
            <v>0</v>
          </cell>
          <cell r="ID947">
            <v>0</v>
          </cell>
          <cell r="IE947">
            <v>0</v>
          </cell>
          <cell r="IF947">
            <v>0</v>
          </cell>
          <cell r="IG947">
            <v>0</v>
          </cell>
          <cell r="IH947">
            <v>0</v>
          </cell>
          <cell r="II947">
            <v>0</v>
          </cell>
          <cell r="IJ947">
            <v>0</v>
          </cell>
          <cell r="IK947">
            <v>0</v>
          </cell>
          <cell r="IL947">
            <v>0</v>
          </cell>
          <cell r="IM947">
            <v>0</v>
          </cell>
          <cell r="IN947">
            <v>0</v>
          </cell>
          <cell r="IO947">
            <v>0</v>
          </cell>
          <cell r="IP947">
            <v>0</v>
          </cell>
          <cell r="IQ947">
            <v>0</v>
          </cell>
          <cell r="IR947">
            <v>0</v>
          </cell>
          <cell r="IS947">
            <v>0</v>
          </cell>
          <cell r="IT947">
            <v>0</v>
          </cell>
          <cell r="IU947">
            <v>0</v>
          </cell>
          <cell r="IV947">
            <v>0</v>
          </cell>
          <cell r="IW947">
            <v>0</v>
          </cell>
          <cell r="IX947">
            <v>0</v>
          </cell>
          <cell r="IY947">
            <v>0</v>
          </cell>
          <cell r="IZ947">
            <v>0</v>
          </cell>
          <cell r="JA947">
            <v>0</v>
          </cell>
          <cell r="JB947">
            <v>0</v>
          </cell>
          <cell r="JC947">
            <v>0</v>
          </cell>
          <cell r="JD947">
            <v>0</v>
          </cell>
          <cell r="JE947">
            <v>0</v>
          </cell>
        </row>
        <row r="948">
          <cell r="D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  <cell r="EE948">
            <v>0</v>
          </cell>
          <cell r="EF948">
            <v>0</v>
          </cell>
          <cell r="EG948">
            <v>0</v>
          </cell>
          <cell r="EH948">
            <v>0</v>
          </cell>
          <cell r="EI948">
            <v>0</v>
          </cell>
          <cell r="EJ948">
            <v>0</v>
          </cell>
          <cell r="EK948">
            <v>0</v>
          </cell>
          <cell r="EL948">
            <v>0</v>
          </cell>
          <cell r="EM948">
            <v>0</v>
          </cell>
          <cell r="EN948">
            <v>0</v>
          </cell>
          <cell r="EO948">
            <v>0</v>
          </cell>
          <cell r="EP948">
            <v>0</v>
          </cell>
          <cell r="EQ948">
            <v>0</v>
          </cell>
          <cell r="ER948">
            <v>0</v>
          </cell>
          <cell r="ES948">
            <v>0</v>
          </cell>
          <cell r="ET948">
            <v>0</v>
          </cell>
          <cell r="EU948">
            <v>0</v>
          </cell>
          <cell r="EV948">
            <v>0</v>
          </cell>
          <cell r="EW948">
            <v>0</v>
          </cell>
          <cell r="EX948">
            <v>0</v>
          </cell>
          <cell r="EY948">
            <v>0</v>
          </cell>
          <cell r="EZ948">
            <v>0</v>
          </cell>
          <cell r="FA948">
            <v>0</v>
          </cell>
          <cell r="FB948">
            <v>0</v>
          </cell>
          <cell r="FC948">
            <v>0</v>
          </cell>
          <cell r="FD948">
            <v>0</v>
          </cell>
          <cell r="FE948">
            <v>0</v>
          </cell>
          <cell r="FF948">
            <v>0</v>
          </cell>
          <cell r="FG948">
            <v>0</v>
          </cell>
          <cell r="FH948">
            <v>0</v>
          </cell>
          <cell r="FI948">
            <v>0</v>
          </cell>
          <cell r="FJ948">
            <v>0</v>
          </cell>
          <cell r="FK948">
            <v>0</v>
          </cell>
          <cell r="FL948">
            <v>0</v>
          </cell>
          <cell r="FM948">
            <v>0</v>
          </cell>
          <cell r="FN948">
            <v>0</v>
          </cell>
          <cell r="FO948">
            <v>0</v>
          </cell>
          <cell r="FP948">
            <v>0</v>
          </cell>
          <cell r="FQ948">
            <v>0</v>
          </cell>
          <cell r="FR948">
            <v>0</v>
          </cell>
          <cell r="FS948">
            <v>0</v>
          </cell>
          <cell r="FT948">
            <v>0</v>
          </cell>
          <cell r="FU948">
            <v>0</v>
          </cell>
          <cell r="FV948">
            <v>0</v>
          </cell>
          <cell r="FW948">
            <v>0</v>
          </cell>
          <cell r="FX948">
            <v>0</v>
          </cell>
          <cell r="FY948">
            <v>0</v>
          </cell>
          <cell r="FZ948">
            <v>0</v>
          </cell>
          <cell r="GA948">
            <v>0</v>
          </cell>
          <cell r="GB948">
            <v>0</v>
          </cell>
          <cell r="GC948">
            <v>0</v>
          </cell>
          <cell r="GD948">
            <v>0</v>
          </cell>
          <cell r="GE948">
            <v>0</v>
          </cell>
          <cell r="GF948">
            <v>0</v>
          </cell>
          <cell r="GG948">
            <v>0</v>
          </cell>
          <cell r="GH948">
            <v>0</v>
          </cell>
          <cell r="GI948">
            <v>0</v>
          </cell>
          <cell r="GJ948">
            <v>0</v>
          </cell>
          <cell r="GK948">
            <v>0</v>
          </cell>
          <cell r="GL948">
            <v>0</v>
          </cell>
          <cell r="GM948">
            <v>0</v>
          </cell>
          <cell r="GN948">
            <v>0</v>
          </cell>
          <cell r="GO948">
            <v>0</v>
          </cell>
          <cell r="GP948">
            <v>0</v>
          </cell>
          <cell r="GQ948">
            <v>0</v>
          </cell>
          <cell r="GR948">
            <v>0</v>
          </cell>
          <cell r="GS948">
            <v>0</v>
          </cell>
          <cell r="GT948">
            <v>0</v>
          </cell>
          <cell r="GU948">
            <v>0</v>
          </cell>
          <cell r="GV948">
            <v>0</v>
          </cell>
          <cell r="GW948">
            <v>0</v>
          </cell>
          <cell r="GX948">
            <v>0</v>
          </cell>
          <cell r="GY948">
            <v>0</v>
          </cell>
          <cell r="GZ948">
            <v>0</v>
          </cell>
          <cell r="HA948">
            <v>0</v>
          </cell>
          <cell r="HB948">
            <v>0</v>
          </cell>
          <cell r="HC948">
            <v>0</v>
          </cell>
          <cell r="HD948">
            <v>0</v>
          </cell>
          <cell r="HE948">
            <v>0</v>
          </cell>
          <cell r="HF948">
            <v>0</v>
          </cell>
          <cell r="HG948">
            <v>0</v>
          </cell>
          <cell r="HH948">
            <v>0</v>
          </cell>
          <cell r="HI948">
            <v>0</v>
          </cell>
          <cell r="HJ948">
            <v>0</v>
          </cell>
          <cell r="HK948">
            <v>0</v>
          </cell>
          <cell r="HL948">
            <v>0</v>
          </cell>
          <cell r="HM948">
            <v>0</v>
          </cell>
          <cell r="HN948">
            <v>0</v>
          </cell>
          <cell r="HO948">
            <v>0</v>
          </cell>
          <cell r="HP948">
            <v>0</v>
          </cell>
          <cell r="HQ948">
            <v>0</v>
          </cell>
          <cell r="HR948">
            <v>0</v>
          </cell>
          <cell r="HS948">
            <v>0</v>
          </cell>
          <cell r="HT948">
            <v>0</v>
          </cell>
          <cell r="HU948">
            <v>0</v>
          </cell>
          <cell r="HV948">
            <v>0</v>
          </cell>
          <cell r="HW948">
            <v>0</v>
          </cell>
          <cell r="HX948">
            <v>0</v>
          </cell>
          <cell r="HY948">
            <v>0</v>
          </cell>
          <cell r="HZ948">
            <v>0</v>
          </cell>
          <cell r="IA948">
            <v>0</v>
          </cell>
          <cell r="IB948">
            <v>0</v>
          </cell>
          <cell r="IC948">
            <v>0</v>
          </cell>
          <cell r="ID948">
            <v>0</v>
          </cell>
          <cell r="IE948">
            <v>0</v>
          </cell>
          <cell r="IF948">
            <v>0</v>
          </cell>
          <cell r="IG948">
            <v>0</v>
          </cell>
          <cell r="IH948">
            <v>0</v>
          </cell>
          <cell r="II948">
            <v>0</v>
          </cell>
          <cell r="IJ948">
            <v>0</v>
          </cell>
          <cell r="IK948">
            <v>0</v>
          </cell>
          <cell r="IL948">
            <v>0</v>
          </cell>
          <cell r="IM948">
            <v>0</v>
          </cell>
          <cell r="IN948">
            <v>0</v>
          </cell>
          <cell r="IO948">
            <v>0</v>
          </cell>
          <cell r="IP948">
            <v>0</v>
          </cell>
          <cell r="IQ948">
            <v>0</v>
          </cell>
          <cell r="IR948">
            <v>0</v>
          </cell>
          <cell r="IS948">
            <v>0</v>
          </cell>
          <cell r="IT948">
            <v>0</v>
          </cell>
          <cell r="IU948">
            <v>0</v>
          </cell>
          <cell r="IV948">
            <v>0</v>
          </cell>
          <cell r="IW948">
            <v>0</v>
          </cell>
          <cell r="IX948">
            <v>0</v>
          </cell>
          <cell r="IY948">
            <v>0</v>
          </cell>
          <cell r="IZ948">
            <v>0</v>
          </cell>
          <cell r="JA948">
            <v>0</v>
          </cell>
          <cell r="JB948">
            <v>0</v>
          </cell>
          <cell r="JC948">
            <v>0</v>
          </cell>
          <cell r="JD948">
            <v>0</v>
          </cell>
          <cell r="JE948">
            <v>0</v>
          </cell>
        </row>
        <row r="949">
          <cell r="D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  <cell r="EE949">
            <v>0</v>
          </cell>
          <cell r="EF949">
            <v>0</v>
          </cell>
          <cell r="EG949">
            <v>0</v>
          </cell>
          <cell r="EH949">
            <v>0</v>
          </cell>
          <cell r="EI949">
            <v>0</v>
          </cell>
          <cell r="EJ949">
            <v>0</v>
          </cell>
          <cell r="EK949">
            <v>0</v>
          </cell>
          <cell r="EL949">
            <v>0</v>
          </cell>
          <cell r="EM949">
            <v>0</v>
          </cell>
          <cell r="EN949">
            <v>0</v>
          </cell>
          <cell r="EO949">
            <v>0</v>
          </cell>
          <cell r="EP949">
            <v>0</v>
          </cell>
          <cell r="EQ949">
            <v>0</v>
          </cell>
          <cell r="ER949">
            <v>0</v>
          </cell>
          <cell r="ES949">
            <v>0</v>
          </cell>
          <cell r="ET949">
            <v>0</v>
          </cell>
          <cell r="EU949">
            <v>0</v>
          </cell>
          <cell r="EV949">
            <v>0</v>
          </cell>
          <cell r="EW949">
            <v>0</v>
          </cell>
          <cell r="EX949">
            <v>0</v>
          </cell>
          <cell r="EY949">
            <v>0</v>
          </cell>
          <cell r="EZ949">
            <v>0</v>
          </cell>
          <cell r="FA949">
            <v>0</v>
          </cell>
          <cell r="FB949">
            <v>0</v>
          </cell>
          <cell r="FC949">
            <v>0</v>
          </cell>
          <cell r="FD949">
            <v>0</v>
          </cell>
          <cell r="FE949">
            <v>0</v>
          </cell>
          <cell r="FF949">
            <v>0</v>
          </cell>
          <cell r="FG949">
            <v>0</v>
          </cell>
          <cell r="FH949">
            <v>0</v>
          </cell>
          <cell r="FI949">
            <v>0</v>
          </cell>
          <cell r="FJ949">
            <v>0</v>
          </cell>
          <cell r="FK949">
            <v>0</v>
          </cell>
          <cell r="FL949">
            <v>0</v>
          </cell>
          <cell r="FM949">
            <v>0</v>
          </cell>
          <cell r="FN949">
            <v>0</v>
          </cell>
          <cell r="FO949">
            <v>0</v>
          </cell>
          <cell r="FP949">
            <v>0</v>
          </cell>
          <cell r="FQ949">
            <v>0</v>
          </cell>
          <cell r="FR949">
            <v>0</v>
          </cell>
          <cell r="FS949">
            <v>0</v>
          </cell>
          <cell r="FT949">
            <v>0</v>
          </cell>
          <cell r="FU949">
            <v>0</v>
          </cell>
          <cell r="FV949">
            <v>0</v>
          </cell>
          <cell r="FW949">
            <v>0</v>
          </cell>
          <cell r="FX949">
            <v>0</v>
          </cell>
          <cell r="FY949">
            <v>0</v>
          </cell>
          <cell r="FZ949">
            <v>0</v>
          </cell>
          <cell r="GA949">
            <v>0</v>
          </cell>
          <cell r="GB949">
            <v>0</v>
          </cell>
          <cell r="GC949">
            <v>0</v>
          </cell>
          <cell r="GD949">
            <v>0</v>
          </cell>
          <cell r="GE949">
            <v>0</v>
          </cell>
          <cell r="GF949">
            <v>0</v>
          </cell>
          <cell r="GG949">
            <v>0</v>
          </cell>
          <cell r="GH949">
            <v>0</v>
          </cell>
          <cell r="GI949">
            <v>0</v>
          </cell>
          <cell r="GJ949">
            <v>0</v>
          </cell>
          <cell r="GK949">
            <v>0</v>
          </cell>
          <cell r="GL949">
            <v>0</v>
          </cell>
          <cell r="GM949">
            <v>0</v>
          </cell>
          <cell r="GN949">
            <v>0</v>
          </cell>
          <cell r="GO949">
            <v>0</v>
          </cell>
          <cell r="GP949">
            <v>0</v>
          </cell>
          <cell r="GQ949">
            <v>0</v>
          </cell>
          <cell r="GR949">
            <v>0</v>
          </cell>
          <cell r="GS949">
            <v>0</v>
          </cell>
          <cell r="GT949">
            <v>0</v>
          </cell>
          <cell r="GU949">
            <v>0</v>
          </cell>
          <cell r="GV949">
            <v>0</v>
          </cell>
          <cell r="GW949">
            <v>0</v>
          </cell>
          <cell r="GX949">
            <v>0</v>
          </cell>
          <cell r="GY949">
            <v>0</v>
          </cell>
          <cell r="GZ949">
            <v>0</v>
          </cell>
          <cell r="HA949">
            <v>0</v>
          </cell>
          <cell r="HB949">
            <v>0</v>
          </cell>
          <cell r="HC949">
            <v>0</v>
          </cell>
          <cell r="HD949">
            <v>0</v>
          </cell>
          <cell r="HE949">
            <v>0</v>
          </cell>
          <cell r="HF949">
            <v>0</v>
          </cell>
          <cell r="HG949">
            <v>0</v>
          </cell>
          <cell r="HH949">
            <v>0</v>
          </cell>
          <cell r="HI949">
            <v>0</v>
          </cell>
          <cell r="HJ949">
            <v>0</v>
          </cell>
          <cell r="HK949">
            <v>0</v>
          </cell>
          <cell r="HL949">
            <v>0</v>
          </cell>
          <cell r="HM949">
            <v>0</v>
          </cell>
          <cell r="HN949">
            <v>0</v>
          </cell>
          <cell r="HO949">
            <v>0</v>
          </cell>
          <cell r="HP949">
            <v>0</v>
          </cell>
          <cell r="HQ949">
            <v>0</v>
          </cell>
          <cell r="HR949">
            <v>0</v>
          </cell>
          <cell r="HS949">
            <v>0</v>
          </cell>
          <cell r="HT949">
            <v>0</v>
          </cell>
          <cell r="HU949">
            <v>0</v>
          </cell>
          <cell r="HV949">
            <v>0</v>
          </cell>
          <cell r="HW949">
            <v>0</v>
          </cell>
          <cell r="HX949">
            <v>0</v>
          </cell>
          <cell r="HY949">
            <v>0</v>
          </cell>
          <cell r="HZ949">
            <v>0</v>
          </cell>
          <cell r="IA949">
            <v>0</v>
          </cell>
          <cell r="IB949">
            <v>0</v>
          </cell>
          <cell r="IC949">
            <v>0</v>
          </cell>
          <cell r="ID949">
            <v>0</v>
          </cell>
          <cell r="IE949">
            <v>0</v>
          </cell>
          <cell r="IF949">
            <v>0</v>
          </cell>
          <cell r="IG949">
            <v>0</v>
          </cell>
          <cell r="IH949">
            <v>0</v>
          </cell>
          <cell r="II949">
            <v>0</v>
          </cell>
          <cell r="IJ949">
            <v>0</v>
          </cell>
          <cell r="IK949">
            <v>0</v>
          </cell>
          <cell r="IL949">
            <v>0</v>
          </cell>
          <cell r="IM949">
            <v>0</v>
          </cell>
          <cell r="IN949">
            <v>0</v>
          </cell>
          <cell r="IO949">
            <v>0</v>
          </cell>
          <cell r="IP949">
            <v>0</v>
          </cell>
          <cell r="IQ949">
            <v>0</v>
          </cell>
          <cell r="IR949">
            <v>0</v>
          </cell>
          <cell r="IS949">
            <v>0</v>
          </cell>
          <cell r="IT949">
            <v>0</v>
          </cell>
          <cell r="IU949">
            <v>0</v>
          </cell>
          <cell r="IV949">
            <v>0</v>
          </cell>
          <cell r="IW949">
            <v>0</v>
          </cell>
          <cell r="IX949">
            <v>0</v>
          </cell>
          <cell r="IY949">
            <v>0</v>
          </cell>
          <cell r="IZ949">
            <v>0</v>
          </cell>
          <cell r="JA949">
            <v>0</v>
          </cell>
          <cell r="JB949">
            <v>0</v>
          </cell>
          <cell r="JC949">
            <v>0</v>
          </cell>
          <cell r="JD949">
            <v>0</v>
          </cell>
          <cell r="JE949">
            <v>0</v>
          </cell>
        </row>
        <row r="950">
          <cell r="D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  <cell r="EE950">
            <v>0</v>
          </cell>
          <cell r="EF950">
            <v>0</v>
          </cell>
          <cell r="EG950">
            <v>0</v>
          </cell>
          <cell r="EH950">
            <v>0</v>
          </cell>
          <cell r="EI950">
            <v>0</v>
          </cell>
          <cell r="EJ950">
            <v>0</v>
          </cell>
          <cell r="EK950">
            <v>0</v>
          </cell>
          <cell r="EL950">
            <v>0</v>
          </cell>
          <cell r="EM950">
            <v>0</v>
          </cell>
          <cell r="EN950">
            <v>0</v>
          </cell>
          <cell r="EO950">
            <v>0</v>
          </cell>
          <cell r="EP950">
            <v>0</v>
          </cell>
          <cell r="EQ950">
            <v>0</v>
          </cell>
          <cell r="ER950">
            <v>0</v>
          </cell>
          <cell r="ES950">
            <v>0</v>
          </cell>
          <cell r="ET950">
            <v>0</v>
          </cell>
          <cell r="EU950">
            <v>0</v>
          </cell>
          <cell r="EV950">
            <v>0</v>
          </cell>
          <cell r="EW950">
            <v>0</v>
          </cell>
          <cell r="EX950">
            <v>0</v>
          </cell>
          <cell r="EY950">
            <v>0</v>
          </cell>
          <cell r="EZ950">
            <v>0</v>
          </cell>
          <cell r="FA950">
            <v>0</v>
          </cell>
          <cell r="FB950">
            <v>0</v>
          </cell>
          <cell r="FC950">
            <v>0</v>
          </cell>
          <cell r="FD950">
            <v>0</v>
          </cell>
          <cell r="FE950">
            <v>0</v>
          </cell>
          <cell r="FF950">
            <v>0</v>
          </cell>
          <cell r="FG950">
            <v>0</v>
          </cell>
          <cell r="FH950">
            <v>0</v>
          </cell>
          <cell r="FI950">
            <v>0</v>
          </cell>
          <cell r="FJ950">
            <v>0</v>
          </cell>
          <cell r="FK950">
            <v>0</v>
          </cell>
          <cell r="FL950">
            <v>0</v>
          </cell>
          <cell r="FM950">
            <v>0</v>
          </cell>
          <cell r="FN950">
            <v>0</v>
          </cell>
          <cell r="FO950">
            <v>0</v>
          </cell>
          <cell r="FP950">
            <v>0</v>
          </cell>
          <cell r="FQ950">
            <v>0</v>
          </cell>
          <cell r="FR950">
            <v>0</v>
          </cell>
          <cell r="FS950">
            <v>0</v>
          </cell>
          <cell r="FT950">
            <v>0</v>
          </cell>
          <cell r="FU950">
            <v>0</v>
          </cell>
          <cell r="FV950">
            <v>0</v>
          </cell>
          <cell r="FW950">
            <v>0</v>
          </cell>
          <cell r="FX950">
            <v>0</v>
          </cell>
          <cell r="FY950">
            <v>0</v>
          </cell>
          <cell r="FZ950">
            <v>0</v>
          </cell>
          <cell r="GA950">
            <v>0</v>
          </cell>
          <cell r="GB950">
            <v>0</v>
          </cell>
          <cell r="GC950">
            <v>0</v>
          </cell>
          <cell r="GD950">
            <v>0</v>
          </cell>
          <cell r="GE950">
            <v>0</v>
          </cell>
          <cell r="GF950">
            <v>0</v>
          </cell>
          <cell r="GG950">
            <v>0</v>
          </cell>
          <cell r="GH950">
            <v>0</v>
          </cell>
          <cell r="GI950">
            <v>0</v>
          </cell>
          <cell r="GJ950">
            <v>0</v>
          </cell>
          <cell r="GK950">
            <v>0</v>
          </cell>
          <cell r="GL950">
            <v>0</v>
          </cell>
          <cell r="GM950">
            <v>0</v>
          </cell>
          <cell r="GN950">
            <v>0</v>
          </cell>
          <cell r="GO950">
            <v>0</v>
          </cell>
          <cell r="GP950">
            <v>0</v>
          </cell>
          <cell r="GQ950">
            <v>0</v>
          </cell>
          <cell r="GR950">
            <v>0</v>
          </cell>
          <cell r="GS950">
            <v>0</v>
          </cell>
          <cell r="GT950">
            <v>0</v>
          </cell>
          <cell r="GU950">
            <v>0</v>
          </cell>
          <cell r="GV950">
            <v>0</v>
          </cell>
          <cell r="GW950">
            <v>0</v>
          </cell>
          <cell r="GX950">
            <v>0</v>
          </cell>
          <cell r="GY950">
            <v>0</v>
          </cell>
          <cell r="GZ950">
            <v>0</v>
          </cell>
          <cell r="HA950">
            <v>0</v>
          </cell>
          <cell r="HB950">
            <v>0</v>
          </cell>
          <cell r="HC950">
            <v>0</v>
          </cell>
          <cell r="HD950">
            <v>0</v>
          </cell>
          <cell r="HE950">
            <v>0</v>
          </cell>
          <cell r="HF950">
            <v>0</v>
          </cell>
          <cell r="HG950">
            <v>0</v>
          </cell>
          <cell r="HH950">
            <v>0</v>
          </cell>
          <cell r="HI950">
            <v>0</v>
          </cell>
          <cell r="HJ950">
            <v>0</v>
          </cell>
          <cell r="HK950">
            <v>0</v>
          </cell>
          <cell r="HL950">
            <v>0</v>
          </cell>
          <cell r="HM950">
            <v>0</v>
          </cell>
          <cell r="HN950">
            <v>0</v>
          </cell>
          <cell r="HO950">
            <v>0</v>
          </cell>
          <cell r="HP950">
            <v>0</v>
          </cell>
          <cell r="HQ950">
            <v>0</v>
          </cell>
          <cell r="HR950">
            <v>0</v>
          </cell>
          <cell r="HS950">
            <v>0</v>
          </cell>
          <cell r="HT950">
            <v>0</v>
          </cell>
          <cell r="HU950">
            <v>0</v>
          </cell>
          <cell r="HV950">
            <v>0</v>
          </cell>
          <cell r="HW950">
            <v>0</v>
          </cell>
          <cell r="HX950">
            <v>0</v>
          </cell>
          <cell r="HY950">
            <v>0</v>
          </cell>
          <cell r="HZ950">
            <v>0</v>
          </cell>
          <cell r="IA950">
            <v>0</v>
          </cell>
          <cell r="IB950">
            <v>0</v>
          </cell>
          <cell r="IC950">
            <v>0</v>
          </cell>
          <cell r="ID950">
            <v>0</v>
          </cell>
          <cell r="IE950">
            <v>0</v>
          </cell>
          <cell r="IF950">
            <v>0</v>
          </cell>
          <cell r="IG950">
            <v>0</v>
          </cell>
          <cell r="IH950">
            <v>0</v>
          </cell>
          <cell r="II950">
            <v>0</v>
          </cell>
          <cell r="IJ950">
            <v>0</v>
          </cell>
          <cell r="IK950">
            <v>0</v>
          </cell>
          <cell r="IL950">
            <v>0</v>
          </cell>
          <cell r="IM950">
            <v>0</v>
          </cell>
          <cell r="IN950">
            <v>0</v>
          </cell>
          <cell r="IO950">
            <v>0</v>
          </cell>
          <cell r="IP950">
            <v>0</v>
          </cell>
          <cell r="IQ950">
            <v>0</v>
          </cell>
          <cell r="IR950">
            <v>0</v>
          </cell>
          <cell r="IS950">
            <v>0</v>
          </cell>
          <cell r="IT950">
            <v>0</v>
          </cell>
          <cell r="IU950">
            <v>0</v>
          </cell>
          <cell r="IV950">
            <v>0</v>
          </cell>
          <cell r="IW950">
            <v>0</v>
          </cell>
          <cell r="IX950">
            <v>0</v>
          </cell>
          <cell r="IY950">
            <v>0</v>
          </cell>
          <cell r="IZ950">
            <v>0</v>
          </cell>
          <cell r="JA950">
            <v>0</v>
          </cell>
          <cell r="JB950">
            <v>0</v>
          </cell>
          <cell r="JC950">
            <v>0</v>
          </cell>
          <cell r="JD950">
            <v>0</v>
          </cell>
          <cell r="JE950">
            <v>0</v>
          </cell>
        </row>
        <row r="951">
          <cell r="D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  <cell r="EE951">
            <v>0</v>
          </cell>
          <cell r="EF951">
            <v>0</v>
          </cell>
          <cell r="EG951">
            <v>0</v>
          </cell>
          <cell r="EH951">
            <v>0</v>
          </cell>
          <cell r="EI951">
            <v>0</v>
          </cell>
          <cell r="EJ951">
            <v>0</v>
          </cell>
          <cell r="EK951">
            <v>0</v>
          </cell>
          <cell r="EL951">
            <v>0</v>
          </cell>
          <cell r="EM951">
            <v>0</v>
          </cell>
          <cell r="EN951">
            <v>0</v>
          </cell>
          <cell r="EO951">
            <v>0</v>
          </cell>
          <cell r="EP951">
            <v>0</v>
          </cell>
          <cell r="EQ951">
            <v>0</v>
          </cell>
          <cell r="ER951">
            <v>0</v>
          </cell>
          <cell r="ES951">
            <v>0</v>
          </cell>
          <cell r="ET951">
            <v>0</v>
          </cell>
          <cell r="EU951">
            <v>0</v>
          </cell>
          <cell r="EV951">
            <v>0</v>
          </cell>
          <cell r="EW951">
            <v>0</v>
          </cell>
          <cell r="EX951">
            <v>0</v>
          </cell>
          <cell r="EY951">
            <v>0</v>
          </cell>
          <cell r="EZ951">
            <v>0</v>
          </cell>
          <cell r="FA951">
            <v>0</v>
          </cell>
          <cell r="FB951">
            <v>0</v>
          </cell>
          <cell r="FC951">
            <v>0</v>
          </cell>
          <cell r="FD951">
            <v>0</v>
          </cell>
          <cell r="FE951">
            <v>0</v>
          </cell>
          <cell r="FF951">
            <v>0</v>
          </cell>
          <cell r="FG951">
            <v>0</v>
          </cell>
          <cell r="FH951">
            <v>0</v>
          </cell>
          <cell r="FI951">
            <v>0</v>
          </cell>
          <cell r="FJ951">
            <v>0</v>
          </cell>
          <cell r="FK951">
            <v>0</v>
          </cell>
          <cell r="FL951">
            <v>0</v>
          </cell>
          <cell r="FM951">
            <v>0</v>
          </cell>
          <cell r="FN951">
            <v>0</v>
          </cell>
          <cell r="FO951">
            <v>0</v>
          </cell>
          <cell r="FP951">
            <v>0</v>
          </cell>
          <cell r="FQ951">
            <v>0</v>
          </cell>
          <cell r="FR951">
            <v>0</v>
          </cell>
          <cell r="FS951">
            <v>0</v>
          </cell>
          <cell r="FT951">
            <v>0</v>
          </cell>
          <cell r="FU951">
            <v>0</v>
          </cell>
          <cell r="FV951">
            <v>0</v>
          </cell>
          <cell r="FW951">
            <v>0</v>
          </cell>
          <cell r="FX951">
            <v>0</v>
          </cell>
          <cell r="FY951">
            <v>0</v>
          </cell>
          <cell r="FZ951">
            <v>0</v>
          </cell>
          <cell r="GA951">
            <v>0</v>
          </cell>
          <cell r="GB951">
            <v>0</v>
          </cell>
          <cell r="GC951">
            <v>0</v>
          </cell>
          <cell r="GD951">
            <v>0</v>
          </cell>
          <cell r="GE951">
            <v>0</v>
          </cell>
          <cell r="GF951">
            <v>0</v>
          </cell>
          <cell r="GG951">
            <v>0</v>
          </cell>
          <cell r="GH951">
            <v>0</v>
          </cell>
          <cell r="GI951">
            <v>0</v>
          </cell>
          <cell r="GJ951">
            <v>0</v>
          </cell>
          <cell r="GK951">
            <v>0</v>
          </cell>
          <cell r="GL951">
            <v>0</v>
          </cell>
          <cell r="GM951">
            <v>0</v>
          </cell>
          <cell r="GN951">
            <v>0</v>
          </cell>
          <cell r="GO951">
            <v>0</v>
          </cell>
          <cell r="GP951">
            <v>0</v>
          </cell>
          <cell r="GQ951">
            <v>0</v>
          </cell>
          <cell r="GR951">
            <v>0</v>
          </cell>
          <cell r="GS951">
            <v>0</v>
          </cell>
          <cell r="GT951">
            <v>0</v>
          </cell>
          <cell r="GU951">
            <v>0</v>
          </cell>
          <cell r="GV951">
            <v>0</v>
          </cell>
          <cell r="GW951">
            <v>0</v>
          </cell>
          <cell r="GX951">
            <v>0</v>
          </cell>
          <cell r="GY951">
            <v>0</v>
          </cell>
          <cell r="GZ951">
            <v>0</v>
          </cell>
          <cell r="HA951">
            <v>0</v>
          </cell>
          <cell r="HB951">
            <v>0</v>
          </cell>
          <cell r="HC951">
            <v>0</v>
          </cell>
          <cell r="HD951">
            <v>0</v>
          </cell>
          <cell r="HE951">
            <v>0</v>
          </cell>
          <cell r="HF951">
            <v>0</v>
          </cell>
          <cell r="HG951">
            <v>0</v>
          </cell>
          <cell r="HH951">
            <v>0</v>
          </cell>
          <cell r="HI951">
            <v>0</v>
          </cell>
          <cell r="HJ951">
            <v>0</v>
          </cell>
          <cell r="HK951">
            <v>0</v>
          </cell>
          <cell r="HL951">
            <v>0</v>
          </cell>
          <cell r="HM951">
            <v>0</v>
          </cell>
          <cell r="HN951">
            <v>0</v>
          </cell>
          <cell r="HO951">
            <v>0</v>
          </cell>
          <cell r="HP951">
            <v>0</v>
          </cell>
          <cell r="HQ951">
            <v>0</v>
          </cell>
          <cell r="HR951">
            <v>0</v>
          </cell>
          <cell r="HS951">
            <v>0</v>
          </cell>
          <cell r="HT951">
            <v>0</v>
          </cell>
          <cell r="HU951">
            <v>0</v>
          </cell>
          <cell r="HV951">
            <v>0</v>
          </cell>
          <cell r="HW951">
            <v>0</v>
          </cell>
          <cell r="HX951">
            <v>0</v>
          </cell>
          <cell r="HY951">
            <v>0</v>
          </cell>
          <cell r="HZ951">
            <v>0</v>
          </cell>
          <cell r="IA951">
            <v>0</v>
          </cell>
          <cell r="IB951">
            <v>0</v>
          </cell>
          <cell r="IC951">
            <v>0</v>
          </cell>
          <cell r="ID951">
            <v>0</v>
          </cell>
          <cell r="IE951">
            <v>0</v>
          </cell>
          <cell r="IF951">
            <v>0</v>
          </cell>
          <cell r="IG951">
            <v>0</v>
          </cell>
          <cell r="IH951">
            <v>0</v>
          </cell>
          <cell r="II951">
            <v>0</v>
          </cell>
          <cell r="IJ951">
            <v>0</v>
          </cell>
          <cell r="IK951">
            <v>0</v>
          </cell>
          <cell r="IL951">
            <v>0</v>
          </cell>
          <cell r="IM951">
            <v>0</v>
          </cell>
          <cell r="IN951">
            <v>0</v>
          </cell>
          <cell r="IO951">
            <v>0</v>
          </cell>
          <cell r="IP951">
            <v>0</v>
          </cell>
          <cell r="IQ951">
            <v>0</v>
          </cell>
          <cell r="IR951">
            <v>0</v>
          </cell>
          <cell r="IS951">
            <v>0</v>
          </cell>
          <cell r="IT951">
            <v>0</v>
          </cell>
          <cell r="IU951">
            <v>0</v>
          </cell>
          <cell r="IV951">
            <v>0</v>
          </cell>
          <cell r="IW951">
            <v>0</v>
          </cell>
          <cell r="IX951">
            <v>0</v>
          </cell>
          <cell r="IY951">
            <v>0</v>
          </cell>
          <cell r="IZ951">
            <v>0</v>
          </cell>
          <cell r="JA951">
            <v>0</v>
          </cell>
          <cell r="JB951">
            <v>0</v>
          </cell>
          <cell r="JC951">
            <v>0</v>
          </cell>
          <cell r="JD951">
            <v>0</v>
          </cell>
          <cell r="JE951">
            <v>0</v>
          </cell>
        </row>
        <row r="952">
          <cell r="D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  <cell r="EE952">
            <v>0</v>
          </cell>
          <cell r="EF952">
            <v>0</v>
          </cell>
          <cell r="EG952">
            <v>0</v>
          </cell>
          <cell r="EH952">
            <v>0</v>
          </cell>
          <cell r="EI952">
            <v>0</v>
          </cell>
          <cell r="EJ952">
            <v>0</v>
          </cell>
          <cell r="EK952">
            <v>0</v>
          </cell>
          <cell r="EL952">
            <v>0</v>
          </cell>
          <cell r="EM952">
            <v>0</v>
          </cell>
          <cell r="EN952">
            <v>0</v>
          </cell>
          <cell r="EO952">
            <v>0</v>
          </cell>
          <cell r="EP952">
            <v>0</v>
          </cell>
          <cell r="EQ952">
            <v>0</v>
          </cell>
          <cell r="ER952">
            <v>0</v>
          </cell>
          <cell r="ES952">
            <v>0</v>
          </cell>
          <cell r="ET952">
            <v>0</v>
          </cell>
          <cell r="EU952">
            <v>0</v>
          </cell>
          <cell r="EV952">
            <v>0</v>
          </cell>
          <cell r="EW952">
            <v>0</v>
          </cell>
          <cell r="EX952">
            <v>0</v>
          </cell>
          <cell r="EY952">
            <v>0</v>
          </cell>
          <cell r="EZ952">
            <v>0</v>
          </cell>
          <cell r="FA952">
            <v>0</v>
          </cell>
          <cell r="FB952">
            <v>0</v>
          </cell>
          <cell r="FC952">
            <v>0</v>
          </cell>
          <cell r="FD952">
            <v>0</v>
          </cell>
          <cell r="FE952">
            <v>0</v>
          </cell>
          <cell r="FF952">
            <v>0</v>
          </cell>
          <cell r="FG952">
            <v>0</v>
          </cell>
          <cell r="FH952">
            <v>0</v>
          </cell>
          <cell r="FI952">
            <v>0</v>
          </cell>
          <cell r="FJ952">
            <v>0</v>
          </cell>
          <cell r="FK952">
            <v>0</v>
          </cell>
          <cell r="FL952">
            <v>0</v>
          </cell>
          <cell r="FM952">
            <v>0</v>
          </cell>
          <cell r="FN952">
            <v>0</v>
          </cell>
          <cell r="FO952">
            <v>0</v>
          </cell>
          <cell r="FP952">
            <v>0</v>
          </cell>
          <cell r="FQ952">
            <v>0</v>
          </cell>
          <cell r="FR952">
            <v>0</v>
          </cell>
          <cell r="FS952">
            <v>0</v>
          </cell>
          <cell r="FT952">
            <v>0</v>
          </cell>
          <cell r="FU952">
            <v>0</v>
          </cell>
          <cell r="FV952">
            <v>0</v>
          </cell>
          <cell r="FW952">
            <v>0</v>
          </cell>
          <cell r="FX952">
            <v>0</v>
          </cell>
          <cell r="FY952">
            <v>0</v>
          </cell>
          <cell r="FZ952">
            <v>0</v>
          </cell>
          <cell r="GA952">
            <v>0</v>
          </cell>
          <cell r="GB952">
            <v>0</v>
          </cell>
          <cell r="GC952">
            <v>0</v>
          </cell>
          <cell r="GD952">
            <v>0</v>
          </cell>
          <cell r="GE952">
            <v>0</v>
          </cell>
          <cell r="GF952">
            <v>0</v>
          </cell>
          <cell r="GG952">
            <v>0</v>
          </cell>
          <cell r="GH952">
            <v>0</v>
          </cell>
          <cell r="GI952">
            <v>0</v>
          </cell>
          <cell r="GJ952">
            <v>0</v>
          </cell>
          <cell r="GK952">
            <v>0</v>
          </cell>
          <cell r="GL952">
            <v>0</v>
          </cell>
          <cell r="GM952">
            <v>0</v>
          </cell>
          <cell r="GN952">
            <v>0</v>
          </cell>
          <cell r="GO952">
            <v>0</v>
          </cell>
          <cell r="GP952">
            <v>0</v>
          </cell>
          <cell r="GQ952">
            <v>0</v>
          </cell>
          <cell r="GR952">
            <v>0</v>
          </cell>
          <cell r="GS952">
            <v>0</v>
          </cell>
          <cell r="GT952">
            <v>0</v>
          </cell>
          <cell r="GU952">
            <v>0</v>
          </cell>
          <cell r="GV952">
            <v>0</v>
          </cell>
          <cell r="GW952">
            <v>0</v>
          </cell>
          <cell r="GX952">
            <v>0</v>
          </cell>
          <cell r="GY952">
            <v>0</v>
          </cell>
          <cell r="GZ952">
            <v>0</v>
          </cell>
          <cell r="HA952">
            <v>0</v>
          </cell>
          <cell r="HB952">
            <v>0</v>
          </cell>
          <cell r="HC952">
            <v>0</v>
          </cell>
          <cell r="HD952">
            <v>0</v>
          </cell>
          <cell r="HE952">
            <v>0</v>
          </cell>
          <cell r="HF952">
            <v>0</v>
          </cell>
          <cell r="HG952">
            <v>0</v>
          </cell>
          <cell r="HH952">
            <v>0</v>
          </cell>
          <cell r="HI952">
            <v>0</v>
          </cell>
          <cell r="HJ952">
            <v>0</v>
          </cell>
          <cell r="HK952">
            <v>0</v>
          </cell>
          <cell r="HL952">
            <v>0</v>
          </cell>
          <cell r="HM952">
            <v>0</v>
          </cell>
          <cell r="HN952">
            <v>0</v>
          </cell>
          <cell r="HO952">
            <v>0</v>
          </cell>
          <cell r="HP952">
            <v>0</v>
          </cell>
          <cell r="HQ952">
            <v>0</v>
          </cell>
          <cell r="HR952">
            <v>0</v>
          </cell>
          <cell r="HS952">
            <v>0</v>
          </cell>
          <cell r="HT952">
            <v>0</v>
          </cell>
          <cell r="HU952">
            <v>0</v>
          </cell>
          <cell r="HV952">
            <v>0</v>
          </cell>
          <cell r="HW952">
            <v>0</v>
          </cell>
          <cell r="HX952">
            <v>0</v>
          </cell>
          <cell r="HY952">
            <v>0</v>
          </cell>
          <cell r="HZ952">
            <v>0</v>
          </cell>
          <cell r="IA952">
            <v>0</v>
          </cell>
          <cell r="IB952">
            <v>0</v>
          </cell>
          <cell r="IC952">
            <v>0</v>
          </cell>
          <cell r="ID952">
            <v>0</v>
          </cell>
          <cell r="IE952">
            <v>0</v>
          </cell>
          <cell r="IF952">
            <v>0</v>
          </cell>
          <cell r="IG952">
            <v>0</v>
          </cell>
          <cell r="IH952">
            <v>0</v>
          </cell>
          <cell r="II952">
            <v>0</v>
          </cell>
          <cell r="IJ952">
            <v>0</v>
          </cell>
          <cell r="IK952">
            <v>0</v>
          </cell>
          <cell r="IL952">
            <v>0</v>
          </cell>
          <cell r="IM952">
            <v>0</v>
          </cell>
          <cell r="IN952">
            <v>0</v>
          </cell>
          <cell r="IO952">
            <v>0</v>
          </cell>
          <cell r="IP952">
            <v>0</v>
          </cell>
          <cell r="IQ952">
            <v>0</v>
          </cell>
          <cell r="IR952">
            <v>0</v>
          </cell>
          <cell r="IS952">
            <v>0</v>
          </cell>
          <cell r="IT952">
            <v>0</v>
          </cell>
          <cell r="IU952">
            <v>0</v>
          </cell>
          <cell r="IV952">
            <v>0</v>
          </cell>
          <cell r="IW952">
            <v>0</v>
          </cell>
          <cell r="IX952">
            <v>0</v>
          </cell>
          <cell r="IY952">
            <v>0</v>
          </cell>
          <cell r="IZ952">
            <v>0</v>
          </cell>
          <cell r="JA952">
            <v>0</v>
          </cell>
          <cell r="JB952">
            <v>0</v>
          </cell>
          <cell r="JC952">
            <v>0</v>
          </cell>
          <cell r="JD952">
            <v>0</v>
          </cell>
          <cell r="JE952">
            <v>0</v>
          </cell>
        </row>
        <row r="953">
          <cell r="D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  <cell r="EE953">
            <v>0</v>
          </cell>
          <cell r="EF953">
            <v>0</v>
          </cell>
          <cell r="EG953">
            <v>0</v>
          </cell>
          <cell r="EH953">
            <v>0</v>
          </cell>
          <cell r="EI953">
            <v>0</v>
          </cell>
          <cell r="EJ953">
            <v>0</v>
          </cell>
          <cell r="EK953">
            <v>0</v>
          </cell>
          <cell r="EL953">
            <v>0</v>
          </cell>
          <cell r="EM953">
            <v>0</v>
          </cell>
          <cell r="EN953">
            <v>0</v>
          </cell>
          <cell r="EO953">
            <v>0</v>
          </cell>
          <cell r="EP953">
            <v>0</v>
          </cell>
          <cell r="EQ953">
            <v>0</v>
          </cell>
          <cell r="ER953">
            <v>0</v>
          </cell>
          <cell r="ES953">
            <v>0</v>
          </cell>
          <cell r="ET953">
            <v>0</v>
          </cell>
          <cell r="EU953">
            <v>0</v>
          </cell>
          <cell r="EV953">
            <v>0</v>
          </cell>
          <cell r="EW953">
            <v>0</v>
          </cell>
          <cell r="EX953">
            <v>0</v>
          </cell>
          <cell r="EY953">
            <v>0</v>
          </cell>
          <cell r="EZ953">
            <v>0</v>
          </cell>
          <cell r="FA953">
            <v>0</v>
          </cell>
          <cell r="FB953">
            <v>0</v>
          </cell>
          <cell r="FC953">
            <v>0</v>
          </cell>
          <cell r="FD953">
            <v>0</v>
          </cell>
          <cell r="FE953">
            <v>0</v>
          </cell>
          <cell r="FF953">
            <v>0</v>
          </cell>
          <cell r="FG953">
            <v>0</v>
          </cell>
          <cell r="FH953">
            <v>0</v>
          </cell>
          <cell r="FI953">
            <v>0</v>
          </cell>
          <cell r="FJ953">
            <v>0</v>
          </cell>
          <cell r="FK953">
            <v>0</v>
          </cell>
          <cell r="FL953">
            <v>0</v>
          </cell>
          <cell r="FM953">
            <v>0</v>
          </cell>
          <cell r="FN953">
            <v>0</v>
          </cell>
          <cell r="FO953">
            <v>0</v>
          </cell>
          <cell r="FP953">
            <v>0</v>
          </cell>
          <cell r="FQ953">
            <v>0</v>
          </cell>
          <cell r="FR953">
            <v>0</v>
          </cell>
          <cell r="FS953">
            <v>0</v>
          </cell>
          <cell r="FT953">
            <v>0</v>
          </cell>
          <cell r="FU953">
            <v>0</v>
          </cell>
          <cell r="FV953">
            <v>0</v>
          </cell>
          <cell r="FW953">
            <v>0</v>
          </cell>
          <cell r="FX953">
            <v>0</v>
          </cell>
          <cell r="FY953">
            <v>0</v>
          </cell>
          <cell r="FZ953">
            <v>0</v>
          </cell>
          <cell r="GA953">
            <v>0</v>
          </cell>
          <cell r="GB953">
            <v>0</v>
          </cell>
          <cell r="GC953">
            <v>0</v>
          </cell>
          <cell r="GD953">
            <v>0</v>
          </cell>
          <cell r="GE953">
            <v>0</v>
          </cell>
          <cell r="GF953">
            <v>0</v>
          </cell>
          <cell r="GG953">
            <v>0</v>
          </cell>
          <cell r="GH953">
            <v>0</v>
          </cell>
          <cell r="GI953">
            <v>0</v>
          </cell>
          <cell r="GJ953">
            <v>0</v>
          </cell>
          <cell r="GK953">
            <v>0</v>
          </cell>
          <cell r="GL953">
            <v>0</v>
          </cell>
          <cell r="GM953">
            <v>0</v>
          </cell>
          <cell r="GN953">
            <v>0</v>
          </cell>
          <cell r="GO953">
            <v>0</v>
          </cell>
          <cell r="GP953">
            <v>0</v>
          </cell>
          <cell r="GQ953">
            <v>0</v>
          </cell>
          <cell r="GR953">
            <v>0</v>
          </cell>
          <cell r="GS953">
            <v>0</v>
          </cell>
          <cell r="GT953">
            <v>0</v>
          </cell>
          <cell r="GU953">
            <v>0</v>
          </cell>
          <cell r="GV953">
            <v>0</v>
          </cell>
          <cell r="GW953">
            <v>0</v>
          </cell>
          <cell r="GX953">
            <v>0</v>
          </cell>
          <cell r="GY953">
            <v>0</v>
          </cell>
          <cell r="GZ953">
            <v>0</v>
          </cell>
          <cell r="HA953">
            <v>0</v>
          </cell>
          <cell r="HB953">
            <v>0</v>
          </cell>
          <cell r="HC953">
            <v>0</v>
          </cell>
          <cell r="HD953">
            <v>0</v>
          </cell>
          <cell r="HE953">
            <v>0</v>
          </cell>
          <cell r="HF953">
            <v>0</v>
          </cell>
          <cell r="HG953">
            <v>0</v>
          </cell>
          <cell r="HH953">
            <v>0</v>
          </cell>
          <cell r="HI953">
            <v>0</v>
          </cell>
          <cell r="HJ953">
            <v>0</v>
          </cell>
          <cell r="HK953">
            <v>0</v>
          </cell>
          <cell r="HL953">
            <v>0</v>
          </cell>
          <cell r="HM953">
            <v>0</v>
          </cell>
          <cell r="HN953">
            <v>0</v>
          </cell>
          <cell r="HO953">
            <v>0</v>
          </cell>
          <cell r="HP953">
            <v>0</v>
          </cell>
          <cell r="HQ953">
            <v>0</v>
          </cell>
          <cell r="HR953">
            <v>0</v>
          </cell>
          <cell r="HS953">
            <v>0</v>
          </cell>
          <cell r="HT953">
            <v>0</v>
          </cell>
          <cell r="HU953">
            <v>0</v>
          </cell>
          <cell r="HV953">
            <v>0</v>
          </cell>
          <cell r="HW953">
            <v>0</v>
          </cell>
          <cell r="HX953">
            <v>0</v>
          </cell>
          <cell r="HY953">
            <v>0</v>
          </cell>
          <cell r="HZ953">
            <v>0</v>
          </cell>
          <cell r="IA953">
            <v>0</v>
          </cell>
          <cell r="IB953">
            <v>0</v>
          </cell>
          <cell r="IC953">
            <v>0</v>
          </cell>
          <cell r="ID953">
            <v>0</v>
          </cell>
          <cell r="IE953">
            <v>0</v>
          </cell>
          <cell r="IF953">
            <v>0</v>
          </cell>
          <cell r="IG953">
            <v>0</v>
          </cell>
          <cell r="IH953">
            <v>0</v>
          </cell>
          <cell r="II953">
            <v>0</v>
          </cell>
          <cell r="IJ953">
            <v>0</v>
          </cell>
          <cell r="IK953">
            <v>0</v>
          </cell>
          <cell r="IL953">
            <v>0</v>
          </cell>
          <cell r="IM953">
            <v>0</v>
          </cell>
          <cell r="IN953">
            <v>0</v>
          </cell>
          <cell r="IO953">
            <v>0</v>
          </cell>
          <cell r="IP953">
            <v>0</v>
          </cell>
          <cell r="IQ953">
            <v>0</v>
          </cell>
          <cell r="IR953">
            <v>0</v>
          </cell>
          <cell r="IS953">
            <v>0</v>
          </cell>
          <cell r="IT953">
            <v>0</v>
          </cell>
          <cell r="IU953">
            <v>0</v>
          </cell>
          <cell r="IV953">
            <v>0</v>
          </cell>
          <cell r="IW953">
            <v>0</v>
          </cell>
          <cell r="IX953">
            <v>0</v>
          </cell>
          <cell r="IY953">
            <v>0</v>
          </cell>
          <cell r="IZ953">
            <v>0</v>
          </cell>
          <cell r="JA953">
            <v>0</v>
          </cell>
          <cell r="JB953">
            <v>0</v>
          </cell>
          <cell r="JC953">
            <v>0</v>
          </cell>
          <cell r="JD953">
            <v>0</v>
          </cell>
          <cell r="JE953">
            <v>0</v>
          </cell>
        </row>
        <row r="954">
          <cell r="D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  <cell r="EE954">
            <v>0</v>
          </cell>
          <cell r="EF954">
            <v>0</v>
          </cell>
          <cell r="EG954">
            <v>0</v>
          </cell>
          <cell r="EH954">
            <v>0</v>
          </cell>
          <cell r="EI954">
            <v>0</v>
          </cell>
          <cell r="EJ954">
            <v>0</v>
          </cell>
          <cell r="EK954">
            <v>0</v>
          </cell>
          <cell r="EL954">
            <v>0</v>
          </cell>
          <cell r="EM954">
            <v>0</v>
          </cell>
          <cell r="EN954">
            <v>0</v>
          </cell>
          <cell r="EO954">
            <v>0</v>
          </cell>
          <cell r="EP954">
            <v>0</v>
          </cell>
          <cell r="EQ954">
            <v>0</v>
          </cell>
          <cell r="ER954">
            <v>0</v>
          </cell>
          <cell r="ES954">
            <v>0</v>
          </cell>
          <cell r="ET954">
            <v>0</v>
          </cell>
          <cell r="EU954">
            <v>0</v>
          </cell>
          <cell r="EV954">
            <v>0</v>
          </cell>
          <cell r="EW954">
            <v>0</v>
          </cell>
          <cell r="EX954">
            <v>0</v>
          </cell>
          <cell r="EY954">
            <v>0</v>
          </cell>
          <cell r="EZ954">
            <v>0</v>
          </cell>
          <cell r="FA954">
            <v>0</v>
          </cell>
          <cell r="FB954">
            <v>0</v>
          </cell>
          <cell r="FC954">
            <v>0</v>
          </cell>
          <cell r="FD954">
            <v>0</v>
          </cell>
          <cell r="FE954">
            <v>0</v>
          </cell>
          <cell r="FF954">
            <v>0</v>
          </cell>
          <cell r="FG954">
            <v>0</v>
          </cell>
          <cell r="FH954">
            <v>0</v>
          </cell>
          <cell r="FI954">
            <v>0</v>
          </cell>
          <cell r="FJ954">
            <v>0</v>
          </cell>
          <cell r="FK954">
            <v>0</v>
          </cell>
          <cell r="FL954">
            <v>0</v>
          </cell>
          <cell r="FM954">
            <v>0</v>
          </cell>
          <cell r="FN954">
            <v>0</v>
          </cell>
          <cell r="FO954">
            <v>0</v>
          </cell>
          <cell r="FP954">
            <v>0</v>
          </cell>
          <cell r="FQ954">
            <v>0</v>
          </cell>
          <cell r="FR954">
            <v>0</v>
          </cell>
          <cell r="FS954">
            <v>0</v>
          </cell>
          <cell r="FT954">
            <v>0</v>
          </cell>
          <cell r="FU954">
            <v>0</v>
          </cell>
          <cell r="FV954">
            <v>0</v>
          </cell>
          <cell r="FW954">
            <v>0</v>
          </cell>
          <cell r="FX954">
            <v>0</v>
          </cell>
          <cell r="FY954">
            <v>0</v>
          </cell>
          <cell r="FZ954">
            <v>0</v>
          </cell>
          <cell r="GA954">
            <v>0</v>
          </cell>
          <cell r="GB954">
            <v>0</v>
          </cell>
          <cell r="GC954">
            <v>0</v>
          </cell>
          <cell r="GD954">
            <v>0</v>
          </cell>
          <cell r="GE954">
            <v>0</v>
          </cell>
          <cell r="GF954">
            <v>0</v>
          </cell>
          <cell r="GG954">
            <v>0</v>
          </cell>
          <cell r="GH954">
            <v>0</v>
          </cell>
          <cell r="GI954">
            <v>0</v>
          </cell>
          <cell r="GJ954">
            <v>0</v>
          </cell>
          <cell r="GK954">
            <v>0</v>
          </cell>
          <cell r="GL954">
            <v>0</v>
          </cell>
          <cell r="GM954">
            <v>0</v>
          </cell>
          <cell r="GN954">
            <v>0</v>
          </cell>
          <cell r="GO954">
            <v>0</v>
          </cell>
          <cell r="GP954">
            <v>0</v>
          </cell>
          <cell r="GQ954">
            <v>0</v>
          </cell>
          <cell r="GR954">
            <v>0</v>
          </cell>
          <cell r="GS954">
            <v>0</v>
          </cell>
          <cell r="GT954">
            <v>0</v>
          </cell>
          <cell r="GU954">
            <v>0</v>
          </cell>
          <cell r="GV954">
            <v>0</v>
          </cell>
          <cell r="GW954">
            <v>0</v>
          </cell>
          <cell r="GX954">
            <v>0</v>
          </cell>
          <cell r="GY954">
            <v>0</v>
          </cell>
          <cell r="GZ954">
            <v>0</v>
          </cell>
          <cell r="HA954">
            <v>0</v>
          </cell>
          <cell r="HB954">
            <v>0</v>
          </cell>
          <cell r="HC954">
            <v>0</v>
          </cell>
          <cell r="HD954">
            <v>0</v>
          </cell>
          <cell r="HE954">
            <v>0</v>
          </cell>
          <cell r="HF954">
            <v>0</v>
          </cell>
          <cell r="HG954">
            <v>0</v>
          </cell>
          <cell r="HH954">
            <v>0</v>
          </cell>
          <cell r="HI954">
            <v>0</v>
          </cell>
          <cell r="HJ954">
            <v>0</v>
          </cell>
          <cell r="HK954">
            <v>0</v>
          </cell>
          <cell r="HL954">
            <v>0</v>
          </cell>
          <cell r="HM954">
            <v>0</v>
          </cell>
          <cell r="HN954">
            <v>0</v>
          </cell>
          <cell r="HO954">
            <v>0</v>
          </cell>
          <cell r="HP954">
            <v>0</v>
          </cell>
          <cell r="HQ954">
            <v>0</v>
          </cell>
          <cell r="HR954">
            <v>0</v>
          </cell>
          <cell r="HS954">
            <v>0</v>
          </cell>
          <cell r="HT954">
            <v>0</v>
          </cell>
          <cell r="HU954">
            <v>0</v>
          </cell>
          <cell r="HV954">
            <v>0</v>
          </cell>
          <cell r="HW954">
            <v>0</v>
          </cell>
          <cell r="HX954">
            <v>0</v>
          </cell>
          <cell r="HY954">
            <v>0</v>
          </cell>
          <cell r="HZ954">
            <v>0</v>
          </cell>
          <cell r="IA954">
            <v>0</v>
          </cell>
          <cell r="IB954">
            <v>0</v>
          </cell>
          <cell r="IC954">
            <v>0</v>
          </cell>
          <cell r="ID954">
            <v>0</v>
          </cell>
          <cell r="IE954">
            <v>0</v>
          </cell>
          <cell r="IF954">
            <v>0</v>
          </cell>
          <cell r="IG954">
            <v>0</v>
          </cell>
          <cell r="IH954">
            <v>0</v>
          </cell>
          <cell r="II954">
            <v>0</v>
          </cell>
          <cell r="IJ954">
            <v>0</v>
          </cell>
          <cell r="IK954">
            <v>0</v>
          </cell>
          <cell r="IL954">
            <v>0</v>
          </cell>
          <cell r="IM954">
            <v>0</v>
          </cell>
          <cell r="IN954">
            <v>0</v>
          </cell>
          <cell r="IO954">
            <v>0</v>
          </cell>
          <cell r="IP954">
            <v>0</v>
          </cell>
          <cell r="IQ954">
            <v>0</v>
          </cell>
          <cell r="IR954">
            <v>0</v>
          </cell>
          <cell r="IS954">
            <v>0</v>
          </cell>
          <cell r="IT954">
            <v>0</v>
          </cell>
          <cell r="IU954">
            <v>0</v>
          </cell>
          <cell r="IV954">
            <v>0</v>
          </cell>
          <cell r="IW954">
            <v>0</v>
          </cell>
          <cell r="IX954">
            <v>0</v>
          </cell>
          <cell r="IY954">
            <v>0</v>
          </cell>
          <cell r="IZ954">
            <v>0</v>
          </cell>
          <cell r="JA954">
            <v>0</v>
          </cell>
          <cell r="JB954">
            <v>0</v>
          </cell>
          <cell r="JC954">
            <v>0</v>
          </cell>
          <cell r="JD954">
            <v>0</v>
          </cell>
          <cell r="JE954">
            <v>0</v>
          </cell>
        </row>
        <row r="955">
          <cell r="D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  <cell r="FA955">
            <v>0</v>
          </cell>
          <cell r="FB955">
            <v>0</v>
          </cell>
          <cell r="FC955">
            <v>0</v>
          </cell>
          <cell r="FD955">
            <v>0</v>
          </cell>
          <cell r="FE955">
            <v>0</v>
          </cell>
          <cell r="FF955">
            <v>0</v>
          </cell>
          <cell r="FG955">
            <v>0</v>
          </cell>
          <cell r="FH955">
            <v>0</v>
          </cell>
          <cell r="FI955">
            <v>0</v>
          </cell>
          <cell r="FJ955">
            <v>0</v>
          </cell>
          <cell r="FK955">
            <v>0</v>
          </cell>
          <cell r="FL955">
            <v>0</v>
          </cell>
          <cell r="FM955">
            <v>0</v>
          </cell>
          <cell r="FN955">
            <v>0</v>
          </cell>
          <cell r="FO955">
            <v>0</v>
          </cell>
          <cell r="FP955">
            <v>0</v>
          </cell>
          <cell r="FQ955">
            <v>0</v>
          </cell>
          <cell r="FR955">
            <v>0</v>
          </cell>
          <cell r="FS955">
            <v>0</v>
          </cell>
          <cell r="FT955">
            <v>0</v>
          </cell>
          <cell r="FU955">
            <v>0</v>
          </cell>
          <cell r="FV955">
            <v>0</v>
          </cell>
          <cell r="FW955">
            <v>0</v>
          </cell>
          <cell r="FX955">
            <v>0</v>
          </cell>
          <cell r="FY955">
            <v>0</v>
          </cell>
          <cell r="FZ955">
            <v>0</v>
          </cell>
          <cell r="GA955">
            <v>0</v>
          </cell>
          <cell r="GB955">
            <v>0</v>
          </cell>
          <cell r="GC955">
            <v>0</v>
          </cell>
          <cell r="GD955">
            <v>0</v>
          </cell>
          <cell r="GE955">
            <v>0</v>
          </cell>
          <cell r="GF955">
            <v>0</v>
          </cell>
          <cell r="GG955">
            <v>0</v>
          </cell>
          <cell r="GH955">
            <v>0</v>
          </cell>
          <cell r="GI955">
            <v>0</v>
          </cell>
          <cell r="GJ955">
            <v>0</v>
          </cell>
          <cell r="GK955">
            <v>0</v>
          </cell>
          <cell r="GL955">
            <v>0</v>
          </cell>
          <cell r="GM955">
            <v>0</v>
          </cell>
          <cell r="GN955">
            <v>0</v>
          </cell>
          <cell r="GO955">
            <v>0</v>
          </cell>
          <cell r="GP955">
            <v>0</v>
          </cell>
          <cell r="GQ955">
            <v>0</v>
          </cell>
          <cell r="GR955">
            <v>0</v>
          </cell>
          <cell r="GS955">
            <v>0</v>
          </cell>
          <cell r="GT955">
            <v>0</v>
          </cell>
          <cell r="GU955">
            <v>0</v>
          </cell>
          <cell r="GV955">
            <v>0</v>
          </cell>
          <cell r="GW955">
            <v>0</v>
          </cell>
          <cell r="GX955">
            <v>0</v>
          </cell>
          <cell r="GY955">
            <v>0</v>
          </cell>
          <cell r="GZ955">
            <v>0</v>
          </cell>
          <cell r="HA955">
            <v>0</v>
          </cell>
          <cell r="HB955">
            <v>0</v>
          </cell>
          <cell r="HC955">
            <v>0</v>
          </cell>
          <cell r="HD955">
            <v>0</v>
          </cell>
          <cell r="HE955">
            <v>0</v>
          </cell>
          <cell r="HF955">
            <v>0</v>
          </cell>
          <cell r="HG955">
            <v>0</v>
          </cell>
          <cell r="HH955">
            <v>0</v>
          </cell>
          <cell r="HI955">
            <v>0</v>
          </cell>
          <cell r="HJ955">
            <v>0</v>
          </cell>
          <cell r="HK955">
            <v>0</v>
          </cell>
          <cell r="HL955">
            <v>0</v>
          </cell>
          <cell r="HM955">
            <v>0</v>
          </cell>
          <cell r="HN955">
            <v>0</v>
          </cell>
          <cell r="HO955">
            <v>0</v>
          </cell>
          <cell r="HP955">
            <v>0</v>
          </cell>
          <cell r="HQ955">
            <v>0</v>
          </cell>
          <cell r="HR955">
            <v>0</v>
          </cell>
          <cell r="HS955">
            <v>0</v>
          </cell>
          <cell r="HT955">
            <v>0</v>
          </cell>
          <cell r="HU955">
            <v>0</v>
          </cell>
          <cell r="HV955">
            <v>0</v>
          </cell>
          <cell r="HW955">
            <v>0</v>
          </cell>
          <cell r="HX955">
            <v>0</v>
          </cell>
          <cell r="HY955">
            <v>0</v>
          </cell>
          <cell r="HZ955">
            <v>0</v>
          </cell>
          <cell r="IA955">
            <v>0</v>
          </cell>
          <cell r="IB955">
            <v>0</v>
          </cell>
          <cell r="IC955">
            <v>0</v>
          </cell>
          <cell r="ID955">
            <v>0</v>
          </cell>
          <cell r="IE955">
            <v>0</v>
          </cell>
          <cell r="IF955">
            <v>0</v>
          </cell>
          <cell r="IG955">
            <v>0</v>
          </cell>
          <cell r="IH955">
            <v>0</v>
          </cell>
          <cell r="II955">
            <v>0</v>
          </cell>
          <cell r="IJ955">
            <v>0</v>
          </cell>
          <cell r="IK955">
            <v>0</v>
          </cell>
          <cell r="IL955">
            <v>0</v>
          </cell>
          <cell r="IM955">
            <v>0</v>
          </cell>
          <cell r="IN955">
            <v>0</v>
          </cell>
          <cell r="IO955">
            <v>0</v>
          </cell>
          <cell r="IP955">
            <v>0</v>
          </cell>
          <cell r="IQ955">
            <v>0</v>
          </cell>
          <cell r="IR955">
            <v>0</v>
          </cell>
          <cell r="IS955">
            <v>0</v>
          </cell>
          <cell r="IT955">
            <v>0</v>
          </cell>
          <cell r="IU955">
            <v>0</v>
          </cell>
          <cell r="IV955">
            <v>0</v>
          </cell>
          <cell r="IW955">
            <v>0</v>
          </cell>
          <cell r="IX955">
            <v>0</v>
          </cell>
          <cell r="IY955">
            <v>0</v>
          </cell>
          <cell r="IZ955">
            <v>0</v>
          </cell>
          <cell r="JA955">
            <v>0</v>
          </cell>
          <cell r="JB955">
            <v>0</v>
          </cell>
          <cell r="JC955">
            <v>0</v>
          </cell>
          <cell r="JD955">
            <v>0</v>
          </cell>
          <cell r="JE955">
            <v>0</v>
          </cell>
        </row>
        <row r="956">
          <cell r="D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  <cell r="EE956">
            <v>0</v>
          </cell>
          <cell r="EF956">
            <v>0</v>
          </cell>
          <cell r="EG956">
            <v>0</v>
          </cell>
          <cell r="EH956">
            <v>0</v>
          </cell>
          <cell r="EI956">
            <v>0</v>
          </cell>
          <cell r="EJ956">
            <v>0</v>
          </cell>
          <cell r="EK956">
            <v>0</v>
          </cell>
          <cell r="EL956">
            <v>0</v>
          </cell>
          <cell r="EM956">
            <v>0</v>
          </cell>
          <cell r="EN956">
            <v>0</v>
          </cell>
          <cell r="EO956">
            <v>0</v>
          </cell>
          <cell r="EP956">
            <v>0</v>
          </cell>
          <cell r="EQ956">
            <v>0</v>
          </cell>
          <cell r="ER956">
            <v>0</v>
          </cell>
          <cell r="ES956">
            <v>0</v>
          </cell>
          <cell r="ET956">
            <v>0</v>
          </cell>
          <cell r="EU956">
            <v>0</v>
          </cell>
          <cell r="EV956">
            <v>0</v>
          </cell>
          <cell r="EW956">
            <v>0</v>
          </cell>
          <cell r="EX956">
            <v>0</v>
          </cell>
          <cell r="EY956">
            <v>0</v>
          </cell>
          <cell r="EZ956">
            <v>0</v>
          </cell>
          <cell r="FA956">
            <v>0</v>
          </cell>
          <cell r="FB956">
            <v>0</v>
          </cell>
          <cell r="FC956">
            <v>0</v>
          </cell>
          <cell r="FD956">
            <v>0</v>
          </cell>
          <cell r="FE956">
            <v>0</v>
          </cell>
          <cell r="FF956">
            <v>0</v>
          </cell>
          <cell r="FG956">
            <v>0</v>
          </cell>
          <cell r="FH956">
            <v>0</v>
          </cell>
          <cell r="FI956">
            <v>0</v>
          </cell>
          <cell r="FJ956">
            <v>0</v>
          </cell>
          <cell r="FK956">
            <v>0</v>
          </cell>
          <cell r="FL956">
            <v>0</v>
          </cell>
          <cell r="FM956">
            <v>0</v>
          </cell>
          <cell r="FN956">
            <v>0</v>
          </cell>
          <cell r="FO956">
            <v>0</v>
          </cell>
          <cell r="FP956">
            <v>0</v>
          </cell>
          <cell r="FQ956">
            <v>0</v>
          </cell>
          <cell r="FR956">
            <v>0</v>
          </cell>
          <cell r="FS956">
            <v>0</v>
          </cell>
          <cell r="FT956">
            <v>0</v>
          </cell>
          <cell r="FU956">
            <v>0</v>
          </cell>
          <cell r="FV956">
            <v>0</v>
          </cell>
          <cell r="FW956">
            <v>0</v>
          </cell>
          <cell r="FX956">
            <v>0</v>
          </cell>
          <cell r="FY956">
            <v>0</v>
          </cell>
          <cell r="FZ956">
            <v>0</v>
          </cell>
          <cell r="GA956">
            <v>0</v>
          </cell>
          <cell r="GB956">
            <v>0</v>
          </cell>
          <cell r="GC956">
            <v>0</v>
          </cell>
          <cell r="GD956">
            <v>0</v>
          </cell>
          <cell r="GE956">
            <v>0</v>
          </cell>
          <cell r="GF956">
            <v>0</v>
          </cell>
          <cell r="GG956">
            <v>0</v>
          </cell>
          <cell r="GH956">
            <v>0</v>
          </cell>
          <cell r="GI956">
            <v>0</v>
          </cell>
          <cell r="GJ956">
            <v>0</v>
          </cell>
          <cell r="GK956">
            <v>0</v>
          </cell>
          <cell r="GL956">
            <v>0</v>
          </cell>
          <cell r="GM956">
            <v>0</v>
          </cell>
          <cell r="GN956">
            <v>0</v>
          </cell>
          <cell r="GO956">
            <v>0</v>
          </cell>
          <cell r="GP956">
            <v>0</v>
          </cell>
          <cell r="GQ956">
            <v>0</v>
          </cell>
          <cell r="GR956">
            <v>0</v>
          </cell>
          <cell r="GS956">
            <v>0</v>
          </cell>
          <cell r="GT956">
            <v>0</v>
          </cell>
          <cell r="GU956">
            <v>0</v>
          </cell>
          <cell r="GV956">
            <v>0</v>
          </cell>
          <cell r="GW956">
            <v>0</v>
          </cell>
          <cell r="GX956">
            <v>0</v>
          </cell>
          <cell r="GY956">
            <v>0</v>
          </cell>
          <cell r="GZ956">
            <v>0</v>
          </cell>
          <cell r="HA956">
            <v>0</v>
          </cell>
          <cell r="HB956">
            <v>0</v>
          </cell>
          <cell r="HC956">
            <v>0</v>
          </cell>
          <cell r="HD956">
            <v>0</v>
          </cell>
          <cell r="HE956">
            <v>0</v>
          </cell>
          <cell r="HF956">
            <v>0</v>
          </cell>
          <cell r="HG956">
            <v>0</v>
          </cell>
          <cell r="HH956">
            <v>0</v>
          </cell>
          <cell r="HI956">
            <v>0</v>
          </cell>
          <cell r="HJ956">
            <v>0</v>
          </cell>
          <cell r="HK956">
            <v>0</v>
          </cell>
          <cell r="HL956">
            <v>0</v>
          </cell>
          <cell r="HM956">
            <v>0</v>
          </cell>
          <cell r="HN956">
            <v>0</v>
          </cell>
          <cell r="HO956">
            <v>0</v>
          </cell>
          <cell r="HP956">
            <v>0</v>
          </cell>
          <cell r="HQ956">
            <v>0</v>
          </cell>
          <cell r="HR956">
            <v>0</v>
          </cell>
          <cell r="HS956">
            <v>0</v>
          </cell>
          <cell r="HT956">
            <v>0</v>
          </cell>
          <cell r="HU956">
            <v>0</v>
          </cell>
          <cell r="HV956">
            <v>0</v>
          </cell>
          <cell r="HW956">
            <v>0</v>
          </cell>
          <cell r="HX956">
            <v>0</v>
          </cell>
          <cell r="HY956">
            <v>0</v>
          </cell>
          <cell r="HZ956">
            <v>0</v>
          </cell>
          <cell r="IA956">
            <v>0</v>
          </cell>
          <cell r="IB956">
            <v>0</v>
          </cell>
          <cell r="IC956">
            <v>0</v>
          </cell>
          <cell r="ID956">
            <v>0</v>
          </cell>
          <cell r="IE956">
            <v>0</v>
          </cell>
          <cell r="IF956">
            <v>0</v>
          </cell>
          <cell r="IG956">
            <v>0</v>
          </cell>
          <cell r="IH956">
            <v>0</v>
          </cell>
          <cell r="II956">
            <v>0</v>
          </cell>
          <cell r="IJ956">
            <v>0</v>
          </cell>
          <cell r="IK956">
            <v>0</v>
          </cell>
          <cell r="IL956">
            <v>0</v>
          </cell>
          <cell r="IM956">
            <v>0</v>
          </cell>
          <cell r="IN956">
            <v>0</v>
          </cell>
          <cell r="IO956">
            <v>0</v>
          </cell>
          <cell r="IP956">
            <v>0</v>
          </cell>
          <cell r="IQ956">
            <v>0</v>
          </cell>
          <cell r="IR956">
            <v>0</v>
          </cell>
          <cell r="IS956">
            <v>0</v>
          </cell>
          <cell r="IT956">
            <v>0</v>
          </cell>
          <cell r="IU956">
            <v>0</v>
          </cell>
          <cell r="IV956">
            <v>0</v>
          </cell>
          <cell r="IW956">
            <v>0</v>
          </cell>
          <cell r="IX956">
            <v>0</v>
          </cell>
          <cell r="IY956">
            <v>0</v>
          </cell>
          <cell r="IZ956">
            <v>0</v>
          </cell>
          <cell r="JA956">
            <v>0</v>
          </cell>
          <cell r="JB956">
            <v>0</v>
          </cell>
          <cell r="JC956">
            <v>0</v>
          </cell>
          <cell r="JD956">
            <v>0</v>
          </cell>
          <cell r="JE956">
            <v>0</v>
          </cell>
        </row>
        <row r="957">
          <cell r="D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  <cell r="EE957">
            <v>0</v>
          </cell>
          <cell r="EF957">
            <v>0</v>
          </cell>
          <cell r="EG957">
            <v>0</v>
          </cell>
          <cell r="EH957">
            <v>0</v>
          </cell>
          <cell r="EI957">
            <v>0</v>
          </cell>
          <cell r="EJ957">
            <v>0</v>
          </cell>
          <cell r="EK957">
            <v>0</v>
          </cell>
          <cell r="EL957">
            <v>0</v>
          </cell>
          <cell r="EM957">
            <v>0</v>
          </cell>
          <cell r="EN957">
            <v>0</v>
          </cell>
          <cell r="EO957">
            <v>0</v>
          </cell>
          <cell r="EP957">
            <v>0</v>
          </cell>
          <cell r="EQ957">
            <v>0</v>
          </cell>
          <cell r="ER957">
            <v>0</v>
          </cell>
          <cell r="ES957">
            <v>0</v>
          </cell>
          <cell r="ET957">
            <v>0</v>
          </cell>
          <cell r="EU957">
            <v>0</v>
          </cell>
          <cell r="EV957">
            <v>0</v>
          </cell>
          <cell r="EW957">
            <v>0</v>
          </cell>
          <cell r="EX957">
            <v>0</v>
          </cell>
          <cell r="EY957">
            <v>0</v>
          </cell>
          <cell r="EZ957">
            <v>0</v>
          </cell>
          <cell r="FA957">
            <v>0</v>
          </cell>
          <cell r="FB957">
            <v>0</v>
          </cell>
          <cell r="FC957">
            <v>0</v>
          </cell>
          <cell r="FD957">
            <v>0</v>
          </cell>
          <cell r="FE957">
            <v>0</v>
          </cell>
          <cell r="FF957">
            <v>0</v>
          </cell>
          <cell r="FG957">
            <v>0</v>
          </cell>
          <cell r="FH957">
            <v>0</v>
          </cell>
          <cell r="FI957">
            <v>0</v>
          </cell>
          <cell r="FJ957">
            <v>0</v>
          </cell>
          <cell r="FK957">
            <v>0</v>
          </cell>
          <cell r="FL957">
            <v>0</v>
          </cell>
          <cell r="FM957">
            <v>0</v>
          </cell>
          <cell r="FN957">
            <v>0</v>
          </cell>
          <cell r="FO957">
            <v>0</v>
          </cell>
          <cell r="FP957">
            <v>0</v>
          </cell>
          <cell r="FQ957">
            <v>0</v>
          </cell>
          <cell r="FR957">
            <v>0</v>
          </cell>
          <cell r="FS957">
            <v>0</v>
          </cell>
          <cell r="FT957">
            <v>0</v>
          </cell>
          <cell r="FU957">
            <v>0</v>
          </cell>
          <cell r="FV957">
            <v>0</v>
          </cell>
          <cell r="FW957">
            <v>0</v>
          </cell>
          <cell r="FX957">
            <v>0</v>
          </cell>
          <cell r="FY957">
            <v>0</v>
          </cell>
          <cell r="FZ957">
            <v>0</v>
          </cell>
          <cell r="GA957">
            <v>0</v>
          </cell>
          <cell r="GB957">
            <v>0</v>
          </cell>
          <cell r="GC957">
            <v>0</v>
          </cell>
          <cell r="GD957">
            <v>0</v>
          </cell>
          <cell r="GE957">
            <v>0</v>
          </cell>
          <cell r="GF957">
            <v>0</v>
          </cell>
          <cell r="GG957">
            <v>0</v>
          </cell>
          <cell r="GH957">
            <v>0</v>
          </cell>
          <cell r="GI957">
            <v>0</v>
          </cell>
          <cell r="GJ957">
            <v>0</v>
          </cell>
          <cell r="GK957">
            <v>0</v>
          </cell>
          <cell r="GL957">
            <v>0</v>
          </cell>
          <cell r="GM957">
            <v>0</v>
          </cell>
          <cell r="GN957">
            <v>0</v>
          </cell>
          <cell r="GO957">
            <v>0</v>
          </cell>
          <cell r="GP957">
            <v>0</v>
          </cell>
          <cell r="GQ957">
            <v>0</v>
          </cell>
          <cell r="GR957">
            <v>0</v>
          </cell>
          <cell r="GS957">
            <v>0</v>
          </cell>
          <cell r="GT957">
            <v>0</v>
          </cell>
          <cell r="GU957">
            <v>0</v>
          </cell>
          <cell r="GV957">
            <v>0</v>
          </cell>
          <cell r="GW957">
            <v>0</v>
          </cell>
          <cell r="GX957">
            <v>0</v>
          </cell>
          <cell r="GY957">
            <v>0</v>
          </cell>
          <cell r="GZ957">
            <v>0</v>
          </cell>
          <cell r="HA957">
            <v>0</v>
          </cell>
          <cell r="HB957">
            <v>0</v>
          </cell>
          <cell r="HC957">
            <v>0</v>
          </cell>
          <cell r="HD957">
            <v>0</v>
          </cell>
          <cell r="HE957">
            <v>0</v>
          </cell>
          <cell r="HF957">
            <v>0</v>
          </cell>
          <cell r="HG957">
            <v>0</v>
          </cell>
          <cell r="HH957">
            <v>0</v>
          </cell>
          <cell r="HI957">
            <v>0</v>
          </cell>
          <cell r="HJ957">
            <v>0</v>
          </cell>
          <cell r="HK957">
            <v>0</v>
          </cell>
          <cell r="HL957">
            <v>0</v>
          </cell>
          <cell r="HM957">
            <v>0</v>
          </cell>
          <cell r="HN957">
            <v>0</v>
          </cell>
          <cell r="HO957">
            <v>0</v>
          </cell>
          <cell r="HP957">
            <v>0</v>
          </cell>
          <cell r="HQ957">
            <v>0</v>
          </cell>
          <cell r="HR957">
            <v>0</v>
          </cell>
          <cell r="HS957">
            <v>0</v>
          </cell>
          <cell r="HT957">
            <v>0</v>
          </cell>
          <cell r="HU957">
            <v>0</v>
          </cell>
          <cell r="HV957">
            <v>0</v>
          </cell>
          <cell r="HW957">
            <v>0</v>
          </cell>
          <cell r="HX957">
            <v>0</v>
          </cell>
          <cell r="HY957">
            <v>0</v>
          </cell>
          <cell r="HZ957">
            <v>0</v>
          </cell>
          <cell r="IA957">
            <v>0</v>
          </cell>
          <cell r="IB957">
            <v>0</v>
          </cell>
          <cell r="IC957">
            <v>0</v>
          </cell>
          <cell r="ID957">
            <v>0</v>
          </cell>
          <cell r="IE957">
            <v>0</v>
          </cell>
          <cell r="IF957">
            <v>0</v>
          </cell>
          <cell r="IG957">
            <v>0</v>
          </cell>
          <cell r="IH957">
            <v>0</v>
          </cell>
          <cell r="II957">
            <v>0</v>
          </cell>
          <cell r="IJ957">
            <v>0</v>
          </cell>
          <cell r="IK957">
            <v>0</v>
          </cell>
          <cell r="IL957">
            <v>0</v>
          </cell>
          <cell r="IM957">
            <v>0</v>
          </cell>
          <cell r="IN957">
            <v>0</v>
          </cell>
          <cell r="IO957">
            <v>0</v>
          </cell>
          <cell r="IP957">
            <v>0</v>
          </cell>
          <cell r="IQ957">
            <v>0</v>
          </cell>
          <cell r="IR957">
            <v>0</v>
          </cell>
          <cell r="IS957">
            <v>0</v>
          </cell>
          <cell r="IT957">
            <v>0</v>
          </cell>
          <cell r="IU957">
            <v>0</v>
          </cell>
          <cell r="IV957">
            <v>0</v>
          </cell>
          <cell r="IW957">
            <v>0</v>
          </cell>
          <cell r="IX957">
            <v>0</v>
          </cell>
          <cell r="IY957">
            <v>0</v>
          </cell>
          <cell r="IZ957">
            <v>0</v>
          </cell>
          <cell r="JA957">
            <v>0</v>
          </cell>
          <cell r="JB957">
            <v>0</v>
          </cell>
          <cell r="JC957">
            <v>0</v>
          </cell>
          <cell r="JD957">
            <v>0</v>
          </cell>
          <cell r="JE957">
            <v>0</v>
          </cell>
        </row>
        <row r="958">
          <cell r="D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  <cell r="EE958">
            <v>0</v>
          </cell>
          <cell r="EF958">
            <v>0</v>
          </cell>
          <cell r="EG958">
            <v>0</v>
          </cell>
          <cell r="EH958">
            <v>0</v>
          </cell>
          <cell r="EI958">
            <v>0</v>
          </cell>
          <cell r="EJ958">
            <v>0</v>
          </cell>
          <cell r="EK958">
            <v>0</v>
          </cell>
          <cell r="EL958">
            <v>0</v>
          </cell>
          <cell r="EM958">
            <v>0</v>
          </cell>
          <cell r="EN958">
            <v>0</v>
          </cell>
          <cell r="EO958">
            <v>0</v>
          </cell>
          <cell r="EP958">
            <v>0</v>
          </cell>
          <cell r="EQ958">
            <v>0</v>
          </cell>
          <cell r="ER958">
            <v>0</v>
          </cell>
          <cell r="ES958">
            <v>0</v>
          </cell>
          <cell r="ET958">
            <v>0</v>
          </cell>
          <cell r="EU958">
            <v>0</v>
          </cell>
          <cell r="EV958">
            <v>0</v>
          </cell>
          <cell r="EW958">
            <v>0</v>
          </cell>
          <cell r="EX958">
            <v>0</v>
          </cell>
          <cell r="EY958">
            <v>0</v>
          </cell>
          <cell r="EZ958">
            <v>0</v>
          </cell>
          <cell r="FA958">
            <v>0</v>
          </cell>
          <cell r="FB958">
            <v>0</v>
          </cell>
          <cell r="FC958">
            <v>0</v>
          </cell>
          <cell r="FD958">
            <v>0</v>
          </cell>
          <cell r="FE958">
            <v>0</v>
          </cell>
          <cell r="FF958">
            <v>0</v>
          </cell>
          <cell r="FG958">
            <v>0</v>
          </cell>
          <cell r="FH958">
            <v>0</v>
          </cell>
          <cell r="FI958">
            <v>0</v>
          </cell>
          <cell r="FJ958">
            <v>0</v>
          </cell>
          <cell r="FK958">
            <v>0</v>
          </cell>
          <cell r="FL958">
            <v>0</v>
          </cell>
          <cell r="FM958">
            <v>0</v>
          </cell>
          <cell r="FN958">
            <v>0</v>
          </cell>
          <cell r="FO958">
            <v>0</v>
          </cell>
          <cell r="FP958">
            <v>0</v>
          </cell>
          <cell r="FQ958">
            <v>0</v>
          </cell>
          <cell r="FR958">
            <v>0</v>
          </cell>
          <cell r="FS958">
            <v>0</v>
          </cell>
          <cell r="FT958">
            <v>0</v>
          </cell>
          <cell r="FU958">
            <v>0</v>
          </cell>
          <cell r="FV958">
            <v>0</v>
          </cell>
          <cell r="FW958">
            <v>0</v>
          </cell>
          <cell r="FX958">
            <v>0</v>
          </cell>
          <cell r="FY958">
            <v>0</v>
          </cell>
          <cell r="FZ958">
            <v>0</v>
          </cell>
          <cell r="GA958">
            <v>0</v>
          </cell>
          <cell r="GB958">
            <v>0</v>
          </cell>
          <cell r="GC958">
            <v>0</v>
          </cell>
          <cell r="GD958">
            <v>0</v>
          </cell>
          <cell r="GE958">
            <v>0</v>
          </cell>
          <cell r="GF958">
            <v>0</v>
          </cell>
          <cell r="GG958">
            <v>0</v>
          </cell>
          <cell r="GH958">
            <v>0</v>
          </cell>
          <cell r="GI958">
            <v>0</v>
          </cell>
          <cell r="GJ958">
            <v>0</v>
          </cell>
          <cell r="GK958">
            <v>0</v>
          </cell>
          <cell r="GL958">
            <v>0</v>
          </cell>
          <cell r="GM958">
            <v>0</v>
          </cell>
          <cell r="GN958">
            <v>0</v>
          </cell>
          <cell r="GO958">
            <v>0</v>
          </cell>
          <cell r="GP958">
            <v>0</v>
          </cell>
          <cell r="GQ958">
            <v>0</v>
          </cell>
          <cell r="GR958">
            <v>0</v>
          </cell>
          <cell r="GS958">
            <v>0</v>
          </cell>
          <cell r="GT958">
            <v>0</v>
          </cell>
          <cell r="GU958">
            <v>0</v>
          </cell>
          <cell r="GV958">
            <v>0</v>
          </cell>
          <cell r="GW958">
            <v>0</v>
          </cell>
          <cell r="GX958">
            <v>0</v>
          </cell>
          <cell r="GY958">
            <v>0</v>
          </cell>
          <cell r="GZ958">
            <v>0</v>
          </cell>
          <cell r="HA958">
            <v>0</v>
          </cell>
          <cell r="HB958">
            <v>0</v>
          </cell>
          <cell r="HC958">
            <v>0</v>
          </cell>
          <cell r="HD958">
            <v>0</v>
          </cell>
          <cell r="HE958">
            <v>0</v>
          </cell>
          <cell r="HF958">
            <v>0</v>
          </cell>
          <cell r="HG958">
            <v>0</v>
          </cell>
          <cell r="HH958">
            <v>0</v>
          </cell>
          <cell r="HI958">
            <v>0</v>
          </cell>
          <cell r="HJ958">
            <v>0</v>
          </cell>
          <cell r="HK958">
            <v>0</v>
          </cell>
          <cell r="HL958">
            <v>0</v>
          </cell>
          <cell r="HM958">
            <v>0</v>
          </cell>
          <cell r="HN958">
            <v>0</v>
          </cell>
          <cell r="HO958">
            <v>0</v>
          </cell>
          <cell r="HP958">
            <v>0</v>
          </cell>
          <cell r="HQ958">
            <v>0</v>
          </cell>
          <cell r="HR958">
            <v>0</v>
          </cell>
          <cell r="HS958">
            <v>0</v>
          </cell>
          <cell r="HT958">
            <v>0</v>
          </cell>
          <cell r="HU958">
            <v>0</v>
          </cell>
          <cell r="HV958">
            <v>0</v>
          </cell>
          <cell r="HW958">
            <v>0</v>
          </cell>
          <cell r="HX958">
            <v>0</v>
          </cell>
          <cell r="HY958">
            <v>0</v>
          </cell>
          <cell r="HZ958">
            <v>0</v>
          </cell>
          <cell r="IA958">
            <v>0</v>
          </cell>
          <cell r="IB958">
            <v>0</v>
          </cell>
          <cell r="IC958">
            <v>0</v>
          </cell>
          <cell r="ID958">
            <v>0</v>
          </cell>
          <cell r="IE958">
            <v>0</v>
          </cell>
          <cell r="IF958">
            <v>0</v>
          </cell>
          <cell r="IG958">
            <v>0</v>
          </cell>
          <cell r="IH958">
            <v>0</v>
          </cell>
          <cell r="II958">
            <v>0</v>
          </cell>
          <cell r="IJ958">
            <v>0</v>
          </cell>
          <cell r="IK958">
            <v>0</v>
          </cell>
          <cell r="IL958">
            <v>0</v>
          </cell>
          <cell r="IM958">
            <v>0</v>
          </cell>
          <cell r="IN958">
            <v>0</v>
          </cell>
          <cell r="IO958">
            <v>0</v>
          </cell>
          <cell r="IP958">
            <v>0</v>
          </cell>
          <cell r="IQ958">
            <v>0</v>
          </cell>
          <cell r="IR958">
            <v>0</v>
          </cell>
          <cell r="IS958">
            <v>0</v>
          </cell>
          <cell r="IT958">
            <v>0</v>
          </cell>
          <cell r="IU958">
            <v>0</v>
          </cell>
          <cell r="IV958">
            <v>0</v>
          </cell>
          <cell r="IW958">
            <v>0</v>
          </cell>
          <cell r="IX958">
            <v>0</v>
          </cell>
          <cell r="IY958">
            <v>0</v>
          </cell>
          <cell r="IZ958">
            <v>0</v>
          </cell>
          <cell r="JA958">
            <v>0</v>
          </cell>
          <cell r="JB958">
            <v>0</v>
          </cell>
          <cell r="JC958">
            <v>0</v>
          </cell>
          <cell r="JD958">
            <v>0</v>
          </cell>
          <cell r="JE958">
            <v>0</v>
          </cell>
        </row>
        <row r="959">
          <cell r="D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  <cell r="EE959">
            <v>0</v>
          </cell>
          <cell r="EF959">
            <v>0</v>
          </cell>
          <cell r="EG959">
            <v>0</v>
          </cell>
          <cell r="EH959">
            <v>0</v>
          </cell>
          <cell r="EI959">
            <v>0</v>
          </cell>
          <cell r="EJ959">
            <v>0</v>
          </cell>
          <cell r="EK959">
            <v>0</v>
          </cell>
          <cell r="EL959">
            <v>0</v>
          </cell>
          <cell r="EM959">
            <v>0</v>
          </cell>
          <cell r="EN959">
            <v>0</v>
          </cell>
          <cell r="EO959">
            <v>0</v>
          </cell>
          <cell r="EP959">
            <v>0</v>
          </cell>
          <cell r="EQ959">
            <v>0</v>
          </cell>
          <cell r="ER959">
            <v>0</v>
          </cell>
          <cell r="ES959">
            <v>0</v>
          </cell>
          <cell r="ET959">
            <v>0</v>
          </cell>
          <cell r="EU959">
            <v>0</v>
          </cell>
          <cell r="EV959">
            <v>0</v>
          </cell>
          <cell r="EW959">
            <v>0</v>
          </cell>
          <cell r="EX959">
            <v>0</v>
          </cell>
          <cell r="EY959">
            <v>0</v>
          </cell>
          <cell r="EZ959">
            <v>0</v>
          </cell>
          <cell r="FA959">
            <v>0</v>
          </cell>
          <cell r="FB959">
            <v>0</v>
          </cell>
          <cell r="FC959">
            <v>0</v>
          </cell>
          <cell r="FD959">
            <v>0</v>
          </cell>
          <cell r="FE959">
            <v>0</v>
          </cell>
          <cell r="FF959">
            <v>0</v>
          </cell>
          <cell r="FG959">
            <v>0</v>
          </cell>
          <cell r="FH959">
            <v>0</v>
          </cell>
          <cell r="FI959">
            <v>0</v>
          </cell>
          <cell r="FJ959">
            <v>0</v>
          </cell>
          <cell r="FK959">
            <v>0</v>
          </cell>
          <cell r="FL959">
            <v>0</v>
          </cell>
          <cell r="FM959">
            <v>0</v>
          </cell>
          <cell r="FN959">
            <v>0</v>
          </cell>
          <cell r="FO959">
            <v>0</v>
          </cell>
          <cell r="FP959">
            <v>0</v>
          </cell>
          <cell r="FQ959">
            <v>0</v>
          </cell>
          <cell r="FR959">
            <v>0</v>
          </cell>
          <cell r="FS959">
            <v>0</v>
          </cell>
          <cell r="FT959">
            <v>0</v>
          </cell>
          <cell r="FU959">
            <v>0</v>
          </cell>
          <cell r="FV959">
            <v>0</v>
          </cell>
          <cell r="FW959">
            <v>0</v>
          </cell>
          <cell r="FX959">
            <v>0</v>
          </cell>
          <cell r="FY959">
            <v>0</v>
          </cell>
          <cell r="FZ959">
            <v>0</v>
          </cell>
          <cell r="GA959">
            <v>0</v>
          </cell>
          <cell r="GB959">
            <v>0</v>
          </cell>
          <cell r="GC959">
            <v>0</v>
          </cell>
          <cell r="GD959">
            <v>0</v>
          </cell>
          <cell r="GE959">
            <v>0</v>
          </cell>
          <cell r="GF959">
            <v>0</v>
          </cell>
          <cell r="GG959">
            <v>0</v>
          </cell>
          <cell r="GH959">
            <v>0</v>
          </cell>
          <cell r="GI959">
            <v>0</v>
          </cell>
          <cell r="GJ959">
            <v>0</v>
          </cell>
          <cell r="GK959">
            <v>0</v>
          </cell>
          <cell r="GL959">
            <v>0</v>
          </cell>
          <cell r="GM959">
            <v>0</v>
          </cell>
          <cell r="GN959">
            <v>0</v>
          </cell>
          <cell r="GO959">
            <v>0</v>
          </cell>
          <cell r="GP959">
            <v>0</v>
          </cell>
          <cell r="GQ959">
            <v>0</v>
          </cell>
          <cell r="GR959">
            <v>0</v>
          </cell>
          <cell r="GS959">
            <v>0</v>
          </cell>
          <cell r="GT959">
            <v>0</v>
          </cell>
          <cell r="GU959">
            <v>0</v>
          </cell>
          <cell r="GV959">
            <v>0</v>
          </cell>
          <cell r="GW959">
            <v>0</v>
          </cell>
          <cell r="GX959">
            <v>0</v>
          </cell>
          <cell r="GY959">
            <v>0</v>
          </cell>
          <cell r="GZ959">
            <v>0</v>
          </cell>
          <cell r="HA959">
            <v>0</v>
          </cell>
          <cell r="HB959">
            <v>0</v>
          </cell>
          <cell r="HC959">
            <v>0</v>
          </cell>
          <cell r="HD959">
            <v>0</v>
          </cell>
          <cell r="HE959">
            <v>0</v>
          </cell>
          <cell r="HF959">
            <v>0</v>
          </cell>
          <cell r="HG959">
            <v>0</v>
          </cell>
          <cell r="HH959">
            <v>0</v>
          </cell>
          <cell r="HI959">
            <v>0</v>
          </cell>
          <cell r="HJ959">
            <v>0</v>
          </cell>
          <cell r="HK959">
            <v>0</v>
          </cell>
          <cell r="HL959">
            <v>0</v>
          </cell>
          <cell r="HM959">
            <v>0</v>
          </cell>
          <cell r="HN959">
            <v>0</v>
          </cell>
          <cell r="HO959">
            <v>0</v>
          </cell>
          <cell r="HP959">
            <v>0</v>
          </cell>
          <cell r="HQ959">
            <v>0</v>
          </cell>
          <cell r="HR959">
            <v>0</v>
          </cell>
          <cell r="HS959">
            <v>0</v>
          </cell>
          <cell r="HT959">
            <v>0</v>
          </cell>
          <cell r="HU959">
            <v>0</v>
          </cell>
          <cell r="HV959">
            <v>0</v>
          </cell>
          <cell r="HW959">
            <v>0</v>
          </cell>
          <cell r="HX959">
            <v>0</v>
          </cell>
          <cell r="HY959">
            <v>0</v>
          </cell>
          <cell r="HZ959">
            <v>0</v>
          </cell>
          <cell r="IA959">
            <v>0</v>
          </cell>
          <cell r="IB959">
            <v>0</v>
          </cell>
          <cell r="IC959">
            <v>0</v>
          </cell>
          <cell r="ID959">
            <v>0</v>
          </cell>
          <cell r="IE959">
            <v>0</v>
          </cell>
          <cell r="IF959">
            <v>0</v>
          </cell>
          <cell r="IG959">
            <v>0</v>
          </cell>
          <cell r="IH959">
            <v>0</v>
          </cell>
          <cell r="II959">
            <v>0</v>
          </cell>
          <cell r="IJ959">
            <v>0</v>
          </cell>
          <cell r="IK959">
            <v>0</v>
          </cell>
          <cell r="IL959">
            <v>0</v>
          </cell>
          <cell r="IM959">
            <v>0</v>
          </cell>
          <cell r="IN959">
            <v>0</v>
          </cell>
          <cell r="IO959">
            <v>0</v>
          </cell>
          <cell r="IP959">
            <v>0</v>
          </cell>
          <cell r="IQ959">
            <v>0</v>
          </cell>
          <cell r="IR959">
            <v>0</v>
          </cell>
          <cell r="IS959">
            <v>0</v>
          </cell>
          <cell r="IT959">
            <v>0</v>
          </cell>
          <cell r="IU959">
            <v>0</v>
          </cell>
          <cell r="IV959">
            <v>0</v>
          </cell>
          <cell r="IW959">
            <v>0</v>
          </cell>
          <cell r="IX959">
            <v>0</v>
          </cell>
          <cell r="IY959">
            <v>0</v>
          </cell>
          <cell r="IZ959">
            <v>0</v>
          </cell>
          <cell r="JA959">
            <v>0</v>
          </cell>
          <cell r="JB959">
            <v>0</v>
          </cell>
          <cell r="JC959">
            <v>0</v>
          </cell>
          <cell r="JD959">
            <v>0</v>
          </cell>
          <cell r="JE959">
            <v>0</v>
          </cell>
        </row>
        <row r="960">
          <cell r="D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  <cell r="EE960">
            <v>0</v>
          </cell>
          <cell r="EF960">
            <v>0</v>
          </cell>
          <cell r="EG960">
            <v>0</v>
          </cell>
          <cell r="EH960">
            <v>0</v>
          </cell>
          <cell r="EI960">
            <v>0</v>
          </cell>
          <cell r="EJ960">
            <v>0</v>
          </cell>
          <cell r="EK960">
            <v>0</v>
          </cell>
          <cell r="EL960">
            <v>0</v>
          </cell>
          <cell r="EM960">
            <v>0</v>
          </cell>
          <cell r="EN960">
            <v>0</v>
          </cell>
          <cell r="EO960">
            <v>0</v>
          </cell>
          <cell r="EP960">
            <v>0</v>
          </cell>
          <cell r="EQ960">
            <v>0</v>
          </cell>
          <cell r="ER960">
            <v>0</v>
          </cell>
          <cell r="ES960">
            <v>0</v>
          </cell>
          <cell r="ET960">
            <v>0</v>
          </cell>
          <cell r="EU960">
            <v>0</v>
          </cell>
          <cell r="EV960">
            <v>0</v>
          </cell>
          <cell r="EW960">
            <v>0</v>
          </cell>
          <cell r="EX960">
            <v>0</v>
          </cell>
          <cell r="EY960">
            <v>0</v>
          </cell>
          <cell r="EZ960">
            <v>0</v>
          </cell>
          <cell r="FA960">
            <v>0</v>
          </cell>
          <cell r="FB960">
            <v>0</v>
          </cell>
          <cell r="FC960">
            <v>0</v>
          </cell>
          <cell r="FD960">
            <v>0</v>
          </cell>
          <cell r="FE960">
            <v>0</v>
          </cell>
          <cell r="FF960">
            <v>0</v>
          </cell>
          <cell r="FG960">
            <v>0</v>
          </cell>
          <cell r="FH960">
            <v>0</v>
          </cell>
          <cell r="FI960">
            <v>0</v>
          </cell>
          <cell r="FJ960">
            <v>0</v>
          </cell>
          <cell r="FK960">
            <v>0</v>
          </cell>
          <cell r="FL960">
            <v>0</v>
          </cell>
          <cell r="FM960">
            <v>0</v>
          </cell>
          <cell r="FN960">
            <v>0</v>
          </cell>
          <cell r="FO960">
            <v>0</v>
          </cell>
          <cell r="FP960">
            <v>0</v>
          </cell>
          <cell r="FQ960">
            <v>0</v>
          </cell>
          <cell r="FR960">
            <v>0</v>
          </cell>
          <cell r="FS960">
            <v>0</v>
          </cell>
          <cell r="FT960">
            <v>0</v>
          </cell>
          <cell r="FU960">
            <v>0</v>
          </cell>
          <cell r="FV960">
            <v>0</v>
          </cell>
          <cell r="FW960">
            <v>0</v>
          </cell>
          <cell r="FX960">
            <v>0</v>
          </cell>
          <cell r="FY960">
            <v>0</v>
          </cell>
          <cell r="FZ960">
            <v>0</v>
          </cell>
          <cell r="GA960">
            <v>0</v>
          </cell>
          <cell r="GB960">
            <v>0</v>
          </cell>
          <cell r="GC960">
            <v>0</v>
          </cell>
          <cell r="GD960">
            <v>0</v>
          </cell>
          <cell r="GE960">
            <v>0</v>
          </cell>
          <cell r="GF960">
            <v>0</v>
          </cell>
          <cell r="GG960">
            <v>0</v>
          </cell>
          <cell r="GH960">
            <v>0</v>
          </cell>
          <cell r="GI960">
            <v>0</v>
          </cell>
          <cell r="GJ960">
            <v>0</v>
          </cell>
          <cell r="GK960">
            <v>0</v>
          </cell>
          <cell r="GL960">
            <v>0</v>
          </cell>
          <cell r="GM960">
            <v>0</v>
          </cell>
          <cell r="GN960">
            <v>0</v>
          </cell>
          <cell r="GO960">
            <v>0</v>
          </cell>
          <cell r="GP960">
            <v>0</v>
          </cell>
          <cell r="GQ960">
            <v>0</v>
          </cell>
          <cell r="GR960">
            <v>0</v>
          </cell>
          <cell r="GS960">
            <v>0</v>
          </cell>
          <cell r="GT960">
            <v>0</v>
          </cell>
          <cell r="GU960">
            <v>0</v>
          </cell>
          <cell r="GV960">
            <v>0</v>
          </cell>
          <cell r="GW960">
            <v>0</v>
          </cell>
          <cell r="GX960">
            <v>0</v>
          </cell>
          <cell r="GY960">
            <v>0</v>
          </cell>
          <cell r="GZ960">
            <v>0</v>
          </cell>
          <cell r="HA960">
            <v>0</v>
          </cell>
          <cell r="HB960">
            <v>0</v>
          </cell>
          <cell r="HC960">
            <v>0</v>
          </cell>
          <cell r="HD960">
            <v>0</v>
          </cell>
          <cell r="HE960">
            <v>0</v>
          </cell>
          <cell r="HF960">
            <v>0</v>
          </cell>
          <cell r="HG960">
            <v>0</v>
          </cell>
          <cell r="HH960">
            <v>0</v>
          </cell>
          <cell r="HI960">
            <v>0</v>
          </cell>
          <cell r="HJ960">
            <v>0</v>
          </cell>
          <cell r="HK960">
            <v>0</v>
          </cell>
          <cell r="HL960">
            <v>0</v>
          </cell>
          <cell r="HM960">
            <v>0</v>
          </cell>
          <cell r="HN960">
            <v>0</v>
          </cell>
          <cell r="HO960">
            <v>0</v>
          </cell>
          <cell r="HP960">
            <v>0</v>
          </cell>
          <cell r="HQ960">
            <v>0</v>
          </cell>
          <cell r="HR960">
            <v>0</v>
          </cell>
          <cell r="HS960">
            <v>0</v>
          </cell>
          <cell r="HT960">
            <v>0</v>
          </cell>
          <cell r="HU960">
            <v>0</v>
          </cell>
          <cell r="HV960">
            <v>0</v>
          </cell>
          <cell r="HW960">
            <v>0</v>
          </cell>
          <cell r="HX960">
            <v>0</v>
          </cell>
          <cell r="HY960">
            <v>0</v>
          </cell>
          <cell r="HZ960">
            <v>0</v>
          </cell>
          <cell r="IA960">
            <v>0</v>
          </cell>
          <cell r="IB960">
            <v>0</v>
          </cell>
          <cell r="IC960">
            <v>0</v>
          </cell>
          <cell r="ID960">
            <v>0</v>
          </cell>
          <cell r="IE960">
            <v>0</v>
          </cell>
          <cell r="IF960">
            <v>0</v>
          </cell>
          <cell r="IG960">
            <v>0</v>
          </cell>
          <cell r="IH960">
            <v>0</v>
          </cell>
          <cell r="II960">
            <v>0</v>
          </cell>
          <cell r="IJ960">
            <v>0</v>
          </cell>
          <cell r="IK960">
            <v>0</v>
          </cell>
          <cell r="IL960">
            <v>0</v>
          </cell>
          <cell r="IM960">
            <v>0</v>
          </cell>
          <cell r="IN960">
            <v>0</v>
          </cell>
          <cell r="IO960">
            <v>0</v>
          </cell>
          <cell r="IP960">
            <v>0</v>
          </cell>
          <cell r="IQ960">
            <v>0</v>
          </cell>
          <cell r="IR960">
            <v>0</v>
          </cell>
          <cell r="IS960">
            <v>0</v>
          </cell>
          <cell r="IT960">
            <v>0</v>
          </cell>
          <cell r="IU960">
            <v>0</v>
          </cell>
          <cell r="IV960">
            <v>0</v>
          </cell>
          <cell r="IW960">
            <v>0</v>
          </cell>
          <cell r="IX960">
            <v>0</v>
          </cell>
          <cell r="IY960">
            <v>0</v>
          </cell>
          <cell r="IZ960">
            <v>0</v>
          </cell>
          <cell r="JA960">
            <v>0</v>
          </cell>
          <cell r="JB960">
            <v>0</v>
          </cell>
          <cell r="JC960">
            <v>0</v>
          </cell>
          <cell r="JD960">
            <v>0</v>
          </cell>
          <cell r="JE960">
            <v>0</v>
          </cell>
        </row>
        <row r="961">
          <cell r="D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  <cell r="EE961">
            <v>0</v>
          </cell>
          <cell r="EF961">
            <v>0</v>
          </cell>
          <cell r="EG961">
            <v>0</v>
          </cell>
          <cell r="EH961">
            <v>0</v>
          </cell>
          <cell r="EI961">
            <v>0</v>
          </cell>
          <cell r="EJ961">
            <v>0</v>
          </cell>
          <cell r="EK961">
            <v>0</v>
          </cell>
          <cell r="EL961">
            <v>0</v>
          </cell>
          <cell r="EM961">
            <v>0</v>
          </cell>
          <cell r="EN961">
            <v>0</v>
          </cell>
          <cell r="EO961">
            <v>0</v>
          </cell>
          <cell r="EP961">
            <v>0</v>
          </cell>
          <cell r="EQ961">
            <v>0</v>
          </cell>
          <cell r="ER961">
            <v>0</v>
          </cell>
          <cell r="ES961">
            <v>0</v>
          </cell>
          <cell r="ET961">
            <v>0</v>
          </cell>
          <cell r="EU961">
            <v>0</v>
          </cell>
          <cell r="EV961">
            <v>0</v>
          </cell>
          <cell r="EW961">
            <v>0</v>
          </cell>
          <cell r="EX961">
            <v>0</v>
          </cell>
          <cell r="EY961">
            <v>0</v>
          </cell>
          <cell r="EZ961">
            <v>0</v>
          </cell>
          <cell r="FA961">
            <v>0</v>
          </cell>
          <cell r="FB961">
            <v>0</v>
          </cell>
          <cell r="FC961">
            <v>0</v>
          </cell>
          <cell r="FD961">
            <v>0</v>
          </cell>
          <cell r="FE961">
            <v>0</v>
          </cell>
          <cell r="FF961">
            <v>0</v>
          </cell>
          <cell r="FG961">
            <v>0</v>
          </cell>
          <cell r="FH961">
            <v>0</v>
          </cell>
          <cell r="FI961">
            <v>0</v>
          </cell>
          <cell r="FJ961">
            <v>0</v>
          </cell>
          <cell r="FK961">
            <v>0</v>
          </cell>
          <cell r="FL961">
            <v>0</v>
          </cell>
          <cell r="FM961">
            <v>0</v>
          </cell>
          <cell r="FN961">
            <v>0</v>
          </cell>
          <cell r="FO961">
            <v>0</v>
          </cell>
          <cell r="FP961">
            <v>0</v>
          </cell>
          <cell r="FQ961">
            <v>0</v>
          </cell>
          <cell r="FR961">
            <v>0</v>
          </cell>
          <cell r="FS961">
            <v>0</v>
          </cell>
          <cell r="FT961">
            <v>0</v>
          </cell>
          <cell r="FU961">
            <v>0</v>
          </cell>
          <cell r="FV961">
            <v>0</v>
          </cell>
          <cell r="FW961">
            <v>0</v>
          </cell>
          <cell r="FX961">
            <v>0</v>
          </cell>
          <cell r="FY961">
            <v>0</v>
          </cell>
          <cell r="FZ961">
            <v>0</v>
          </cell>
          <cell r="GA961">
            <v>0</v>
          </cell>
          <cell r="GB961">
            <v>0</v>
          </cell>
          <cell r="GC961">
            <v>0</v>
          </cell>
          <cell r="GD961">
            <v>0</v>
          </cell>
          <cell r="GE961">
            <v>0</v>
          </cell>
          <cell r="GF961">
            <v>0</v>
          </cell>
          <cell r="GG961">
            <v>0</v>
          </cell>
          <cell r="GH961">
            <v>0</v>
          </cell>
          <cell r="GI961">
            <v>0</v>
          </cell>
          <cell r="GJ961">
            <v>0</v>
          </cell>
          <cell r="GK961">
            <v>0</v>
          </cell>
          <cell r="GL961">
            <v>0</v>
          </cell>
          <cell r="GM961">
            <v>0</v>
          </cell>
          <cell r="GN961">
            <v>0</v>
          </cell>
          <cell r="GO961">
            <v>0</v>
          </cell>
          <cell r="GP961">
            <v>0</v>
          </cell>
          <cell r="GQ961">
            <v>0</v>
          </cell>
          <cell r="GR961">
            <v>0</v>
          </cell>
          <cell r="GS961">
            <v>0</v>
          </cell>
          <cell r="GT961">
            <v>0</v>
          </cell>
          <cell r="GU961">
            <v>0</v>
          </cell>
          <cell r="GV961">
            <v>0</v>
          </cell>
          <cell r="GW961">
            <v>0</v>
          </cell>
          <cell r="GX961">
            <v>0</v>
          </cell>
          <cell r="GY961">
            <v>0</v>
          </cell>
          <cell r="GZ961">
            <v>0</v>
          </cell>
          <cell r="HA961">
            <v>0</v>
          </cell>
          <cell r="HB961">
            <v>0</v>
          </cell>
          <cell r="HC961">
            <v>0</v>
          </cell>
          <cell r="HD961">
            <v>0</v>
          </cell>
          <cell r="HE961">
            <v>0</v>
          </cell>
          <cell r="HF961">
            <v>0</v>
          </cell>
          <cell r="HG961">
            <v>0</v>
          </cell>
          <cell r="HH961">
            <v>0</v>
          </cell>
          <cell r="HI961">
            <v>0</v>
          </cell>
          <cell r="HJ961">
            <v>0</v>
          </cell>
          <cell r="HK961">
            <v>0</v>
          </cell>
          <cell r="HL961">
            <v>0</v>
          </cell>
          <cell r="HM961">
            <v>0</v>
          </cell>
          <cell r="HN961">
            <v>0</v>
          </cell>
          <cell r="HO961">
            <v>0</v>
          </cell>
          <cell r="HP961">
            <v>0</v>
          </cell>
          <cell r="HQ961">
            <v>0</v>
          </cell>
          <cell r="HR961">
            <v>0</v>
          </cell>
          <cell r="HS961">
            <v>0</v>
          </cell>
          <cell r="HT961">
            <v>0</v>
          </cell>
          <cell r="HU961">
            <v>0</v>
          </cell>
          <cell r="HV961">
            <v>0</v>
          </cell>
          <cell r="HW961">
            <v>0</v>
          </cell>
          <cell r="HX961">
            <v>0</v>
          </cell>
          <cell r="HY961">
            <v>0</v>
          </cell>
          <cell r="HZ961">
            <v>0</v>
          </cell>
          <cell r="IA961">
            <v>0</v>
          </cell>
          <cell r="IB961">
            <v>0</v>
          </cell>
          <cell r="IC961">
            <v>0</v>
          </cell>
          <cell r="ID961">
            <v>0</v>
          </cell>
          <cell r="IE961">
            <v>0</v>
          </cell>
          <cell r="IF961">
            <v>0</v>
          </cell>
          <cell r="IG961">
            <v>0</v>
          </cell>
          <cell r="IH961">
            <v>0</v>
          </cell>
          <cell r="II961">
            <v>0</v>
          </cell>
          <cell r="IJ961">
            <v>0</v>
          </cell>
          <cell r="IK961">
            <v>0</v>
          </cell>
          <cell r="IL961">
            <v>0</v>
          </cell>
          <cell r="IM961">
            <v>0</v>
          </cell>
          <cell r="IN961">
            <v>0</v>
          </cell>
          <cell r="IO961">
            <v>0</v>
          </cell>
          <cell r="IP961">
            <v>0</v>
          </cell>
          <cell r="IQ961">
            <v>0</v>
          </cell>
          <cell r="IR961">
            <v>0</v>
          </cell>
          <cell r="IS961">
            <v>0</v>
          </cell>
          <cell r="IT961">
            <v>0</v>
          </cell>
          <cell r="IU961">
            <v>0</v>
          </cell>
          <cell r="IV961">
            <v>0</v>
          </cell>
          <cell r="IW961">
            <v>0</v>
          </cell>
          <cell r="IX961">
            <v>0</v>
          </cell>
          <cell r="IY961">
            <v>0</v>
          </cell>
          <cell r="IZ961">
            <v>0</v>
          </cell>
          <cell r="JA961">
            <v>0</v>
          </cell>
          <cell r="JB961">
            <v>0</v>
          </cell>
          <cell r="JC961">
            <v>0</v>
          </cell>
          <cell r="JD961">
            <v>0</v>
          </cell>
          <cell r="JE961">
            <v>0</v>
          </cell>
        </row>
        <row r="962">
          <cell r="D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  <cell r="EE962">
            <v>0</v>
          </cell>
          <cell r="EF962">
            <v>0</v>
          </cell>
          <cell r="EG962">
            <v>0</v>
          </cell>
          <cell r="EH962">
            <v>0</v>
          </cell>
          <cell r="EI962">
            <v>0</v>
          </cell>
          <cell r="EJ962">
            <v>0</v>
          </cell>
          <cell r="EK962">
            <v>0</v>
          </cell>
          <cell r="EL962">
            <v>0</v>
          </cell>
          <cell r="EM962">
            <v>0</v>
          </cell>
          <cell r="EN962">
            <v>0</v>
          </cell>
          <cell r="EO962">
            <v>0</v>
          </cell>
          <cell r="EP962">
            <v>0</v>
          </cell>
          <cell r="EQ962">
            <v>0</v>
          </cell>
          <cell r="ER962">
            <v>0</v>
          </cell>
          <cell r="ES962">
            <v>0</v>
          </cell>
          <cell r="ET962">
            <v>0</v>
          </cell>
          <cell r="EU962">
            <v>0</v>
          </cell>
          <cell r="EV962">
            <v>0</v>
          </cell>
          <cell r="EW962">
            <v>0</v>
          </cell>
          <cell r="EX962">
            <v>0</v>
          </cell>
          <cell r="EY962">
            <v>0</v>
          </cell>
          <cell r="EZ962">
            <v>0</v>
          </cell>
          <cell r="FA962">
            <v>0</v>
          </cell>
          <cell r="FB962">
            <v>0</v>
          </cell>
          <cell r="FC962">
            <v>0</v>
          </cell>
          <cell r="FD962">
            <v>0</v>
          </cell>
          <cell r="FE962">
            <v>0</v>
          </cell>
          <cell r="FF962">
            <v>0</v>
          </cell>
          <cell r="FG962">
            <v>0</v>
          </cell>
          <cell r="FH962">
            <v>0</v>
          </cell>
          <cell r="FI962">
            <v>0</v>
          </cell>
          <cell r="FJ962">
            <v>0</v>
          </cell>
          <cell r="FK962">
            <v>0</v>
          </cell>
          <cell r="FL962">
            <v>0</v>
          </cell>
          <cell r="FM962">
            <v>0</v>
          </cell>
          <cell r="FN962">
            <v>0</v>
          </cell>
          <cell r="FO962">
            <v>0</v>
          </cell>
          <cell r="FP962">
            <v>0</v>
          </cell>
          <cell r="FQ962">
            <v>0</v>
          </cell>
          <cell r="FR962">
            <v>0</v>
          </cell>
          <cell r="FS962">
            <v>0</v>
          </cell>
          <cell r="FT962">
            <v>0</v>
          </cell>
          <cell r="FU962">
            <v>0</v>
          </cell>
          <cell r="FV962">
            <v>0</v>
          </cell>
          <cell r="FW962">
            <v>0</v>
          </cell>
          <cell r="FX962">
            <v>0</v>
          </cell>
          <cell r="FY962">
            <v>0</v>
          </cell>
          <cell r="FZ962">
            <v>0</v>
          </cell>
          <cell r="GA962">
            <v>0</v>
          </cell>
          <cell r="GB962">
            <v>0</v>
          </cell>
          <cell r="GC962">
            <v>0</v>
          </cell>
          <cell r="GD962">
            <v>0</v>
          </cell>
          <cell r="GE962">
            <v>0</v>
          </cell>
          <cell r="GF962">
            <v>0</v>
          </cell>
          <cell r="GG962">
            <v>0</v>
          </cell>
          <cell r="GH962">
            <v>0</v>
          </cell>
          <cell r="GI962">
            <v>0</v>
          </cell>
          <cell r="GJ962">
            <v>0</v>
          </cell>
          <cell r="GK962">
            <v>0</v>
          </cell>
          <cell r="GL962">
            <v>0</v>
          </cell>
          <cell r="GM962">
            <v>0</v>
          </cell>
          <cell r="GN962">
            <v>0</v>
          </cell>
          <cell r="GO962">
            <v>0</v>
          </cell>
          <cell r="GP962">
            <v>0</v>
          </cell>
          <cell r="GQ962">
            <v>0</v>
          </cell>
          <cell r="GR962">
            <v>0</v>
          </cell>
          <cell r="GS962">
            <v>0</v>
          </cell>
          <cell r="GT962">
            <v>0</v>
          </cell>
          <cell r="GU962">
            <v>0</v>
          </cell>
          <cell r="GV962">
            <v>0</v>
          </cell>
          <cell r="GW962">
            <v>0</v>
          </cell>
          <cell r="GX962">
            <v>0</v>
          </cell>
          <cell r="GY962">
            <v>0</v>
          </cell>
          <cell r="GZ962">
            <v>0</v>
          </cell>
          <cell r="HA962">
            <v>0</v>
          </cell>
          <cell r="HB962">
            <v>0</v>
          </cell>
          <cell r="HC962">
            <v>0</v>
          </cell>
          <cell r="HD962">
            <v>0</v>
          </cell>
          <cell r="HE962">
            <v>0</v>
          </cell>
          <cell r="HF962">
            <v>0</v>
          </cell>
          <cell r="HG962">
            <v>0</v>
          </cell>
          <cell r="HH962">
            <v>0</v>
          </cell>
          <cell r="HI962">
            <v>0</v>
          </cell>
          <cell r="HJ962">
            <v>0</v>
          </cell>
          <cell r="HK962">
            <v>0</v>
          </cell>
          <cell r="HL962">
            <v>0</v>
          </cell>
          <cell r="HM962">
            <v>0</v>
          </cell>
          <cell r="HN962">
            <v>0</v>
          </cell>
          <cell r="HO962">
            <v>0</v>
          </cell>
          <cell r="HP962">
            <v>0</v>
          </cell>
          <cell r="HQ962">
            <v>0</v>
          </cell>
          <cell r="HR962">
            <v>0</v>
          </cell>
          <cell r="HS962">
            <v>0</v>
          </cell>
          <cell r="HT962">
            <v>0</v>
          </cell>
          <cell r="HU962">
            <v>0</v>
          </cell>
          <cell r="HV962">
            <v>0</v>
          </cell>
          <cell r="HW962">
            <v>0</v>
          </cell>
          <cell r="HX962">
            <v>0</v>
          </cell>
          <cell r="HY962">
            <v>0</v>
          </cell>
          <cell r="HZ962">
            <v>0</v>
          </cell>
          <cell r="IA962">
            <v>0</v>
          </cell>
          <cell r="IB962">
            <v>0</v>
          </cell>
          <cell r="IC962">
            <v>0</v>
          </cell>
          <cell r="ID962">
            <v>0</v>
          </cell>
          <cell r="IE962">
            <v>0</v>
          </cell>
          <cell r="IF962">
            <v>0</v>
          </cell>
          <cell r="IG962">
            <v>0</v>
          </cell>
          <cell r="IH962">
            <v>0</v>
          </cell>
          <cell r="II962">
            <v>0</v>
          </cell>
          <cell r="IJ962">
            <v>0</v>
          </cell>
          <cell r="IK962">
            <v>0</v>
          </cell>
          <cell r="IL962">
            <v>0</v>
          </cell>
          <cell r="IM962">
            <v>0</v>
          </cell>
          <cell r="IN962">
            <v>0</v>
          </cell>
          <cell r="IO962">
            <v>0</v>
          </cell>
          <cell r="IP962">
            <v>0</v>
          </cell>
          <cell r="IQ962">
            <v>0</v>
          </cell>
          <cell r="IR962">
            <v>0</v>
          </cell>
          <cell r="IS962">
            <v>0</v>
          </cell>
          <cell r="IT962">
            <v>0</v>
          </cell>
          <cell r="IU962">
            <v>0</v>
          </cell>
          <cell r="IV962">
            <v>0</v>
          </cell>
          <cell r="IW962">
            <v>0</v>
          </cell>
          <cell r="IX962">
            <v>0</v>
          </cell>
          <cell r="IY962">
            <v>0</v>
          </cell>
          <cell r="IZ962">
            <v>0</v>
          </cell>
          <cell r="JA962">
            <v>0</v>
          </cell>
          <cell r="JB962">
            <v>0</v>
          </cell>
          <cell r="JC962">
            <v>0</v>
          </cell>
          <cell r="JD962">
            <v>0</v>
          </cell>
          <cell r="JE962">
            <v>0</v>
          </cell>
        </row>
        <row r="963">
          <cell r="F963">
            <v>2.115333559922874</v>
          </cell>
          <cell r="G963">
            <v>0</v>
          </cell>
          <cell r="H963">
            <v>0</v>
          </cell>
          <cell r="I963">
            <v>-4.0991988498717546E-4</v>
          </cell>
          <cell r="J963">
            <v>-5.2576509944628924E-2</v>
          </cell>
          <cell r="K963">
            <v>0</v>
          </cell>
          <cell r="L963">
            <v>0</v>
          </cell>
          <cell r="M963">
            <v>0</v>
          </cell>
          <cell r="N963">
            <v>-2.2000539989676327E-2</v>
          </cell>
          <cell r="O963">
            <v>-1.5030802499968559</v>
          </cell>
          <cell r="P963">
            <v>7.0023816078901291E-8</v>
          </cell>
          <cell r="Q963">
            <v>-2.0023435354232788E-8</v>
          </cell>
          <cell r="R963">
            <v>-3111.2014837302268</v>
          </cell>
          <cell r="S963">
            <v>-408.01104921998922</v>
          </cell>
          <cell r="T963">
            <v>-654.7937298999168</v>
          </cell>
          <cell r="U963">
            <v>-314.35276883002371</v>
          </cell>
          <cell r="V963">
            <v>-542.35443454002962</v>
          </cell>
          <cell r="W963">
            <v>-251.71395792998374</v>
          </cell>
          <cell r="X963">
            <v>-103.23363841004902</v>
          </cell>
          <cell r="Y963">
            <v>-52.497670979995746</v>
          </cell>
          <cell r="Z963">
            <v>-35.620640570006799</v>
          </cell>
          <cell r="AA963">
            <v>-220.01761288999114</v>
          </cell>
          <cell r="AB963">
            <v>-256.14058531000046</v>
          </cell>
          <cell r="AC963">
            <v>-32.092342240037397</v>
          </cell>
          <cell r="AD963">
            <v>-240.37305290997028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  <cell r="EE963">
            <v>0</v>
          </cell>
          <cell r="EF963">
            <v>0</v>
          </cell>
          <cell r="EG963">
            <v>0</v>
          </cell>
          <cell r="EH963">
            <v>0</v>
          </cell>
          <cell r="EI963">
            <v>0</v>
          </cell>
          <cell r="EJ963">
            <v>0</v>
          </cell>
          <cell r="EK963">
            <v>0</v>
          </cell>
          <cell r="EL963">
            <v>0</v>
          </cell>
          <cell r="EM963">
            <v>0</v>
          </cell>
          <cell r="EN963">
            <v>0</v>
          </cell>
          <cell r="EO963">
            <v>0</v>
          </cell>
          <cell r="EP963">
            <v>0</v>
          </cell>
          <cell r="EQ963">
            <v>0</v>
          </cell>
          <cell r="ER963">
            <v>0</v>
          </cell>
          <cell r="ES963">
            <v>0</v>
          </cell>
          <cell r="ET963">
            <v>0</v>
          </cell>
          <cell r="EU963">
            <v>0</v>
          </cell>
          <cell r="EV963">
            <v>0</v>
          </cell>
          <cell r="EW963">
            <v>0</v>
          </cell>
          <cell r="EX963">
            <v>0</v>
          </cell>
          <cell r="EY963">
            <v>0</v>
          </cell>
          <cell r="EZ963">
            <v>0</v>
          </cell>
          <cell r="FA963">
            <v>0</v>
          </cell>
          <cell r="FB963">
            <v>0</v>
          </cell>
          <cell r="FC963">
            <v>0</v>
          </cell>
          <cell r="FD963">
            <v>0</v>
          </cell>
          <cell r="FE963">
            <v>0</v>
          </cell>
          <cell r="FF963">
            <v>0</v>
          </cell>
          <cell r="FG963">
            <v>0</v>
          </cell>
          <cell r="FH963">
            <v>0</v>
          </cell>
          <cell r="FI963">
            <v>0</v>
          </cell>
          <cell r="FJ963">
            <v>0</v>
          </cell>
          <cell r="FK963">
            <v>0</v>
          </cell>
          <cell r="FL963">
            <v>0</v>
          </cell>
          <cell r="FM963">
            <v>0</v>
          </cell>
          <cell r="FN963">
            <v>0</v>
          </cell>
          <cell r="FO963">
            <v>0</v>
          </cell>
          <cell r="FP963">
            <v>0</v>
          </cell>
          <cell r="FQ963">
            <v>0</v>
          </cell>
          <cell r="FR963">
            <v>0</v>
          </cell>
          <cell r="FS963">
            <v>0</v>
          </cell>
          <cell r="FT963">
            <v>0</v>
          </cell>
          <cell r="FU963">
            <v>0</v>
          </cell>
          <cell r="FV963">
            <v>0</v>
          </cell>
          <cell r="FW963">
            <v>0</v>
          </cell>
          <cell r="FX963">
            <v>0</v>
          </cell>
          <cell r="FY963">
            <v>0</v>
          </cell>
          <cell r="FZ963">
            <v>0</v>
          </cell>
          <cell r="GA963">
            <v>0</v>
          </cell>
          <cell r="GB963">
            <v>0</v>
          </cell>
          <cell r="GC963">
            <v>0</v>
          </cell>
          <cell r="GD963">
            <v>0</v>
          </cell>
          <cell r="GE963">
            <v>0</v>
          </cell>
          <cell r="GF963">
            <v>0</v>
          </cell>
          <cell r="GG963">
            <v>0</v>
          </cell>
          <cell r="GH963">
            <v>0</v>
          </cell>
          <cell r="GI963">
            <v>0</v>
          </cell>
          <cell r="GJ963">
            <v>0</v>
          </cell>
          <cell r="GK963">
            <v>0</v>
          </cell>
          <cell r="GL963">
            <v>0</v>
          </cell>
          <cell r="GM963">
            <v>0</v>
          </cell>
          <cell r="GN963">
            <v>0</v>
          </cell>
          <cell r="GO963">
            <v>0</v>
          </cell>
          <cell r="GP963">
            <v>0</v>
          </cell>
          <cell r="GQ963">
            <v>0</v>
          </cell>
          <cell r="GR963">
            <v>0</v>
          </cell>
          <cell r="GS963">
            <v>0</v>
          </cell>
          <cell r="GT963">
            <v>0</v>
          </cell>
          <cell r="GU963">
            <v>0</v>
          </cell>
          <cell r="GV963">
            <v>0</v>
          </cell>
          <cell r="GW963">
            <v>0</v>
          </cell>
          <cell r="GX963">
            <v>0</v>
          </cell>
          <cell r="GY963">
            <v>0</v>
          </cell>
          <cell r="GZ963">
            <v>0</v>
          </cell>
          <cell r="HA963">
            <v>0</v>
          </cell>
          <cell r="HB963">
            <v>0</v>
          </cell>
          <cell r="HC963">
            <v>0</v>
          </cell>
          <cell r="HD963">
            <v>0</v>
          </cell>
          <cell r="HE963">
            <v>0</v>
          </cell>
          <cell r="HF963">
            <v>0</v>
          </cell>
          <cell r="HG963">
            <v>0</v>
          </cell>
          <cell r="HH963">
            <v>0</v>
          </cell>
          <cell r="HI963">
            <v>0</v>
          </cell>
          <cell r="HJ963">
            <v>0</v>
          </cell>
          <cell r="HK963">
            <v>0</v>
          </cell>
          <cell r="HL963">
            <v>0</v>
          </cell>
          <cell r="HM963">
            <v>0</v>
          </cell>
          <cell r="HN963">
            <v>0</v>
          </cell>
          <cell r="HO963">
            <v>0</v>
          </cell>
          <cell r="HP963">
            <v>0</v>
          </cell>
          <cell r="HQ963">
            <v>0</v>
          </cell>
          <cell r="HR963">
            <v>0</v>
          </cell>
          <cell r="HS963">
            <v>0</v>
          </cell>
          <cell r="HT963">
            <v>0</v>
          </cell>
          <cell r="HU963">
            <v>0</v>
          </cell>
          <cell r="HV963">
            <v>0</v>
          </cell>
          <cell r="HW963">
            <v>0</v>
          </cell>
          <cell r="HX963">
            <v>0</v>
          </cell>
          <cell r="HY963">
            <v>0</v>
          </cell>
          <cell r="HZ963">
            <v>0</v>
          </cell>
          <cell r="IA963">
            <v>0</v>
          </cell>
          <cell r="IB963">
            <v>0</v>
          </cell>
          <cell r="IC963">
            <v>0</v>
          </cell>
          <cell r="ID963">
            <v>0</v>
          </cell>
          <cell r="IE963">
            <v>0</v>
          </cell>
          <cell r="IF963">
            <v>0</v>
          </cell>
          <cell r="IG963">
            <v>0</v>
          </cell>
          <cell r="IH963">
            <v>0</v>
          </cell>
          <cell r="II963">
            <v>0</v>
          </cell>
          <cell r="IJ963">
            <v>0</v>
          </cell>
          <cell r="IK963">
            <v>0</v>
          </cell>
          <cell r="IL963">
            <v>0</v>
          </cell>
          <cell r="IM963">
            <v>0</v>
          </cell>
          <cell r="IN963">
            <v>0</v>
          </cell>
          <cell r="IO963">
            <v>0</v>
          </cell>
          <cell r="IP963">
            <v>0</v>
          </cell>
          <cell r="IQ963">
            <v>0</v>
          </cell>
          <cell r="IR963">
            <v>0</v>
          </cell>
          <cell r="IS963">
            <v>0</v>
          </cell>
          <cell r="IT963">
            <v>0</v>
          </cell>
          <cell r="IU963">
            <v>0</v>
          </cell>
          <cell r="IV963">
            <v>0</v>
          </cell>
          <cell r="IW963">
            <v>0</v>
          </cell>
          <cell r="IX963">
            <v>0</v>
          </cell>
          <cell r="IY963">
            <v>0</v>
          </cell>
          <cell r="IZ963">
            <v>0</v>
          </cell>
          <cell r="JA963">
            <v>0</v>
          </cell>
          <cell r="JB963">
            <v>0</v>
          </cell>
          <cell r="JC963">
            <v>0</v>
          </cell>
          <cell r="JD963">
            <v>0</v>
          </cell>
          <cell r="JE963">
            <v>0</v>
          </cell>
        </row>
        <row r="965">
          <cell r="D965" t="str">
            <v>BIO.QF.NCA._.SML.Roseburg_Weed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  <cell r="EE965">
            <v>0</v>
          </cell>
          <cell r="EF965">
            <v>0</v>
          </cell>
          <cell r="EG965">
            <v>0</v>
          </cell>
          <cell r="EH965">
            <v>0</v>
          </cell>
          <cell r="EI965">
            <v>0</v>
          </cell>
          <cell r="EJ965">
            <v>0</v>
          </cell>
          <cell r="EK965">
            <v>0</v>
          </cell>
          <cell r="EL965">
            <v>0</v>
          </cell>
          <cell r="EM965">
            <v>0</v>
          </cell>
          <cell r="EN965">
            <v>0</v>
          </cell>
          <cell r="EO965">
            <v>0</v>
          </cell>
          <cell r="EP965">
            <v>0</v>
          </cell>
          <cell r="EQ965">
            <v>0</v>
          </cell>
          <cell r="ER965">
            <v>0</v>
          </cell>
          <cell r="ES965">
            <v>0</v>
          </cell>
          <cell r="ET965">
            <v>0</v>
          </cell>
          <cell r="EU965">
            <v>0</v>
          </cell>
          <cell r="EV965">
            <v>0</v>
          </cell>
          <cell r="EW965">
            <v>0</v>
          </cell>
          <cell r="EX965">
            <v>0</v>
          </cell>
          <cell r="EY965">
            <v>0</v>
          </cell>
          <cell r="EZ965">
            <v>0</v>
          </cell>
          <cell r="FA965">
            <v>0</v>
          </cell>
          <cell r="FB965">
            <v>0</v>
          </cell>
          <cell r="FC965">
            <v>0</v>
          </cell>
          <cell r="FD965">
            <v>0</v>
          </cell>
          <cell r="FE965">
            <v>0</v>
          </cell>
          <cell r="FF965">
            <v>0</v>
          </cell>
          <cell r="FG965">
            <v>0</v>
          </cell>
          <cell r="FH965">
            <v>0</v>
          </cell>
          <cell r="FI965">
            <v>0</v>
          </cell>
          <cell r="FJ965">
            <v>0</v>
          </cell>
          <cell r="FK965">
            <v>0</v>
          </cell>
          <cell r="FL965">
            <v>0</v>
          </cell>
          <cell r="FM965">
            <v>0</v>
          </cell>
          <cell r="FN965">
            <v>0</v>
          </cell>
          <cell r="FO965">
            <v>0</v>
          </cell>
          <cell r="FP965">
            <v>0</v>
          </cell>
          <cell r="FQ965">
            <v>0</v>
          </cell>
          <cell r="FR965">
            <v>0</v>
          </cell>
          <cell r="FS965">
            <v>0</v>
          </cell>
          <cell r="FT965">
            <v>0</v>
          </cell>
          <cell r="FU965">
            <v>0</v>
          </cell>
          <cell r="FV965">
            <v>0</v>
          </cell>
          <cell r="FW965">
            <v>0</v>
          </cell>
          <cell r="FX965">
            <v>0</v>
          </cell>
          <cell r="FY965">
            <v>0</v>
          </cell>
          <cell r="FZ965">
            <v>0</v>
          </cell>
          <cell r="GA965">
            <v>0</v>
          </cell>
          <cell r="GB965">
            <v>0</v>
          </cell>
          <cell r="GC965">
            <v>0</v>
          </cell>
          <cell r="GD965">
            <v>0</v>
          </cell>
          <cell r="GE965">
            <v>0</v>
          </cell>
          <cell r="GF965">
            <v>0</v>
          </cell>
          <cell r="GG965">
            <v>0</v>
          </cell>
          <cell r="GH965">
            <v>0</v>
          </cell>
          <cell r="GI965">
            <v>0</v>
          </cell>
          <cell r="GJ965">
            <v>0</v>
          </cell>
          <cell r="GK965">
            <v>0</v>
          </cell>
          <cell r="GL965">
            <v>0</v>
          </cell>
          <cell r="GM965">
            <v>0</v>
          </cell>
          <cell r="GN965">
            <v>0</v>
          </cell>
          <cell r="GO965">
            <v>0</v>
          </cell>
          <cell r="GP965">
            <v>0</v>
          </cell>
          <cell r="GQ965">
            <v>0</v>
          </cell>
          <cell r="GR965">
            <v>0</v>
          </cell>
          <cell r="GS965">
            <v>0</v>
          </cell>
          <cell r="GT965">
            <v>0</v>
          </cell>
          <cell r="GU965">
            <v>0</v>
          </cell>
          <cell r="GV965">
            <v>0</v>
          </cell>
          <cell r="GW965">
            <v>0</v>
          </cell>
          <cell r="GX965">
            <v>0</v>
          </cell>
          <cell r="GY965">
            <v>0</v>
          </cell>
          <cell r="GZ965">
            <v>0</v>
          </cell>
          <cell r="HA965">
            <v>0</v>
          </cell>
          <cell r="HB965">
            <v>0</v>
          </cell>
          <cell r="HC965">
            <v>0</v>
          </cell>
          <cell r="HD965">
            <v>0</v>
          </cell>
          <cell r="HE965">
            <v>0</v>
          </cell>
          <cell r="HF965">
            <v>0</v>
          </cell>
          <cell r="HG965">
            <v>0</v>
          </cell>
          <cell r="HH965">
            <v>0</v>
          </cell>
          <cell r="HI965">
            <v>0</v>
          </cell>
          <cell r="HJ965">
            <v>0</v>
          </cell>
          <cell r="HK965">
            <v>0</v>
          </cell>
          <cell r="HL965">
            <v>0</v>
          </cell>
          <cell r="HM965">
            <v>0</v>
          </cell>
          <cell r="HN965">
            <v>0</v>
          </cell>
          <cell r="HO965">
            <v>0</v>
          </cell>
          <cell r="HP965">
            <v>0</v>
          </cell>
          <cell r="HQ965">
            <v>0</v>
          </cell>
          <cell r="HR965">
            <v>0</v>
          </cell>
          <cell r="HS965">
            <v>0</v>
          </cell>
          <cell r="HT965">
            <v>0</v>
          </cell>
          <cell r="HU965">
            <v>0</v>
          </cell>
          <cell r="HV965">
            <v>0</v>
          </cell>
          <cell r="HW965">
            <v>0</v>
          </cell>
          <cell r="HX965">
            <v>0</v>
          </cell>
          <cell r="HY965">
            <v>0</v>
          </cell>
          <cell r="HZ965">
            <v>0</v>
          </cell>
          <cell r="IA965">
            <v>0</v>
          </cell>
          <cell r="IB965">
            <v>0</v>
          </cell>
          <cell r="IC965">
            <v>0</v>
          </cell>
          <cell r="ID965">
            <v>0</v>
          </cell>
          <cell r="IE965">
            <v>0</v>
          </cell>
          <cell r="IF965">
            <v>0</v>
          </cell>
          <cell r="IG965">
            <v>0</v>
          </cell>
          <cell r="IH965">
            <v>0</v>
          </cell>
          <cell r="II965">
            <v>0</v>
          </cell>
          <cell r="IJ965">
            <v>0</v>
          </cell>
          <cell r="IK965">
            <v>0</v>
          </cell>
          <cell r="IL965">
            <v>0</v>
          </cell>
          <cell r="IM965">
            <v>0</v>
          </cell>
          <cell r="IN965">
            <v>0</v>
          </cell>
          <cell r="IO965">
            <v>0</v>
          </cell>
          <cell r="IP965">
            <v>0</v>
          </cell>
          <cell r="IQ965">
            <v>0</v>
          </cell>
          <cell r="IR965">
            <v>0</v>
          </cell>
          <cell r="IS965">
            <v>0</v>
          </cell>
          <cell r="IT965">
            <v>0</v>
          </cell>
          <cell r="IU965">
            <v>0</v>
          </cell>
          <cell r="IV965">
            <v>0</v>
          </cell>
          <cell r="IW965">
            <v>0</v>
          </cell>
          <cell r="IX965">
            <v>0</v>
          </cell>
          <cell r="IY965">
            <v>0</v>
          </cell>
          <cell r="IZ965">
            <v>0</v>
          </cell>
          <cell r="JA965">
            <v>0</v>
          </cell>
          <cell r="JB965">
            <v>0</v>
          </cell>
          <cell r="JC965">
            <v>0</v>
          </cell>
          <cell r="JD965">
            <v>0</v>
          </cell>
          <cell r="JE965">
            <v>0</v>
          </cell>
        </row>
        <row r="966">
          <cell r="D966" t="str">
            <v>BIO.QF.SOR._.___.BioOne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  <cell r="EE966">
            <v>0</v>
          </cell>
          <cell r="EF966">
            <v>0</v>
          </cell>
          <cell r="EG966">
            <v>0</v>
          </cell>
          <cell r="EH966">
            <v>0</v>
          </cell>
          <cell r="EI966">
            <v>0</v>
          </cell>
          <cell r="EJ966">
            <v>0</v>
          </cell>
          <cell r="EK966">
            <v>0</v>
          </cell>
          <cell r="EL966">
            <v>0</v>
          </cell>
          <cell r="EM966">
            <v>0</v>
          </cell>
          <cell r="EN966">
            <v>0</v>
          </cell>
          <cell r="EO966">
            <v>0</v>
          </cell>
          <cell r="EP966">
            <v>0</v>
          </cell>
          <cell r="EQ966">
            <v>0</v>
          </cell>
          <cell r="ER966">
            <v>0</v>
          </cell>
          <cell r="ES966">
            <v>0</v>
          </cell>
          <cell r="ET966">
            <v>0</v>
          </cell>
          <cell r="EU966">
            <v>0</v>
          </cell>
          <cell r="EV966">
            <v>0</v>
          </cell>
          <cell r="EW966">
            <v>0</v>
          </cell>
          <cell r="EX966">
            <v>0</v>
          </cell>
          <cell r="EY966">
            <v>0</v>
          </cell>
          <cell r="EZ966">
            <v>0</v>
          </cell>
          <cell r="FA966">
            <v>0</v>
          </cell>
          <cell r="FB966">
            <v>0</v>
          </cell>
          <cell r="FC966">
            <v>0</v>
          </cell>
          <cell r="FD966">
            <v>0</v>
          </cell>
          <cell r="FE966">
            <v>0</v>
          </cell>
          <cell r="FF966">
            <v>0</v>
          </cell>
          <cell r="FG966">
            <v>0</v>
          </cell>
          <cell r="FH966">
            <v>0</v>
          </cell>
          <cell r="FI966">
            <v>0</v>
          </cell>
          <cell r="FJ966">
            <v>0</v>
          </cell>
          <cell r="FK966">
            <v>0</v>
          </cell>
          <cell r="FL966">
            <v>0</v>
          </cell>
          <cell r="FM966">
            <v>0</v>
          </cell>
          <cell r="FN966">
            <v>0</v>
          </cell>
          <cell r="FO966">
            <v>0</v>
          </cell>
          <cell r="FP966">
            <v>0</v>
          </cell>
          <cell r="FQ966">
            <v>0</v>
          </cell>
          <cell r="FR966">
            <v>0</v>
          </cell>
          <cell r="FS966">
            <v>0</v>
          </cell>
          <cell r="FT966">
            <v>0</v>
          </cell>
          <cell r="FU966">
            <v>0</v>
          </cell>
          <cell r="FV966">
            <v>0</v>
          </cell>
          <cell r="FW966">
            <v>0</v>
          </cell>
          <cell r="FX966">
            <v>0</v>
          </cell>
          <cell r="FY966">
            <v>0</v>
          </cell>
          <cell r="FZ966">
            <v>0</v>
          </cell>
          <cell r="GA966">
            <v>0</v>
          </cell>
          <cell r="GB966">
            <v>0</v>
          </cell>
          <cell r="GC966">
            <v>0</v>
          </cell>
          <cell r="GD966">
            <v>0</v>
          </cell>
          <cell r="GE966">
            <v>0</v>
          </cell>
          <cell r="GF966">
            <v>0</v>
          </cell>
          <cell r="GG966">
            <v>0</v>
          </cell>
          <cell r="GH966">
            <v>0</v>
          </cell>
          <cell r="GI966">
            <v>0</v>
          </cell>
          <cell r="GJ966">
            <v>0</v>
          </cell>
          <cell r="GK966">
            <v>0</v>
          </cell>
          <cell r="GL966">
            <v>0</v>
          </cell>
          <cell r="GM966">
            <v>0</v>
          </cell>
          <cell r="GN966">
            <v>0</v>
          </cell>
          <cell r="GO966">
            <v>0</v>
          </cell>
          <cell r="GP966">
            <v>0</v>
          </cell>
          <cell r="GQ966">
            <v>0</v>
          </cell>
          <cell r="GR966">
            <v>0</v>
          </cell>
          <cell r="GS966">
            <v>0</v>
          </cell>
          <cell r="GT966">
            <v>0</v>
          </cell>
          <cell r="GU966">
            <v>0</v>
          </cell>
          <cell r="GV966">
            <v>0</v>
          </cell>
          <cell r="GW966">
            <v>0</v>
          </cell>
          <cell r="GX966">
            <v>0</v>
          </cell>
          <cell r="GY966">
            <v>0</v>
          </cell>
          <cell r="GZ966">
            <v>0</v>
          </cell>
          <cell r="HA966">
            <v>0</v>
          </cell>
          <cell r="HB966">
            <v>0</v>
          </cell>
          <cell r="HC966">
            <v>0</v>
          </cell>
          <cell r="HD966">
            <v>0</v>
          </cell>
          <cell r="HE966">
            <v>0</v>
          </cell>
          <cell r="HF966">
            <v>0</v>
          </cell>
          <cell r="HG966">
            <v>0</v>
          </cell>
          <cell r="HH966">
            <v>0</v>
          </cell>
          <cell r="HI966">
            <v>0</v>
          </cell>
          <cell r="HJ966">
            <v>0</v>
          </cell>
          <cell r="HK966">
            <v>0</v>
          </cell>
          <cell r="HL966">
            <v>0</v>
          </cell>
          <cell r="HM966">
            <v>0</v>
          </cell>
          <cell r="HN966">
            <v>0</v>
          </cell>
          <cell r="HO966">
            <v>0</v>
          </cell>
          <cell r="HP966">
            <v>0</v>
          </cell>
          <cell r="HQ966">
            <v>0</v>
          </cell>
          <cell r="HR966">
            <v>0</v>
          </cell>
          <cell r="HS966">
            <v>0</v>
          </cell>
          <cell r="HT966">
            <v>0</v>
          </cell>
          <cell r="HU966">
            <v>0</v>
          </cell>
          <cell r="HV966">
            <v>0</v>
          </cell>
          <cell r="HW966">
            <v>0</v>
          </cell>
          <cell r="HX966">
            <v>0</v>
          </cell>
          <cell r="HY966">
            <v>0</v>
          </cell>
          <cell r="HZ966">
            <v>0</v>
          </cell>
          <cell r="IA966">
            <v>0</v>
          </cell>
          <cell r="IB966">
            <v>0</v>
          </cell>
          <cell r="IC966">
            <v>0</v>
          </cell>
          <cell r="ID966">
            <v>0</v>
          </cell>
          <cell r="IE966">
            <v>0</v>
          </cell>
          <cell r="IF966">
            <v>0</v>
          </cell>
          <cell r="IG966">
            <v>0</v>
          </cell>
          <cell r="IH966">
            <v>0</v>
          </cell>
          <cell r="II966">
            <v>0</v>
          </cell>
          <cell r="IJ966">
            <v>0</v>
          </cell>
          <cell r="IK966">
            <v>0</v>
          </cell>
          <cell r="IL966">
            <v>0</v>
          </cell>
          <cell r="IM966">
            <v>0</v>
          </cell>
          <cell r="IN966">
            <v>0</v>
          </cell>
          <cell r="IO966">
            <v>0</v>
          </cell>
          <cell r="IP966">
            <v>0</v>
          </cell>
          <cell r="IQ966">
            <v>0</v>
          </cell>
          <cell r="IR966">
            <v>0</v>
          </cell>
          <cell r="IS966">
            <v>0</v>
          </cell>
          <cell r="IT966">
            <v>0</v>
          </cell>
          <cell r="IU966">
            <v>0</v>
          </cell>
          <cell r="IV966">
            <v>0</v>
          </cell>
          <cell r="IW966">
            <v>0</v>
          </cell>
          <cell r="IX966">
            <v>0</v>
          </cell>
          <cell r="IY966">
            <v>0</v>
          </cell>
          <cell r="IZ966">
            <v>0</v>
          </cell>
          <cell r="JA966">
            <v>0</v>
          </cell>
          <cell r="JB966">
            <v>0</v>
          </cell>
          <cell r="JC966">
            <v>0</v>
          </cell>
          <cell r="JD966">
            <v>0</v>
          </cell>
          <cell r="JE966">
            <v>0</v>
          </cell>
        </row>
        <row r="967">
          <cell r="D967" t="str">
            <v>BIO.QF.SOR._.___.BioOne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  <cell r="EE967">
            <v>0</v>
          </cell>
          <cell r="EF967">
            <v>0</v>
          </cell>
          <cell r="EG967">
            <v>0</v>
          </cell>
          <cell r="EH967">
            <v>0</v>
          </cell>
          <cell r="EI967">
            <v>0</v>
          </cell>
          <cell r="EJ967">
            <v>0</v>
          </cell>
          <cell r="EK967">
            <v>0</v>
          </cell>
          <cell r="EL967">
            <v>0</v>
          </cell>
          <cell r="EM967">
            <v>0</v>
          </cell>
          <cell r="EN967">
            <v>0</v>
          </cell>
          <cell r="EO967">
            <v>0</v>
          </cell>
          <cell r="EP967">
            <v>0</v>
          </cell>
          <cell r="EQ967">
            <v>0</v>
          </cell>
          <cell r="ER967">
            <v>0</v>
          </cell>
          <cell r="ES967">
            <v>0</v>
          </cell>
          <cell r="ET967">
            <v>0</v>
          </cell>
          <cell r="EU967">
            <v>0</v>
          </cell>
          <cell r="EV967">
            <v>0</v>
          </cell>
          <cell r="EW967">
            <v>0</v>
          </cell>
          <cell r="EX967">
            <v>0</v>
          </cell>
          <cell r="EY967">
            <v>0</v>
          </cell>
          <cell r="EZ967">
            <v>0</v>
          </cell>
          <cell r="FA967">
            <v>0</v>
          </cell>
          <cell r="FB967">
            <v>0</v>
          </cell>
          <cell r="FC967">
            <v>0</v>
          </cell>
          <cell r="FD967">
            <v>0</v>
          </cell>
          <cell r="FE967">
            <v>0</v>
          </cell>
          <cell r="FF967">
            <v>0</v>
          </cell>
          <cell r="FG967">
            <v>0</v>
          </cell>
          <cell r="FH967">
            <v>0</v>
          </cell>
          <cell r="FI967">
            <v>0</v>
          </cell>
          <cell r="FJ967">
            <v>0</v>
          </cell>
          <cell r="FK967">
            <v>0</v>
          </cell>
          <cell r="FL967">
            <v>0</v>
          </cell>
          <cell r="FM967">
            <v>0</v>
          </cell>
          <cell r="FN967">
            <v>0</v>
          </cell>
          <cell r="FO967">
            <v>0</v>
          </cell>
          <cell r="FP967">
            <v>0</v>
          </cell>
          <cell r="FQ967">
            <v>0</v>
          </cell>
          <cell r="FR967">
            <v>0</v>
          </cell>
          <cell r="FS967">
            <v>0</v>
          </cell>
          <cell r="FT967">
            <v>0</v>
          </cell>
          <cell r="FU967">
            <v>0</v>
          </cell>
          <cell r="FV967">
            <v>0</v>
          </cell>
          <cell r="FW967">
            <v>0</v>
          </cell>
          <cell r="FX967">
            <v>0</v>
          </cell>
          <cell r="FY967">
            <v>0</v>
          </cell>
          <cell r="FZ967">
            <v>0</v>
          </cell>
          <cell r="GA967">
            <v>0</v>
          </cell>
          <cell r="GB967">
            <v>0</v>
          </cell>
          <cell r="GC967">
            <v>0</v>
          </cell>
          <cell r="GD967">
            <v>0</v>
          </cell>
          <cell r="GE967">
            <v>0</v>
          </cell>
          <cell r="GF967">
            <v>0</v>
          </cell>
          <cell r="GG967">
            <v>0</v>
          </cell>
          <cell r="GH967">
            <v>0</v>
          </cell>
          <cell r="GI967">
            <v>0</v>
          </cell>
          <cell r="GJ967">
            <v>0</v>
          </cell>
          <cell r="GK967">
            <v>0</v>
          </cell>
          <cell r="GL967">
            <v>0</v>
          </cell>
          <cell r="GM967">
            <v>0</v>
          </cell>
          <cell r="GN967">
            <v>0</v>
          </cell>
          <cell r="GO967">
            <v>0</v>
          </cell>
          <cell r="GP967">
            <v>0</v>
          </cell>
          <cell r="GQ967">
            <v>0</v>
          </cell>
          <cell r="GR967">
            <v>0</v>
          </cell>
          <cell r="GS967">
            <v>0</v>
          </cell>
          <cell r="GT967">
            <v>0</v>
          </cell>
          <cell r="GU967">
            <v>0</v>
          </cell>
          <cell r="GV967">
            <v>0</v>
          </cell>
          <cell r="GW967">
            <v>0</v>
          </cell>
          <cell r="GX967">
            <v>0</v>
          </cell>
          <cell r="GY967">
            <v>0</v>
          </cell>
          <cell r="GZ967">
            <v>0</v>
          </cell>
          <cell r="HA967">
            <v>0</v>
          </cell>
          <cell r="HB967">
            <v>0</v>
          </cell>
          <cell r="HC967">
            <v>0</v>
          </cell>
          <cell r="HD967">
            <v>0</v>
          </cell>
          <cell r="HE967">
            <v>0</v>
          </cell>
          <cell r="HF967">
            <v>0</v>
          </cell>
          <cell r="HG967">
            <v>0</v>
          </cell>
          <cell r="HH967">
            <v>0</v>
          </cell>
          <cell r="HI967">
            <v>0</v>
          </cell>
          <cell r="HJ967">
            <v>0</v>
          </cell>
          <cell r="HK967">
            <v>0</v>
          </cell>
          <cell r="HL967">
            <v>0</v>
          </cell>
          <cell r="HM967">
            <v>0</v>
          </cell>
          <cell r="HN967">
            <v>0</v>
          </cell>
          <cell r="HO967">
            <v>0</v>
          </cell>
          <cell r="HP967">
            <v>0</v>
          </cell>
          <cell r="HQ967">
            <v>0</v>
          </cell>
          <cell r="HR967">
            <v>0</v>
          </cell>
          <cell r="HS967">
            <v>0</v>
          </cell>
          <cell r="HT967">
            <v>0</v>
          </cell>
          <cell r="HU967">
            <v>0</v>
          </cell>
          <cell r="HV967">
            <v>0</v>
          </cell>
          <cell r="HW967">
            <v>0</v>
          </cell>
          <cell r="HX967">
            <v>0</v>
          </cell>
          <cell r="HY967">
            <v>0</v>
          </cell>
          <cell r="HZ967">
            <v>0</v>
          </cell>
          <cell r="IA967">
            <v>0</v>
          </cell>
          <cell r="IB967">
            <v>0</v>
          </cell>
          <cell r="IC967">
            <v>0</v>
          </cell>
          <cell r="ID967">
            <v>0</v>
          </cell>
          <cell r="IE967">
            <v>0</v>
          </cell>
          <cell r="IF967">
            <v>0</v>
          </cell>
          <cell r="IG967">
            <v>0</v>
          </cell>
          <cell r="IH967">
            <v>0</v>
          </cell>
          <cell r="II967">
            <v>0</v>
          </cell>
          <cell r="IJ967">
            <v>0</v>
          </cell>
          <cell r="IK967">
            <v>0</v>
          </cell>
          <cell r="IL967">
            <v>0</v>
          </cell>
          <cell r="IM967">
            <v>0</v>
          </cell>
          <cell r="IN967">
            <v>0</v>
          </cell>
          <cell r="IO967">
            <v>0</v>
          </cell>
          <cell r="IP967">
            <v>0</v>
          </cell>
          <cell r="IQ967">
            <v>0</v>
          </cell>
          <cell r="IR967">
            <v>0</v>
          </cell>
          <cell r="IS967">
            <v>0</v>
          </cell>
          <cell r="IT967">
            <v>0</v>
          </cell>
          <cell r="IU967">
            <v>0</v>
          </cell>
          <cell r="IV967">
            <v>0</v>
          </cell>
          <cell r="IW967">
            <v>0</v>
          </cell>
          <cell r="IX967">
            <v>0</v>
          </cell>
          <cell r="IY967">
            <v>0</v>
          </cell>
          <cell r="IZ967">
            <v>0</v>
          </cell>
          <cell r="JA967">
            <v>0</v>
          </cell>
          <cell r="JB967">
            <v>0</v>
          </cell>
          <cell r="JC967">
            <v>0</v>
          </cell>
          <cell r="JD967">
            <v>0</v>
          </cell>
          <cell r="JE967">
            <v>0</v>
          </cell>
        </row>
        <row r="968">
          <cell r="D968" t="str">
            <v>BIO.QF.SOR._.SML.Roseburg LFG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  <cell r="EE968">
            <v>0</v>
          </cell>
          <cell r="EF968">
            <v>0</v>
          </cell>
          <cell r="EG968">
            <v>0</v>
          </cell>
          <cell r="EH968">
            <v>0</v>
          </cell>
          <cell r="EI968">
            <v>0</v>
          </cell>
          <cell r="EJ968">
            <v>0</v>
          </cell>
          <cell r="EK968">
            <v>0</v>
          </cell>
          <cell r="EL968">
            <v>0</v>
          </cell>
          <cell r="EM968">
            <v>0</v>
          </cell>
          <cell r="EN968">
            <v>0</v>
          </cell>
          <cell r="EO968">
            <v>0</v>
          </cell>
          <cell r="EP968">
            <v>0</v>
          </cell>
          <cell r="EQ968">
            <v>0</v>
          </cell>
          <cell r="ER968">
            <v>0</v>
          </cell>
          <cell r="ES968">
            <v>0</v>
          </cell>
          <cell r="ET968">
            <v>0</v>
          </cell>
          <cell r="EU968">
            <v>0</v>
          </cell>
          <cell r="EV968">
            <v>0</v>
          </cell>
          <cell r="EW968">
            <v>0</v>
          </cell>
          <cell r="EX968">
            <v>0</v>
          </cell>
          <cell r="EY968">
            <v>0</v>
          </cell>
          <cell r="EZ968">
            <v>0</v>
          </cell>
          <cell r="FA968">
            <v>0</v>
          </cell>
          <cell r="FB968">
            <v>0</v>
          </cell>
          <cell r="FC968">
            <v>0</v>
          </cell>
          <cell r="FD968">
            <v>0</v>
          </cell>
          <cell r="FE968">
            <v>0</v>
          </cell>
          <cell r="FF968">
            <v>0</v>
          </cell>
          <cell r="FG968">
            <v>0</v>
          </cell>
          <cell r="FH968">
            <v>0</v>
          </cell>
          <cell r="FI968">
            <v>0</v>
          </cell>
          <cell r="FJ968">
            <v>0</v>
          </cell>
          <cell r="FK968">
            <v>0</v>
          </cell>
          <cell r="FL968">
            <v>0</v>
          </cell>
          <cell r="FM968">
            <v>0</v>
          </cell>
          <cell r="FN968">
            <v>0</v>
          </cell>
          <cell r="FO968">
            <v>0</v>
          </cell>
          <cell r="FP968">
            <v>0</v>
          </cell>
          <cell r="FQ968">
            <v>0</v>
          </cell>
          <cell r="FR968">
            <v>0</v>
          </cell>
          <cell r="FS968">
            <v>0</v>
          </cell>
          <cell r="FT968">
            <v>0</v>
          </cell>
          <cell r="FU968">
            <v>0</v>
          </cell>
          <cell r="FV968">
            <v>0</v>
          </cell>
          <cell r="FW968">
            <v>0</v>
          </cell>
          <cell r="FX968">
            <v>0</v>
          </cell>
          <cell r="FY968">
            <v>0</v>
          </cell>
          <cell r="FZ968">
            <v>0</v>
          </cell>
          <cell r="GA968">
            <v>0</v>
          </cell>
          <cell r="GB968">
            <v>0</v>
          </cell>
          <cell r="GC968">
            <v>0</v>
          </cell>
          <cell r="GD968">
            <v>0</v>
          </cell>
          <cell r="GE968">
            <v>0</v>
          </cell>
          <cell r="GF968">
            <v>0</v>
          </cell>
          <cell r="GG968">
            <v>0</v>
          </cell>
          <cell r="GH968">
            <v>0</v>
          </cell>
          <cell r="GI968">
            <v>0</v>
          </cell>
          <cell r="GJ968">
            <v>0</v>
          </cell>
          <cell r="GK968">
            <v>0</v>
          </cell>
          <cell r="GL968">
            <v>0</v>
          </cell>
          <cell r="GM968">
            <v>0</v>
          </cell>
          <cell r="GN968">
            <v>0</v>
          </cell>
          <cell r="GO968">
            <v>0</v>
          </cell>
          <cell r="GP968">
            <v>0</v>
          </cell>
          <cell r="GQ968">
            <v>0</v>
          </cell>
          <cell r="GR968">
            <v>0</v>
          </cell>
          <cell r="GS968">
            <v>0</v>
          </cell>
          <cell r="GT968">
            <v>0</v>
          </cell>
          <cell r="GU968">
            <v>0</v>
          </cell>
          <cell r="GV968">
            <v>0</v>
          </cell>
          <cell r="GW968">
            <v>0</v>
          </cell>
          <cell r="GX968">
            <v>0</v>
          </cell>
          <cell r="GY968">
            <v>0</v>
          </cell>
          <cell r="GZ968">
            <v>0</v>
          </cell>
          <cell r="HA968">
            <v>0</v>
          </cell>
          <cell r="HB968">
            <v>0</v>
          </cell>
          <cell r="HC968">
            <v>0</v>
          </cell>
          <cell r="HD968">
            <v>0</v>
          </cell>
          <cell r="HE968">
            <v>0</v>
          </cell>
          <cell r="HF968">
            <v>0</v>
          </cell>
          <cell r="HG968">
            <v>0</v>
          </cell>
          <cell r="HH968">
            <v>0</v>
          </cell>
          <cell r="HI968">
            <v>0</v>
          </cell>
          <cell r="HJ968">
            <v>0</v>
          </cell>
          <cell r="HK968">
            <v>0</v>
          </cell>
          <cell r="HL968">
            <v>0</v>
          </cell>
          <cell r="HM968">
            <v>0</v>
          </cell>
          <cell r="HN968">
            <v>0</v>
          </cell>
          <cell r="HO968">
            <v>0</v>
          </cell>
          <cell r="HP968">
            <v>0</v>
          </cell>
          <cell r="HQ968">
            <v>0</v>
          </cell>
          <cell r="HR968">
            <v>0</v>
          </cell>
          <cell r="HS968">
            <v>0</v>
          </cell>
          <cell r="HT968">
            <v>0</v>
          </cell>
          <cell r="HU968">
            <v>0</v>
          </cell>
          <cell r="HV968">
            <v>0</v>
          </cell>
          <cell r="HW968">
            <v>0</v>
          </cell>
          <cell r="HX968">
            <v>0</v>
          </cell>
          <cell r="HY968">
            <v>0</v>
          </cell>
          <cell r="HZ968">
            <v>0</v>
          </cell>
          <cell r="IA968">
            <v>0</v>
          </cell>
          <cell r="IB968">
            <v>0</v>
          </cell>
          <cell r="IC968">
            <v>0</v>
          </cell>
          <cell r="ID968">
            <v>0</v>
          </cell>
          <cell r="IE968">
            <v>0</v>
          </cell>
          <cell r="IF968">
            <v>0</v>
          </cell>
          <cell r="IG968">
            <v>0</v>
          </cell>
          <cell r="IH968">
            <v>0</v>
          </cell>
          <cell r="II968">
            <v>0</v>
          </cell>
          <cell r="IJ968">
            <v>0</v>
          </cell>
          <cell r="IK968">
            <v>0</v>
          </cell>
          <cell r="IL968">
            <v>0</v>
          </cell>
          <cell r="IM968">
            <v>0</v>
          </cell>
          <cell r="IN968">
            <v>0</v>
          </cell>
          <cell r="IO968">
            <v>0</v>
          </cell>
          <cell r="IP968">
            <v>0</v>
          </cell>
          <cell r="IQ968">
            <v>0</v>
          </cell>
          <cell r="IR968">
            <v>0</v>
          </cell>
          <cell r="IS968">
            <v>0</v>
          </cell>
          <cell r="IT968">
            <v>0</v>
          </cell>
          <cell r="IU968">
            <v>0</v>
          </cell>
          <cell r="IV968">
            <v>0</v>
          </cell>
          <cell r="IW968">
            <v>0</v>
          </cell>
          <cell r="IX968">
            <v>0</v>
          </cell>
          <cell r="IY968">
            <v>0</v>
          </cell>
          <cell r="IZ968">
            <v>0</v>
          </cell>
          <cell r="JA968">
            <v>0</v>
          </cell>
          <cell r="JB968">
            <v>0</v>
          </cell>
          <cell r="JC968">
            <v>0</v>
          </cell>
          <cell r="JD968">
            <v>0</v>
          </cell>
          <cell r="JE968">
            <v>0</v>
          </cell>
        </row>
        <row r="969">
          <cell r="D969" t="str">
            <v>BIO.QF.SOR._.SML.Roseburg_Dillard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  <cell r="EE969">
            <v>0</v>
          </cell>
          <cell r="EF969">
            <v>0</v>
          </cell>
          <cell r="EG969">
            <v>0</v>
          </cell>
          <cell r="EH969">
            <v>0</v>
          </cell>
          <cell r="EI969">
            <v>0</v>
          </cell>
          <cell r="EJ969">
            <v>0</v>
          </cell>
          <cell r="EK969">
            <v>0</v>
          </cell>
          <cell r="EL969">
            <v>0</v>
          </cell>
          <cell r="EM969">
            <v>0</v>
          </cell>
          <cell r="EN969">
            <v>0</v>
          </cell>
          <cell r="EO969">
            <v>0</v>
          </cell>
          <cell r="EP969">
            <v>0</v>
          </cell>
          <cell r="EQ969">
            <v>0</v>
          </cell>
          <cell r="ER969">
            <v>0</v>
          </cell>
          <cell r="ES969">
            <v>0</v>
          </cell>
          <cell r="ET969">
            <v>0</v>
          </cell>
          <cell r="EU969">
            <v>0</v>
          </cell>
          <cell r="EV969">
            <v>0</v>
          </cell>
          <cell r="EW969">
            <v>0</v>
          </cell>
          <cell r="EX969">
            <v>0</v>
          </cell>
          <cell r="EY969">
            <v>0</v>
          </cell>
          <cell r="EZ969">
            <v>0</v>
          </cell>
          <cell r="FA969">
            <v>0</v>
          </cell>
          <cell r="FB969">
            <v>0</v>
          </cell>
          <cell r="FC969">
            <v>0</v>
          </cell>
          <cell r="FD969">
            <v>0</v>
          </cell>
          <cell r="FE969">
            <v>0</v>
          </cell>
          <cell r="FF969">
            <v>0</v>
          </cell>
          <cell r="FG969">
            <v>0</v>
          </cell>
          <cell r="FH969">
            <v>0</v>
          </cell>
          <cell r="FI969">
            <v>0</v>
          </cell>
          <cell r="FJ969">
            <v>0</v>
          </cell>
          <cell r="FK969">
            <v>0</v>
          </cell>
          <cell r="FL969">
            <v>0</v>
          </cell>
          <cell r="FM969">
            <v>0</v>
          </cell>
          <cell r="FN969">
            <v>0</v>
          </cell>
          <cell r="FO969">
            <v>0</v>
          </cell>
          <cell r="FP969">
            <v>0</v>
          </cell>
          <cell r="FQ969">
            <v>0</v>
          </cell>
          <cell r="FR969">
            <v>0</v>
          </cell>
          <cell r="FS969">
            <v>0</v>
          </cell>
          <cell r="FT969">
            <v>0</v>
          </cell>
          <cell r="FU969">
            <v>0</v>
          </cell>
          <cell r="FV969">
            <v>0</v>
          </cell>
          <cell r="FW969">
            <v>0</v>
          </cell>
          <cell r="FX969">
            <v>0</v>
          </cell>
          <cell r="FY969">
            <v>0</v>
          </cell>
          <cell r="FZ969">
            <v>0</v>
          </cell>
          <cell r="GA969">
            <v>0</v>
          </cell>
          <cell r="GB969">
            <v>0</v>
          </cell>
          <cell r="GC969">
            <v>0</v>
          </cell>
          <cell r="GD969">
            <v>0</v>
          </cell>
          <cell r="GE969">
            <v>0</v>
          </cell>
          <cell r="GF969">
            <v>0</v>
          </cell>
          <cell r="GG969">
            <v>0</v>
          </cell>
          <cell r="GH969">
            <v>0</v>
          </cell>
          <cell r="GI969">
            <v>0</v>
          </cell>
          <cell r="GJ969">
            <v>0</v>
          </cell>
          <cell r="GK969">
            <v>0</v>
          </cell>
          <cell r="GL969">
            <v>0</v>
          </cell>
          <cell r="GM969">
            <v>0</v>
          </cell>
          <cell r="GN969">
            <v>0</v>
          </cell>
          <cell r="GO969">
            <v>0</v>
          </cell>
          <cell r="GP969">
            <v>0</v>
          </cell>
          <cell r="GQ969">
            <v>0</v>
          </cell>
          <cell r="GR969">
            <v>0</v>
          </cell>
          <cell r="GS969">
            <v>0</v>
          </cell>
          <cell r="GT969">
            <v>0</v>
          </cell>
          <cell r="GU969">
            <v>0</v>
          </cell>
          <cell r="GV969">
            <v>0</v>
          </cell>
          <cell r="GW969">
            <v>0</v>
          </cell>
          <cell r="GX969">
            <v>0</v>
          </cell>
          <cell r="GY969">
            <v>0</v>
          </cell>
          <cell r="GZ969">
            <v>0</v>
          </cell>
          <cell r="HA969">
            <v>0</v>
          </cell>
          <cell r="HB969">
            <v>0</v>
          </cell>
          <cell r="HC969">
            <v>0</v>
          </cell>
          <cell r="HD969">
            <v>0</v>
          </cell>
          <cell r="HE969">
            <v>0</v>
          </cell>
          <cell r="HF969">
            <v>0</v>
          </cell>
          <cell r="HG969">
            <v>0</v>
          </cell>
          <cell r="HH969">
            <v>0</v>
          </cell>
          <cell r="HI969">
            <v>0</v>
          </cell>
          <cell r="HJ969">
            <v>0</v>
          </cell>
          <cell r="HK969">
            <v>0</v>
          </cell>
          <cell r="HL969">
            <v>0</v>
          </cell>
          <cell r="HM969">
            <v>0</v>
          </cell>
          <cell r="HN969">
            <v>0</v>
          </cell>
          <cell r="HO969">
            <v>0</v>
          </cell>
          <cell r="HP969">
            <v>0</v>
          </cell>
          <cell r="HQ969">
            <v>0</v>
          </cell>
          <cell r="HR969">
            <v>0</v>
          </cell>
          <cell r="HS969">
            <v>0</v>
          </cell>
          <cell r="HT969">
            <v>0</v>
          </cell>
          <cell r="HU969">
            <v>0</v>
          </cell>
          <cell r="HV969">
            <v>0</v>
          </cell>
          <cell r="HW969">
            <v>0</v>
          </cell>
          <cell r="HX969">
            <v>0</v>
          </cell>
          <cell r="HY969">
            <v>0</v>
          </cell>
          <cell r="HZ969">
            <v>0</v>
          </cell>
          <cell r="IA969">
            <v>0</v>
          </cell>
          <cell r="IB969">
            <v>0</v>
          </cell>
          <cell r="IC969">
            <v>0</v>
          </cell>
          <cell r="ID969">
            <v>0</v>
          </cell>
          <cell r="IE969">
            <v>0</v>
          </cell>
          <cell r="IF969">
            <v>0</v>
          </cell>
          <cell r="IG969">
            <v>0</v>
          </cell>
          <cell r="IH969">
            <v>0</v>
          </cell>
          <cell r="II969">
            <v>0</v>
          </cell>
          <cell r="IJ969">
            <v>0</v>
          </cell>
          <cell r="IK969">
            <v>0</v>
          </cell>
          <cell r="IL969">
            <v>0</v>
          </cell>
          <cell r="IM969">
            <v>0</v>
          </cell>
          <cell r="IN969">
            <v>0</v>
          </cell>
          <cell r="IO969">
            <v>0</v>
          </cell>
          <cell r="IP969">
            <v>0</v>
          </cell>
          <cell r="IQ969">
            <v>0</v>
          </cell>
          <cell r="IR969">
            <v>0</v>
          </cell>
          <cell r="IS969">
            <v>0</v>
          </cell>
          <cell r="IT969">
            <v>0</v>
          </cell>
          <cell r="IU969">
            <v>0</v>
          </cell>
          <cell r="IV969">
            <v>0</v>
          </cell>
          <cell r="IW969">
            <v>0</v>
          </cell>
          <cell r="IX969">
            <v>0</v>
          </cell>
          <cell r="IY969">
            <v>0</v>
          </cell>
          <cell r="IZ969">
            <v>0</v>
          </cell>
          <cell r="JA969">
            <v>0</v>
          </cell>
          <cell r="JB969">
            <v>0</v>
          </cell>
          <cell r="JC969">
            <v>0</v>
          </cell>
          <cell r="JD969">
            <v>0</v>
          </cell>
          <cell r="JE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  <cell r="EE970">
            <v>0</v>
          </cell>
          <cell r="EF970">
            <v>0</v>
          </cell>
          <cell r="EG970">
            <v>0</v>
          </cell>
          <cell r="EH970">
            <v>0</v>
          </cell>
          <cell r="EI970">
            <v>0</v>
          </cell>
          <cell r="EJ970">
            <v>0</v>
          </cell>
          <cell r="EK970">
            <v>0</v>
          </cell>
          <cell r="EL970">
            <v>0</v>
          </cell>
          <cell r="EM970">
            <v>0</v>
          </cell>
          <cell r="EN970">
            <v>0</v>
          </cell>
          <cell r="EO970">
            <v>0</v>
          </cell>
          <cell r="EP970">
            <v>0</v>
          </cell>
          <cell r="EQ970">
            <v>0</v>
          </cell>
          <cell r="ER970">
            <v>0</v>
          </cell>
          <cell r="ES970">
            <v>0</v>
          </cell>
          <cell r="ET970">
            <v>0</v>
          </cell>
          <cell r="EU970">
            <v>0</v>
          </cell>
          <cell r="EV970">
            <v>0</v>
          </cell>
          <cell r="EW970">
            <v>0</v>
          </cell>
          <cell r="EX970">
            <v>0</v>
          </cell>
          <cell r="EY970">
            <v>0</v>
          </cell>
          <cell r="EZ970">
            <v>0</v>
          </cell>
          <cell r="FA970">
            <v>0</v>
          </cell>
          <cell r="FB970">
            <v>0</v>
          </cell>
          <cell r="FC970">
            <v>0</v>
          </cell>
          <cell r="FD970">
            <v>0</v>
          </cell>
          <cell r="FE970">
            <v>0</v>
          </cell>
          <cell r="FF970">
            <v>0</v>
          </cell>
          <cell r="FG970">
            <v>0</v>
          </cell>
          <cell r="FH970">
            <v>0</v>
          </cell>
          <cell r="FI970">
            <v>0</v>
          </cell>
          <cell r="FJ970">
            <v>0</v>
          </cell>
          <cell r="FK970">
            <v>0</v>
          </cell>
          <cell r="FL970">
            <v>0</v>
          </cell>
          <cell r="FM970">
            <v>0</v>
          </cell>
          <cell r="FN970">
            <v>0</v>
          </cell>
          <cell r="FO970">
            <v>0</v>
          </cell>
          <cell r="FP970">
            <v>0</v>
          </cell>
          <cell r="FQ970">
            <v>0</v>
          </cell>
          <cell r="FR970">
            <v>0</v>
          </cell>
          <cell r="FS970">
            <v>0</v>
          </cell>
          <cell r="FT970">
            <v>0</v>
          </cell>
          <cell r="FU970">
            <v>0</v>
          </cell>
          <cell r="FV970">
            <v>0</v>
          </cell>
          <cell r="FW970">
            <v>0</v>
          </cell>
          <cell r="FX970">
            <v>0</v>
          </cell>
          <cell r="FY970">
            <v>0</v>
          </cell>
          <cell r="FZ970">
            <v>0</v>
          </cell>
          <cell r="GA970">
            <v>0</v>
          </cell>
          <cell r="GB970">
            <v>0</v>
          </cell>
          <cell r="GC970">
            <v>0</v>
          </cell>
          <cell r="GD970">
            <v>0</v>
          </cell>
          <cell r="GE970">
            <v>0</v>
          </cell>
          <cell r="GF970">
            <v>0</v>
          </cell>
          <cell r="GG970">
            <v>0</v>
          </cell>
          <cell r="GH970">
            <v>0</v>
          </cell>
          <cell r="GI970">
            <v>0</v>
          </cell>
          <cell r="GJ970">
            <v>0</v>
          </cell>
          <cell r="GK970">
            <v>0</v>
          </cell>
          <cell r="GL970">
            <v>0</v>
          </cell>
          <cell r="GM970">
            <v>0</v>
          </cell>
          <cell r="GN970">
            <v>0</v>
          </cell>
          <cell r="GO970">
            <v>0</v>
          </cell>
          <cell r="GP970">
            <v>0</v>
          </cell>
          <cell r="GQ970">
            <v>0</v>
          </cell>
          <cell r="GR970">
            <v>0</v>
          </cell>
          <cell r="GS970">
            <v>0</v>
          </cell>
          <cell r="GT970">
            <v>0</v>
          </cell>
          <cell r="GU970">
            <v>0</v>
          </cell>
          <cell r="GV970">
            <v>0</v>
          </cell>
          <cell r="GW970">
            <v>0</v>
          </cell>
          <cell r="GX970">
            <v>0</v>
          </cell>
          <cell r="GY970">
            <v>0</v>
          </cell>
          <cell r="GZ970">
            <v>0</v>
          </cell>
          <cell r="HA970">
            <v>0</v>
          </cell>
          <cell r="HB970">
            <v>0</v>
          </cell>
          <cell r="HC970">
            <v>0</v>
          </cell>
          <cell r="HD970">
            <v>0</v>
          </cell>
          <cell r="HE970">
            <v>0</v>
          </cell>
          <cell r="HF970">
            <v>0</v>
          </cell>
          <cell r="HG970">
            <v>0</v>
          </cell>
          <cell r="HH970">
            <v>0</v>
          </cell>
          <cell r="HI970">
            <v>0</v>
          </cell>
          <cell r="HJ970">
            <v>0</v>
          </cell>
          <cell r="HK970">
            <v>0</v>
          </cell>
          <cell r="HL970">
            <v>0</v>
          </cell>
          <cell r="HM970">
            <v>0</v>
          </cell>
          <cell r="HN970">
            <v>0</v>
          </cell>
          <cell r="HO970">
            <v>0</v>
          </cell>
          <cell r="HP970">
            <v>0</v>
          </cell>
          <cell r="HQ970">
            <v>0</v>
          </cell>
          <cell r="HR970">
            <v>0</v>
          </cell>
          <cell r="HS970">
            <v>0</v>
          </cell>
          <cell r="HT970">
            <v>0</v>
          </cell>
          <cell r="HU970">
            <v>0</v>
          </cell>
          <cell r="HV970">
            <v>0</v>
          </cell>
          <cell r="HW970">
            <v>0</v>
          </cell>
          <cell r="HX970">
            <v>0</v>
          </cell>
          <cell r="HY970">
            <v>0</v>
          </cell>
          <cell r="HZ970">
            <v>0</v>
          </cell>
          <cell r="IA970">
            <v>0</v>
          </cell>
          <cell r="IB970">
            <v>0</v>
          </cell>
          <cell r="IC970">
            <v>0</v>
          </cell>
          <cell r="ID970">
            <v>0</v>
          </cell>
          <cell r="IE970">
            <v>0</v>
          </cell>
          <cell r="IF970">
            <v>0</v>
          </cell>
          <cell r="IG970">
            <v>0</v>
          </cell>
          <cell r="IH970">
            <v>0</v>
          </cell>
          <cell r="II970">
            <v>0</v>
          </cell>
          <cell r="IJ970">
            <v>0</v>
          </cell>
          <cell r="IK970">
            <v>0</v>
          </cell>
          <cell r="IL970">
            <v>0</v>
          </cell>
          <cell r="IM970">
            <v>0</v>
          </cell>
          <cell r="IN970">
            <v>0</v>
          </cell>
          <cell r="IO970">
            <v>0</v>
          </cell>
          <cell r="IP970">
            <v>0</v>
          </cell>
          <cell r="IQ970">
            <v>0</v>
          </cell>
          <cell r="IR970">
            <v>0</v>
          </cell>
          <cell r="IS970">
            <v>0</v>
          </cell>
          <cell r="IT970">
            <v>0</v>
          </cell>
          <cell r="IU970">
            <v>0</v>
          </cell>
          <cell r="IV970">
            <v>0</v>
          </cell>
          <cell r="IW970">
            <v>0</v>
          </cell>
          <cell r="IX970">
            <v>0</v>
          </cell>
          <cell r="IY970">
            <v>0</v>
          </cell>
          <cell r="IZ970">
            <v>0</v>
          </cell>
          <cell r="JA970">
            <v>0</v>
          </cell>
          <cell r="JB970">
            <v>0</v>
          </cell>
          <cell r="JC970">
            <v>0</v>
          </cell>
          <cell r="JD970">
            <v>0</v>
          </cell>
          <cell r="JE970">
            <v>0</v>
          </cell>
        </row>
        <row r="972">
          <cell r="D972" t="str">
            <v>WD_.QF.GOE._.___.Meadow Creek Project Five Pine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0</v>
          </cell>
          <cell r="ER972">
            <v>0</v>
          </cell>
          <cell r="ES972">
            <v>0</v>
          </cell>
          <cell r="ET972">
            <v>0</v>
          </cell>
          <cell r="EU972">
            <v>0</v>
          </cell>
          <cell r="EV972">
            <v>0</v>
          </cell>
          <cell r="EW972">
            <v>0</v>
          </cell>
          <cell r="EX972">
            <v>0</v>
          </cell>
          <cell r="EY972">
            <v>0</v>
          </cell>
          <cell r="EZ972">
            <v>0</v>
          </cell>
          <cell r="FA972">
            <v>0</v>
          </cell>
          <cell r="FB972">
            <v>0</v>
          </cell>
          <cell r="FC972">
            <v>0</v>
          </cell>
          <cell r="FD972">
            <v>0</v>
          </cell>
          <cell r="FE972">
            <v>0</v>
          </cell>
          <cell r="FF972">
            <v>0</v>
          </cell>
          <cell r="FG972">
            <v>0</v>
          </cell>
          <cell r="FH972">
            <v>0</v>
          </cell>
          <cell r="FI972">
            <v>0</v>
          </cell>
          <cell r="FJ972">
            <v>0</v>
          </cell>
          <cell r="FK972">
            <v>0</v>
          </cell>
          <cell r="FL972">
            <v>0</v>
          </cell>
          <cell r="FM972">
            <v>0</v>
          </cell>
          <cell r="FN972">
            <v>0</v>
          </cell>
          <cell r="FO972">
            <v>0</v>
          </cell>
          <cell r="FP972">
            <v>0</v>
          </cell>
          <cell r="FQ972">
            <v>0</v>
          </cell>
          <cell r="FR972">
            <v>0</v>
          </cell>
          <cell r="FS972">
            <v>0</v>
          </cell>
          <cell r="FT972">
            <v>0</v>
          </cell>
          <cell r="FU972">
            <v>0</v>
          </cell>
          <cell r="FV972">
            <v>0</v>
          </cell>
          <cell r="FW972">
            <v>0</v>
          </cell>
          <cell r="FX972">
            <v>0</v>
          </cell>
          <cell r="FY972">
            <v>0</v>
          </cell>
          <cell r="FZ972">
            <v>0</v>
          </cell>
          <cell r="GA972">
            <v>0</v>
          </cell>
          <cell r="GB972">
            <v>0</v>
          </cell>
          <cell r="GC972">
            <v>0</v>
          </cell>
          <cell r="GD972">
            <v>0</v>
          </cell>
          <cell r="GE972">
            <v>0</v>
          </cell>
          <cell r="GF972">
            <v>0</v>
          </cell>
          <cell r="GG972">
            <v>0</v>
          </cell>
          <cell r="GH972">
            <v>0</v>
          </cell>
          <cell r="GI972">
            <v>0</v>
          </cell>
          <cell r="GJ972">
            <v>0</v>
          </cell>
          <cell r="GK972">
            <v>0</v>
          </cell>
          <cell r="GL972">
            <v>0</v>
          </cell>
          <cell r="GM972">
            <v>0</v>
          </cell>
          <cell r="GN972">
            <v>0</v>
          </cell>
          <cell r="GO972">
            <v>0</v>
          </cell>
          <cell r="GP972">
            <v>0</v>
          </cell>
          <cell r="GQ972">
            <v>0</v>
          </cell>
          <cell r="GR972">
            <v>0</v>
          </cell>
          <cell r="GS972">
            <v>0</v>
          </cell>
          <cell r="GT972">
            <v>0</v>
          </cell>
          <cell r="GU972">
            <v>0</v>
          </cell>
          <cell r="GV972">
            <v>0</v>
          </cell>
          <cell r="GW972">
            <v>0</v>
          </cell>
          <cell r="GX972">
            <v>0</v>
          </cell>
          <cell r="GY972">
            <v>0</v>
          </cell>
          <cell r="GZ972">
            <v>0</v>
          </cell>
          <cell r="HA972">
            <v>0</v>
          </cell>
          <cell r="HB972">
            <v>0</v>
          </cell>
          <cell r="HC972">
            <v>0</v>
          </cell>
          <cell r="HD972">
            <v>0</v>
          </cell>
          <cell r="HE972">
            <v>0</v>
          </cell>
          <cell r="HF972">
            <v>0</v>
          </cell>
          <cell r="HG972">
            <v>0</v>
          </cell>
          <cell r="HH972">
            <v>0</v>
          </cell>
          <cell r="HI972">
            <v>0</v>
          </cell>
          <cell r="HJ972">
            <v>0</v>
          </cell>
          <cell r="HK972">
            <v>0</v>
          </cell>
          <cell r="HL972">
            <v>0</v>
          </cell>
          <cell r="HM972">
            <v>0</v>
          </cell>
          <cell r="HN972">
            <v>0</v>
          </cell>
          <cell r="HO972">
            <v>0</v>
          </cell>
          <cell r="HP972">
            <v>0</v>
          </cell>
          <cell r="HQ972">
            <v>0</v>
          </cell>
          <cell r="HR972">
            <v>0</v>
          </cell>
          <cell r="HS972">
            <v>0</v>
          </cell>
          <cell r="HT972">
            <v>0</v>
          </cell>
          <cell r="HU972">
            <v>0</v>
          </cell>
          <cell r="HV972">
            <v>0</v>
          </cell>
          <cell r="HW972">
            <v>0</v>
          </cell>
          <cell r="HX972">
            <v>0</v>
          </cell>
          <cell r="HY972">
            <v>0</v>
          </cell>
          <cell r="HZ972">
            <v>0</v>
          </cell>
          <cell r="IA972">
            <v>0</v>
          </cell>
          <cell r="IB972">
            <v>0</v>
          </cell>
          <cell r="IC972">
            <v>0</v>
          </cell>
          <cell r="ID972">
            <v>0</v>
          </cell>
          <cell r="IE972">
            <v>0</v>
          </cell>
          <cell r="IF972">
            <v>0</v>
          </cell>
          <cell r="IG972">
            <v>0</v>
          </cell>
          <cell r="IH972">
            <v>0</v>
          </cell>
          <cell r="II972">
            <v>0</v>
          </cell>
          <cell r="IJ972">
            <v>0</v>
          </cell>
          <cell r="IK972">
            <v>0</v>
          </cell>
          <cell r="IL972">
            <v>0</v>
          </cell>
          <cell r="IM972">
            <v>0</v>
          </cell>
          <cell r="IN972">
            <v>0</v>
          </cell>
          <cell r="IO972">
            <v>0</v>
          </cell>
          <cell r="IP972">
            <v>0</v>
          </cell>
          <cell r="IQ972">
            <v>0</v>
          </cell>
          <cell r="IR972">
            <v>0</v>
          </cell>
          <cell r="IS972">
            <v>0</v>
          </cell>
          <cell r="IT972">
            <v>0</v>
          </cell>
          <cell r="IU972">
            <v>0</v>
          </cell>
          <cell r="IV972">
            <v>0</v>
          </cell>
          <cell r="IW972">
            <v>0</v>
          </cell>
          <cell r="IX972">
            <v>0</v>
          </cell>
          <cell r="IY972">
            <v>0</v>
          </cell>
          <cell r="IZ972">
            <v>0</v>
          </cell>
          <cell r="JA972">
            <v>0</v>
          </cell>
          <cell r="JB972">
            <v>0</v>
          </cell>
          <cell r="JC972">
            <v>0</v>
          </cell>
          <cell r="JD972">
            <v>0</v>
          </cell>
          <cell r="JE972">
            <v>0</v>
          </cell>
        </row>
        <row r="973">
          <cell r="D973" t="str">
            <v>WD_.QF.GOE._.___.North Point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  <cell r="EE973">
            <v>0</v>
          </cell>
          <cell r="EF973">
            <v>0</v>
          </cell>
          <cell r="EG973">
            <v>0</v>
          </cell>
          <cell r="EH973">
            <v>0</v>
          </cell>
          <cell r="EI973">
            <v>0</v>
          </cell>
          <cell r="EJ973">
            <v>0</v>
          </cell>
          <cell r="EK973">
            <v>0</v>
          </cell>
          <cell r="EL973">
            <v>0</v>
          </cell>
          <cell r="EM973">
            <v>0</v>
          </cell>
          <cell r="EN973">
            <v>0</v>
          </cell>
          <cell r="EO973">
            <v>0</v>
          </cell>
          <cell r="EP973">
            <v>0</v>
          </cell>
          <cell r="EQ973">
            <v>0</v>
          </cell>
          <cell r="ER973">
            <v>0</v>
          </cell>
          <cell r="ES973">
            <v>0</v>
          </cell>
          <cell r="ET973">
            <v>0</v>
          </cell>
          <cell r="EU973">
            <v>0</v>
          </cell>
          <cell r="EV973">
            <v>0</v>
          </cell>
          <cell r="EW973">
            <v>0</v>
          </cell>
          <cell r="EX973">
            <v>0</v>
          </cell>
          <cell r="EY973">
            <v>0</v>
          </cell>
          <cell r="EZ973">
            <v>0</v>
          </cell>
          <cell r="FA973">
            <v>0</v>
          </cell>
          <cell r="FB973">
            <v>0</v>
          </cell>
          <cell r="FC973">
            <v>0</v>
          </cell>
          <cell r="FD973">
            <v>0</v>
          </cell>
          <cell r="FE973">
            <v>0</v>
          </cell>
          <cell r="FF973">
            <v>0</v>
          </cell>
          <cell r="FG973">
            <v>0</v>
          </cell>
          <cell r="FH973">
            <v>0</v>
          </cell>
          <cell r="FI973">
            <v>0</v>
          </cell>
          <cell r="FJ973">
            <v>0</v>
          </cell>
          <cell r="FK973">
            <v>0</v>
          </cell>
          <cell r="FL973">
            <v>0</v>
          </cell>
          <cell r="FM973">
            <v>0</v>
          </cell>
          <cell r="FN973">
            <v>0</v>
          </cell>
          <cell r="FO973">
            <v>0</v>
          </cell>
          <cell r="FP973">
            <v>0</v>
          </cell>
          <cell r="FQ973">
            <v>0</v>
          </cell>
          <cell r="FR973">
            <v>0</v>
          </cell>
          <cell r="FS973">
            <v>0</v>
          </cell>
          <cell r="FT973">
            <v>0</v>
          </cell>
          <cell r="FU973">
            <v>0</v>
          </cell>
          <cell r="FV973">
            <v>0</v>
          </cell>
          <cell r="FW973">
            <v>0</v>
          </cell>
          <cell r="FX973">
            <v>0</v>
          </cell>
          <cell r="FY973">
            <v>0</v>
          </cell>
          <cell r="FZ973">
            <v>0</v>
          </cell>
          <cell r="GA973">
            <v>0</v>
          </cell>
          <cell r="GB973">
            <v>0</v>
          </cell>
          <cell r="GC973">
            <v>0</v>
          </cell>
          <cell r="GD973">
            <v>0</v>
          </cell>
          <cell r="GE973">
            <v>0</v>
          </cell>
          <cell r="GF973">
            <v>0</v>
          </cell>
          <cell r="GG973">
            <v>0</v>
          </cell>
          <cell r="GH973">
            <v>0</v>
          </cell>
          <cell r="GI973">
            <v>0</v>
          </cell>
          <cell r="GJ973">
            <v>0</v>
          </cell>
          <cell r="GK973">
            <v>0</v>
          </cell>
          <cell r="GL973">
            <v>0</v>
          </cell>
          <cell r="GM973">
            <v>0</v>
          </cell>
          <cell r="GN973">
            <v>0</v>
          </cell>
          <cell r="GO973">
            <v>0</v>
          </cell>
          <cell r="GP973">
            <v>0</v>
          </cell>
          <cell r="GQ973">
            <v>0</v>
          </cell>
          <cell r="GR973">
            <v>0</v>
          </cell>
          <cell r="GS973">
            <v>0</v>
          </cell>
          <cell r="GT973">
            <v>0</v>
          </cell>
          <cell r="GU973">
            <v>0</v>
          </cell>
          <cell r="GV973">
            <v>0</v>
          </cell>
          <cell r="GW973">
            <v>0</v>
          </cell>
          <cell r="GX973">
            <v>0</v>
          </cell>
          <cell r="GY973">
            <v>0</v>
          </cell>
          <cell r="GZ973">
            <v>0</v>
          </cell>
          <cell r="HA973">
            <v>0</v>
          </cell>
          <cell r="HB973">
            <v>0</v>
          </cell>
          <cell r="HC973">
            <v>0</v>
          </cell>
          <cell r="HD973">
            <v>0</v>
          </cell>
          <cell r="HE973">
            <v>0</v>
          </cell>
          <cell r="HF973">
            <v>0</v>
          </cell>
          <cell r="HG973">
            <v>0</v>
          </cell>
          <cell r="HH973">
            <v>0</v>
          </cell>
          <cell r="HI973">
            <v>0</v>
          </cell>
          <cell r="HJ973">
            <v>0</v>
          </cell>
          <cell r="HK973">
            <v>0</v>
          </cell>
          <cell r="HL973">
            <v>0</v>
          </cell>
          <cell r="HM973">
            <v>0</v>
          </cell>
          <cell r="HN973">
            <v>0</v>
          </cell>
          <cell r="HO973">
            <v>0</v>
          </cell>
          <cell r="HP973">
            <v>0</v>
          </cell>
          <cell r="HQ973">
            <v>0</v>
          </cell>
          <cell r="HR973">
            <v>0</v>
          </cell>
          <cell r="HS973">
            <v>0</v>
          </cell>
          <cell r="HT973">
            <v>0</v>
          </cell>
          <cell r="HU973">
            <v>0</v>
          </cell>
          <cell r="HV973">
            <v>0</v>
          </cell>
          <cell r="HW973">
            <v>0</v>
          </cell>
          <cell r="HX973">
            <v>0</v>
          </cell>
          <cell r="HY973">
            <v>0</v>
          </cell>
          <cell r="HZ973">
            <v>0</v>
          </cell>
          <cell r="IA973">
            <v>0</v>
          </cell>
          <cell r="IB973">
            <v>0</v>
          </cell>
          <cell r="IC973">
            <v>0</v>
          </cell>
          <cell r="ID973">
            <v>0</v>
          </cell>
          <cell r="IE973">
            <v>0</v>
          </cell>
          <cell r="IF973">
            <v>0</v>
          </cell>
          <cell r="IG973">
            <v>0</v>
          </cell>
          <cell r="IH973">
            <v>0</v>
          </cell>
          <cell r="II973">
            <v>0</v>
          </cell>
          <cell r="IJ973">
            <v>0</v>
          </cell>
          <cell r="IK973">
            <v>0</v>
          </cell>
          <cell r="IL973">
            <v>0</v>
          </cell>
          <cell r="IM973">
            <v>0</v>
          </cell>
          <cell r="IN973">
            <v>0</v>
          </cell>
          <cell r="IO973">
            <v>0</v>
          </cell>
          <cell r="IP973">
            <v>0</v>
          </cell>
          <cell r="IQ973">
            <v>0</v>
          </cell>
          <cell r="IR973">
            <v>0</v>
          </cell>
          <cell r="IS973">
            <v>0</v>
          </cell>
          <cell r="IT973">
            <v>0</v>
          </cell>
          <cell r="IU973">
            <v>0</v>
          </cell>
          <cell r="IV973">
            <v>0</v>
          </cell>
          <cell r="IW973">
            <v>0</v>
          </cell>
          <cell r="IX973">
            <v>0</v>
          </cell>
          <cell r="IY973">
            <v>0</v>
          </cell>
          <cell r="IZ973">
            <v>0</v>
          </cell>
          <cell r="JA973">
            <v>0</v>
          </cell>
          <cell r="JB973">
            <v>0</v>
          </cell>
          <cell r="JC973">
            <v>0</v>
          </cell>
          <cell r="JD973">
            <v>0</v>
          </cell>
          <cell r="JE973">
            <v>0</v>
          </cell>
        </row>
        <row r="974">
          <cell r="D974" t="str">
            <v>WD_.QF.UTN._.___.Mountain Power I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  <cell r="EE974">
            <v>0</v>
          </cell>
          <cell r="EF974">
            <v>0</v>
          </cell>
          <cell r="EG974">
            <v>0</v>
          </cell>
          <cell r="EH974">
            <v>0</v>
          </cell>
          <cell r="EI974">
            <v>0</v>
          </cell>
          <cell r="EJ974">
            <v>0</v>
          </cell>
          <cell r="EK974">
            <v>0</v>
          </cell>
          <cell r="EL974">
            <v>0</v>
          </cell>
          <cell r="EM974">
            <v>0</v>
          </cell>
          <cell r="EN974">
            <v>0</v>
          </cell>
          <cell r="EO974">
            <v>0</v>
          </cell>
          <cell r="EP974">
            <v>0</v>
          </cell>
          <cell r="EQ974">
            <v>0</v>
          </cell>
          <cell r="ER974">
            <v>0</v>
          </cell>
          <cell r="ES974">
            <v>0</v>
          </cell>
          <cell r="ET974">
            <v>0</v>
          </cell>
          <cell r="EU974">
            <v>0</v>
          </cell>
          <cell r="EV974">
            <v>0</v>
          </cell>
          <cell r="EW974">
            <v>0</v>
          </cell>
          <cell r="EX974">
            <v>0</v>
          </cell>
          <cell r="EY974">
            <v>0</v>
          </cell>
          <cell r="EZ974">
            <v>0</v>
          </cell>
          <cell r="FA974">
            <v>0</v>
          </cell>
          <cell r="FB974">
            <v>0</v>
          </cell>
          <cell r="FC974">
            <v>0</v>
          </cell>
          <cell r="FD974">
            <v>0</v>
          </cell>
          <cell r="FE974">
            <v>0</v>
          </cell>
          <cell r="FF974">
            <v>0</v>
          </cell>
          <cell r="FG974">
            <v>0</v>
          </cell>
          <cell r="FH974">
            <v>0</v>
          </cell>
          <cell r="FI974">
            <v>0</v>
          </cell>
          <cell r="FJ974">
            <v>0</v>
          </cell>
          <cell r="FK974">
            <v>0</v>
          </cell>
          <cell r="FL974">
            <v>0</v>
          </cell>
          <cell r="FM974">
            <v>0</v>
          </cell>
          <cell r="FN974">
            <v>0</v>
          </cell>
          <cell r="FO974">
            <v>0</v>
          </cell>
          <cell r="FP974">
            <v>0</v>
          </cell>
          <cell r="FQ974">
            <v>0</v>
          </cell>
          <cell r="FR974">
            <v>0</v>
          </cell>
          <cell r="FS974">
            <v>0</v>
          </cell>
          <cell r="FT974">
            <v>0</v>
          </cell>
          <cell r="FU974">
            <v>0</v>
          </cell>
          <cell r="FV974">
            <v>0</v>
          </cell>
          <cell r="FW974">
            <v>0</v>
          </cell>
          <cell r="FX974">
            <v>0</v>
          </cell>
          <cell r="FY974">
            <v>0</v>
          </cell>
          <cell r="FZ974">
            <v>0</v>
          </cell>
          <cell r="GA974">
            <v>0</v>
          </cell>
          <cell r="GB974">
            <v>0</v>
          </cell>
          <cell r="GC974">
            <v>0</v>
          </cell>
          <cell r="GD974">
            <v>0</v>
          </cell>
          <cell r="GE974">
            <v>0</v>
          </cell>
          <cell r="GF974">
            <v>0</v>
          </cell>
          <cell r="GG974">
            <v>0</v>
          </cell>
          <cell r="GH974">
            <v>0</v>
          </cell>
          <cell r="GI974">
            <v>0</v>
          </cell>
          <cell r="GJ974">
            <v>0</v>
          </cell>
          <cell r="GK974">
            <v>0</v>
          </cell>
          <cell r="GL974">
            <v>0</v>
          </cell>
          <cell r="GM974">
            <v>0</v>
          </cell>
          <cell r="GN974">
            <v>0</v>
          </cell>
          <cell r="GO974">
            <v>0</v>
          </cell>
          <cell r="GP974">
            <v>0</v>
          </cell>
          <cell r="GQ974">
            <v>0</v>
          </cell>
          <cell r="GR974">
            <v>0</v>
          </cell>
          <cell r="GS974">
            <v>0</v>
          </cell>
          <cell r="GT974">
            <v>0</v>
          </cell>
          <cell r="GU974">
            <v>0</v>
          </cell>
          <cell r="GV974">
            <v>0</v>
          </cell>
          <cell r="GW974">
            <v>0</v>
          </cell>
          <cell r="GX974">
            <v>0</v>
          </cell>
          <cell r="GY974">
            <v>0</v>
          </cell>
          <cell r="GZ974">
            <v>0</v>
          </cell>
          <cell r="HA974">
            <v>0</v>
          </cell>
          <cell r="HB974">
            <v>0</v>
          </cell>
          <cell r="HC974">
            <v>0</v>
          </cell>
          <cell r="HD974">
            <v>0</v>
          </cell>
          <cell r="HE974">
            <v>0</v>
          </cell>
          <cell r="HF974">
            <v>0</v>
          </cell>
          <cell r="HG974">
            <v>0</v>
          </cell>
          <cell r="HH974">
            <v>0</v>
          </cell>
          <cell r="HI974">
            <v>0</v>
          </cell>
          <cell r="HJ974">
            <v>0</v>
          </cell>
          <cell r="HK974">
            <v>0</v>
          </cell>
          <cell r="HL974">
            <v>0</v>
          </cell>
          <cell r="HM974">
            <v>0</v>
          </cell>
          <cell r="HN974">
            <v>0</v>
          </cell>
          <cell r="HO974">
            <v>0</v>
          </cell>
          <cell r="HP974">
            <v>0</v>
          </cell>
          <cell r="HQ974">
            <v>0</v>
          </cell>
          <cell r="HR974">
            <v>0</v>
          </cell>
          <cell r="HS974">
            <v>0</v>
          </cell>
          <cell r="HT974">
            <v>0</v>
          </cell>
          <cell r="HU974">
            <v>0</v>
          </cell>
          <cell r="HV974">
            <v>0</v>
          </cell>
          <cell r="HW974">
            <v>0</v>
          </cell>
          <cell r="HX974">
            <v>0</v>
          </cell>
          <cell r="HY974">
            <v>0</v>
          </cell>
          <cell r="HZ974">
            <v>0</v>
          </cell>
          <cell r="IA974">
            <v>0</v>
          </cell>
          <cell r="IB974">
            <v>0</v>
          </cell>
          <cell r="IC974">
            <v>0</v>
          </cell>
          <cell r="ID974">
            <v>0</v>
          </cell>
          <cell r="IE974">
            <v>0</v>
          </cell>
          <cell r="IF974">
            <v>0</v>
          </cell>
          <cell r="IG974">
            <v>0</v>
          </cell>
          <cell r="IH974">
            <v>0</v>
          </cell>
          <cell r="II974">
            <v>0</v>
          </cell>
          <cell r="IJ974">
            <v>0</v>
          </cell>
          <cell r="IK974">
            <v>0</v>
          </cell>
          <cell r="IL974">
            <v>0</v>
          </cell>
          <cell r="IM974">
            <v>0</v>
          </cell>
          <cell r="IN974">
            <v>0</v>
          </cell>
          <cell r="IO974">
            <v>0</v>
          </cell>
          <cell r="IP974">
            <v>0</v>
          </cell>
          <cell r="IQ974">
            <v>0</v>
          </cell>
          <cell r="IR974">
            <v>0</v>
          </cell>
          <cell r="IS974">
            <v>0</v>
          </cell>
          <cell r="IT974">
            <v>0</v>
          </cell>
          <cell r="IU974">
            <v>0</v>
          </cell>
          <cell r="IV974">
            <v>0</v>
          </cell>
          <cell r="IW974">
            <v>0</v>
          </cell>
          <cell r="IX974">
            <v>0</v>
          </cell>
          <cell r="IY974">
            <v>0</v>
          </cell>
          <cell r="IZ974">
            <v>0</v>
          </cell>
          <cell r="JA974">
            <v>0</v>
          </cell>
          <cell r="JB974">
            <v>0</v>
          </cell>
          <cell r="JC974">
            <v>0</v>
          </cell>
          <cell r="JD974">
            <v>0</v>
          </cell>
          <cell r="JE974">
            <v>0</v>
          </cell>
        </row>
        <row r="975">
          <cell r="D975" t="str">
            <v>WD_.QF.UTN._.___.Mountain Power II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  <cell r="EE975">
            <v>0</v>
          </cell>
          <cell r="EF975">
            <v>0</v>
          </cell>
          <cell r="EG975">
            <v>0</v>
          </cell>
          <cell r="EH975">
            <v>0</v>
          </cell>
          <cell r="EI975">
            <v>0</v>
          </cell>
          <cell r="EJ975">
            <v>0</v>
          </cell>
          <cell r="EK975">
            <v>0</v>
          </cell>
          <cell r="EL975">
            <v>0</v>
          </cell>
          <cell r="EM975">
            <v>0</v>
          </cell>
          <cell r="EN975">
            <v>0</v>
          </cell>
          <cell r="EO975">
            <v>0</v>
          </cell>
          <cell r="EP975">
            <v>0</v>
          </cell>
          <cell r="EQ975">
            <v>0</v>
          </cell>
          <cell r="ER975">
            <v>0</v>
          </cell>
          <cell r="ES975">
            <v>0</v>
          </cell>
          <cell r="ET975">
            <v>0</v>
          </cell>
          <cell r="EU975">
            <v>0</v>
          </cell>
          <cell r="EV975">
            <v>0</v>
          </cell>
          <cell r="EW975">
            <v>0</v>
          </cell>
          <cell r="EX975">
            <v>0</v>
          </cell>
          <cell r="EY975">
            <v>0</v>
          </cell>
          <cell r="EZ975">
            <v>0</v>
          </cell>
          <cell r="FA975">
            <v>0</v>
          </cell>
          <cell r="FB975">
            <v>0</v>
          </cell>
          <cell r="FC975">
            <v>0</v>
          </cell>
          <cell r="FD975">
            <v>0</v>
          </cell>
          <cell r="FE975">
            <v>0</v>
          </cell>
          <cell r="FF975">
            <v>0</v>
          </cell>
          <cell r="FG975">
            <v>0</v>
          </cell>
          <cell r="FH975">
            <v>0</v>
          </cell>
          <cell r="FI975">
            <v>0</v>
          </cell>
          <cell r="FJ975">
            <v>0</v>
          </cell>
          <cell r="FK975">
            <v>0</v>
          </cell>
          <cell r="FL975">
            <v>0</v>
          </cell>
          <cell r="FM975">
            <v>0</v>
          </cell>
          <cell r="FN975">
            <v>0</v>
          </cell>
          <cell r="FO975">
            <v>0</v>
          </cell>
          <cell r="FP975">
            <v>0</v>
          </cell>
          <cell r="FQ975">
            <v>0</v>
          </cell>
          <cell r="FR975">
            <v>0</v>
          </cell>
          <cell r="FS975">
            <v>0</v>
          </cell>
          <cell r="FT975">
            <v>0</v>
          </cell>
          <cell r="FU975">
            <v>0</v>
          </cell>
          <cell r="FV975">
            <v>0</v>
          </cell>
          <cell r="FW975">
            <v>0</v>
          </cell>
          <cell r="FX975">
            <v>0</v>
          </cell>
          <cell r="FY975">
            <v>0</v>
          </cell>
          <cell r="FZ975">
            <v>0</v>
          </cell>
          <cell r="GA975">
            <v>0</v>
          </cell>
          <cell r="GB975">
            <v>0</v>
          </cell>
          <cell r="GC975">
            <v>0</v>
          </cell>
          <cell r="GD975">
            <v>0</v>
          </cell>
          <cell r="GE975">
            <v>0</v>
          </cell>
          <cell r="GF975">
            <v>0</v>
          </cell>
          <cell r="GG975">
            <v>0</v>
          </cell>
          <cell r="GH975">
            <v>0</v>
          </cell>
          <cell r="GI975">
            <v>0</v>
          </cell>
          <cell r="GJ975">
            <v>0</v>
          </cell>
          <cell r="GK975">
            <v>0</v>
          </cell>
          <cell r="GL975">
            <v>0</v>
          </cell>
          <cell r="GM975">
            <v>0</v>
          </cell>
          <cell r="GN975">
            <v>0</v>
          </cell>
          <cell r="GO975">
            <v>0</v>
          </cell>
          <cell r="GP975">
            <v>0</v>
          </cell>
          <cell r="GQ975">
            <v>0</v>
          </cell>
          <cell r="GR975">
            <v>0</v>
          </cell>
          <cell r="GS975">
            <v>0</v>
          </cell>
          <cell r="GT975">
            <v>0</v>
          </cell>
          <cell r="GU975">
            <v>0</v>
          </cell>
          <cell r="GV975">
            <v>0</v>
          </cell>
          <cell r="GW975">
            <v>0</v>
          </cell>
          <cell r="GX975">
            <v>0</v>
          </cell>
          <cell r="GY975">
            <v>0</v>
          </cell>
          <cell r="GZ975">
            <v>0</v>
          </cell>
          <cell r="HA975">
            <v>0</v>
          </cell>
          <cell r="HB975">
            <v>0</v>
          </cell>
          <cell r="HC975">
            <v>0</v>
          </cell>
          <cell r="HD975">
            <v>0</v>
          </cell>
          <cell r="HE975">
            <v>0</v>
          </cell>
          <cell r="HF975">
            <v>0</v>
          </cell>
          <cell r="HG975">
            <v>0</v>
          </cell>
          <cell r="HH975">
            <v>0</v>
          </cell>
          <cell r="HI975">
            <v>0</v>
          </cell>
          <cell r="HJ975">
            <v>0</v>
          </cell>
          <cell r="HK975">
            <v>0</v>
          </cell>
          <cell r="HL975">
            <v>0</v>
          </cell>
          <cell r="HM975">
            <v>0</v>
          </cell>
          <cell r="HN975">
            <v>0</v>
          </cell>
          <cell r="HO975">
            <v>0</v>
          </cell>
          <cell r="HP975">
            <v>0</v>
          </cell>
          <cell r="HQ975">
            <v>0</v>
          </cell>
          <cell r="HR975">
            <v>0</v>
          </cell>
          <cell r="HS975">
            <v>0</v>
          </cell>
          <cell r="HT975">
            <v>0</v>
          </cell>
          <cell r="HU975">
            <v>0</v>
          </cell>
          <cell r="HV975">
            <v>0</v>
          </cell>
          <cell r="HW975">
            <v>0</v>
          </cell>
          <cell r="HX975">
            <v>0</v>
          </cell>
          <cell r="HY975">
            <v>0</v>
          </cell>
          <cell r="HZ975">
            <v>0</v>
          </cell>
          <cell r="IA975">
            <v>0</v>
          </cell>
          <cell r="IB975">
            <v>0</v>
          </cell>
          <cell r="IC975">
            <v>0</v>
          </cell>
          <cell r="ID975">
            <v>0</v>
          </cell>
          <cell r="IE975">
            <v>0</v>
          </cell>
          <cell r="IF975">
            <v>0</v>
          </cell>
          <cell r="IG975">
            <v>0</v>
          </cell>
          <cell r="IH975">
            <v>0</v>
          </cell>
          <cell r="II975">
            <v>0</v>
          </cell>
          <cell r="IJ975">
            <v>0</v>
          </cell>
          <cell r="IK975">
            <v>0</v>
          </cell>
          <cell r="IL975">
            <v>0</v>
          </cell>
          <cell r="IM975">
            <v>0</v>
          </cell>
          <cell r="IN975">
            <v>0</v>
          </cell>
          <cell r="IO975">
            <v>0</v>
          </cell>
          <cell r="IP975">
            <v>0</v>
          </cell>
          <cell r="IQ975">
            <v>0</v>
          </cell>
          <cell r="IR975">
            <v>0</v>
          </cell>
          <cell r="IS975">
            <v>0</v>
          </cell>
          <cell r="IT975">
            <v>0</v>
          </cell>
          <cell r="IU975">
            <v>0</v>
          </cell>
          <cell r="IV975">
            <v>0</v>
          </cell>
          <cell r="IW975">
            <v>0</v>
          </cell>
          <cell r="IX975">
            <v>0</v>
          </cell>
          <cell r="IY975">
            <v>0</v>
          </cell>
          <cell r="IZ975">
            <v>0</v>
          </cell>
          <cell r="JA975">
            <v>0</v>
          </cell>
          <cell r="JB975">
            <v>0</v>
          </cell>
          <cell r="JC975">
            <v>0</v>
          </cell>
          <cell r="JD975">
            <v>0</v>
          </cell>
          <cell r="JE975">
            <v>0</v>
          </cell>
        </row>
        <row r="976">
          <cell r="D976" t="str">
            <v>WD_.QF.UTN._.___.Power County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  <cell r="EE976">
            <v>0</v>
          </cell>
          <cell r="EF976">
            <v>0</v>
          </cell>
          <cell r="EG976">
            <v>0</v>
          </cell>
          <cell r="EH976">
            <v>0</v>
          </cell>
          <cell r="EI976">
            <v>0</v>
          </cell>
          <cell r="EJ976">
            <v>0</v>
          </cell>
          <cell r="EK976">
            <v>0</v>
          </cell>
          <cell r="EL976">
            <v>0</v>
          </cell>
          <cell r="EM976">
            <v>0</v>
          </cell>
          <cell r="EN976">
            <v>0</v>
          </cell>
          <cell r="EO976">
            <v>0</v>
          </cell>
          <cell r="EP976">
            <v>0</v>
          </cell>
          <cell r="EQ976">
            <v>0</v>
          </cell>
          <cell r="ER976">
            <v>0</v>
          </cell>
          <cell r="ES976">
            <v>0</v>
          </cell>
          <cell r="ET976">
            <v>0</v>
          </cell>
          <cell r="EU976">
            <v>0</v>
          </cell>
          <cell r="EV976">
            <v>0</v>
          </cell>
          <cell r="EW976">
            <v>0</v>
          </cell>
          <cell r="EX976">
            <v>0</v>
          </cell>
          <cell r="EY976">
            <v>0</v>
          </cell>
          <cell r="EZ976">
            <v>0</v>
          </cell>
          <cell r="FA976">
            <v>0</v>
          </cell>
          <cell r="FB976">
            <v>0</v>
          </cell>
          <cell r="FC976">
            <v>0</v>
          </cell>
          <cell r="FD976">
            <v>0</v>
          </cell>
          <cell r="FE976">
            <v>0</v>
          </cell>
          <cell r="FF976">
            <v>0</v>
          </cell>
          <cell r="FG976">
            <v>0</v>
          </cell>
          <cell r="FH976">
            <v>0</v>
          </cell>
          <cell r="FI976">
            <v>0</v>
          </cell>
          <cell r="FJ976">
            <v>0</v>
          </cell>
          <cell r="FK976">
            <v>0</v>
          </cell>
          <cell r="FL976">
            <v>0</v>
          </cell>
          <cell r="FM976">
            <v>0</v>
          </cell>
          <cell r="FN976">
            <v>0</v>
          </cell>
          <cell r="FO976">
            <v>0</v>
          </cell>
          <cell r="FP976">
            <v>0</v>
          </cell>
          <cell r="FQ976">
            <v>0</v>
          </cell>
          <cell r="FR976">
            <v>0</v>
          </cell>
          <cell r="FS976">
            <v>0</v>
          </cell>
          <cell r="FT976">
            <v>0</v>
          </cell>
          <cell r="FU976">
            <v>0</v>
          </cell>
          <cell r="FV976">
            <v>0</v>
          </cell>
          <cell r="FW976">
            <v>0</v>
          </cell>
          <cell r="FX976">
            <v>0</v>
          </cell>
          <cell r="FY976">
            <v>0</v>
          </cell>
          <cell r="FZ976">
            <v>0</v>
          </cell>
          <cell r="GA976">
            <v>0</v>
          </cell>
          <cell r="GB976">
            <v>0</v>
          </cell>
          <cell r="GC976">
            <v>0</v>
          </cell>
          <cell r="GD976">
            <v>0</v>
          </cell>
          <cell r="GE976">
            <v>0</v>
          </cell>
          <cell r="GF976">
            <v>0</v>
          </cell>
          <cell r="GG976">
            <v>0</v>
          </cell>
          <cell r="GH976">
            <v>0</v>
          </cell>
          <cell r="GI976">
            <v>0</v>
          </cell>
          <cell r="GJ976">
            <v>0</v>
          </cell>
          <cell r="GK976">
            <v>0</v>
          </cell>
          <cell r="GL976">
            <v>0</v>
          </cell>
          <cell r="GM976">
            <v>0</v>
          </cell>
          <cell r="GN976">
            <v>0</v>
          </cell>
          <cell r="GO976">
            <v>0</v>
          </cell>
          <cell r="GP976">
            <v>0</v>
          </cell>
          <cell r="GQ976">
            <v>0</v>
          </cell>
          <cell r="GR976">
            <v>0</v>
          </cell>
          <cell r="GS976">
            <v>0</v>
          </cell>
          <cell r="GT976">
            <v>0</v>
          </cell>
          <cell r="GU976">
            <v>0</v>
          </cell>
          <cell r="GV976">
            <v>0</v>
          </cell>
          <cell r="GW976">
            <v>0</v>
          </cell>
          <cell r="GX976">
            <v>0</v>
          </cell>
          <cell r="GY976">
            <v>0</v>
          </cell>
          <cell r="GZ976">
            <v>0</v>
          </cell>
          <cell r="HA976">
            <v>0</v>
          </cell>
          <cell r="HB976">
            <v>0</v>
          </cell>
          <cell r="HC976">
            <v>0</v>
          </cell>
          <cell r="HD976">
            <v>0</v>
          </cell>
          <cell r="HE976">
            <v>0</v>
          </cell>
          <cell r="HF976">
            <v>0</v>
          </cell>
          <cell r="HG976">
            <v>0</v>
          </cell>
          <cell r="HH976">
            <v>0</v>
          </cell>
          <cell r="HI976">
            <v>0</v>
          </cell>
          <cell r="HJ976">
            <v>0</v>
          </cell>
          <cell r="HK976">
            <v>0</v>
          </cell>
          <cell r="HL976">
            <v>0</v>
          </cell>
          <cell r="HM976">
            <v>0</v>
          </cell>
          <cell r="HN976">
            <v>0</v>
          </cell>
          <cell r="HO976">
            <v>0</v>
          </cell>
          <cell r="HP976">
            <v>0</v>
          </cell>
          <cell r="HQ976">
            <v>0</v>
          </cell>
          <cell r="HR976">
            <v>0</v>
          </cell>
          <cell r="HS976">
            <v>0</v>
          </cell>
          <cell r="HT976">
            <v>0</v>
          </cell>
          <cell r="HU976">
            <v>0</v>
          </cell>
          <cell r="HV976">
            <v>0</v>
          </cell>
          <cell r="HW976">
            <v>0</v>
          </cell>
          <cell r="HX976">
            <v>0</v>
          </cell>
          <cell r="HY976">
            <v>0</v>
          </cell>
          <cell r="HZ976">
            <v>0</v>
          </cell>
          <cell r="IA976">
            <v>0</v>
          </cell>
          <cell r="IB976">
            <v>0</v>
          </cell>
          <cell r="IC976">
            <v>0</v>
          </cell>
          <cell r="ID976">
            <v>0</v>
          </cell>
          <cell r="IE976">
            <v>0</v>
          </cell>
          <cell r="IF976">
            <v>0</v>
          </cell>
          <cell r="IG976">
            <v>0</v>
          </cell>
          <cell r="IH976">
            <v>0</v>
          </cell>
          <cell r="II976">
            <v>0</v>
          </cell>
          <cell r="IJ976">
            <v>0</v>
          </cell>
          <cell r="IK976">
            <v>0</v>
          </cell>
          <cell r="IL976">
            <v>0</v>
          </cell>
          <cell r="IM976">
            <v>0</v>
          </cell>
          <cell r="IN976">
            <v>0</v>
          </cell>
          <cell r="IO976">
            <v>0</v>
          </cell>
          <cell r="IP976">
            <v>0</v>
          </cell>
          <cell r="IQ976">
            <v>0</v>
          </cell>
          <cell r="IR976">
            <v>0</v>
          </cell>
          <cell r="IS976">
            <v>0</v>
          </cell>
          <cell r="IT976">
            <v>0</v>
          </cell>
          <cell r="IU976">
            <v>0</v>
          </cell>
          <cell r="IV976">
            <v>0</v>
          </cell>
          <cell r="IW976">
            <v>0</v>
          </cell>
          <cell r="IX976">
            <v>0</v>
          </cell>
          <cell r="IY976">
            <v>0</v>
          </cell>
          <cell r="IZ976">
            <v>0</v>
          </cell>
          <cell r="JA976">
            <v>0</v>
          </cell>
          <cell r="JB976">
            <v>0</v>
          </cell>
          <cell r="JC976">
            <v>0</v>
          </cell>
          <cell r="JD976">
            <v>0</v>
          </cell>
          <cell r="JE976">
            <v>0</v>
          </cell>
        </row>
        <row r="977">
          <cell r="D977" t="str">
            <v>WD_.QF.UTN._.___.Power County Park North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  <cell r="EE977">
            <v>0</v>
          </cell>
          <cell r="EF977">
            <v>0</v>
          </cell>
          <cell r="EG977">
            <v>0</v>
          </cell>
          <cell r="EH977">
            <v>0</v>
          </cell>
          <cell r="EI977">
            <v>0</v>
          </cell>
          <cell r="EJ977">
            <v>0</v>
          </cell>
          <cell r="EK977">
            <v>0</v>
          </cell>
          <cell r="EL977">
            <v>0</v>
          </cell>
          <cell r="EM977">
            <v>0</v>
          </cell>
          <cell r="EN977">
            <v>0</v>
          </cell>
          <cell r="EO977">
            <v>0</v>
          </cell>
          <cell r="EP977">
            <v>0</v>
          </cell>
          <cell r="EQ977">
            <v>0</v>
          </cell>
          <cell r="ER977">
            <v>0</v>
          </cell>
          <cell r="ES977">
            <v>0</v>
          </cell>
          <cell r="ET977">
            <v>0</v>
          </cell>
          <cell r="EU977">
            <v>0</v>
          </cell>
          <cell r="EV977">
            <v>0</v>
          </cell>
          <cell r="EW977">
            <v>0</v>
          </cell>
          <cell r="EX977">
            <v>0</v>
          </cell>
          <cell r="EY977">
            <v>0</v>
          </cell>
          <cell r="EZ977">
            <v>0</v>
          </cell>
          <cell r="FA977">
            <v>0</v>
          </cell>
          <cell r="FB977">
            <v>0</v>
          </cell>
          <cell r="FC977">
            <v>0</v>
          </cell>
          <cell r="FD977">
            <v>0</v>
          </cell>
          <cell r="FE977">
            <v>0</v>
          </cell>
          <cell r="FF977">
            <v>0</v>
          </cell>
          <cell r="FG977">
            <v>0</v>
          </cell>
          <cell r="FH977">
            <v>0</v>
          </cell>
          <cell r="FI977">
            <v>0</v>
          </cell>
          <cell r="FJ977">
            <v>0</v>
          </cell>
          <cell r="FK977">
            <v>0</v>
          </cell>
          <cell r="FL977">
            <v>0</v>
          </cell>
          <cell r="FM977">
            <v>0</v>
          </cell>
          <cell r="FN977">
            <v>0</v>
          </cell>
          <cell r="FO977">
            <v>0</v>
          </cell>
          <cell r="FP977">
            <v>0</v>
          </cell>
          <cell r="FQ977">
            <v>0</v>
          </cell>
          <cell r="FR977">
            <v>0</v>
          </cell>
          <cell r="FS977">
            <v>0</v>
          </cell>
          <cell r="FT977">
            <v>0</v>
          </cell>
          <cell r="FU977">
            <v>0</v>
          </cell>
          <cell r="FV977">
            <v>0</v>
          </cell>
          <cell r="FW977">
            <v>0</v>
          </cell>
          <cell r="FX977">
            <v>0</v>
          </cell>
          <cell r="FY977">
            <v>0</v>
          </cell>
          <cell r="FZ977">
            <v>0</v>
          </cell>
          <cell r="GA977">
            <v>0</v>
          </cell>
          <cell r="GB977">
            <v>0</v>
          </cell>
          <cell r="GC977">
            <v>0</v>
          </cell>
          <cell r="GD977">
            <v>0</v>
          </cell>
          <cell r="GE977">
            <v>0</v>
          </cell>
          <cell r="GF977">
            <v>0</v>
          </cell>
          <cell r="GG977">
            <v>0</v>
          </cell>
          <cell r="GH977">
            <v>0</v>
          </cell>
          <cell r="GI977">
            <v>0</v>
          </cell>
          <cell r="GJ977">
            <v>0</v>
          </cell>
          <cell r="GK977">
            <v>0</v>
          </cell>
          <cell r="GL977">
            <v>0</v>
          </cell>
          <cell r="GM977">
            <v>0</v>
          </cell>
          <cell r="GN977">
            <v>0</v>
          </cell>
          <cell r="GO977">
            <v>0</v>
          </cell>
          <cell r="GP977">
            <v>0</v>
          </cell>
          <cell r="GQ977">
            <v>0</v>
          </cell>
          <cell r="GR977">
            <v>0</v>
          </cell>
          <cell r="GS977">
            <v>0</v>
          </cell>
          <cell r="GT977">
            <v>0</v>
          </cell>
          <cell r="GU977">
            <v>0</v>
          </cell>
          <cell r="GV977">
            <v>0</v>
          </cell>
          <cell r="GW977">
            <v>0</v>
          </cell>
          <cell r="GX977">
            <v>0</v>
          </cell>
          <cell r="GY977">
            <v>0</v>
          </cell>
          <cell r="GZ977">
            <v>0</v>
          </cell>
          <cell r="HA977">
            <v>0</v>
          </cell>
          <cell r="HB977">
            <v>0</v>
          </cell>
          <cell r="HC977">
            <v>0</v>
          </cell>
          <cell r="HD977">
            <v>0</v>
          </cell>
          <cell r="HE977">
            <v>0</v>
          </cell>
          <cell r="HF977">
            <v>0</v>
          </cell>
          <cell r="HG977">
            <v>0</v>
          </cell>
          <cell r="HH977">
            <v>0</v>
          </cell>
          <cell r="HI977">
            <v>0</v>
          </cell>
          <cell r="HJ977">
            <v>0</v>
          </cell>
          <cell r="HK977">
            <v>0</v>
          </cell>
          <cell r="HL977">
            <v>0</v>
          </cell>
          <cell r="HM977">
            <v>0</v>
          </cell>
          <cell r="HN977">
            <v>0</v>
          </cell>
          <cell r="HO977">
            <v>0</v>
          </cell>
          <cell r="HP977">
            <v>0</v>
          </cell>
          <cell r="HQ977">
            <v>0</v>
          </cell>
          <cell r="HR977">
            <v>0</v>
          </cell>
          <cell r="HS977">
            <v>0</v>
          </cell>
          <cell r="HT977">
            <v>0</v>
          </cell>
          <cell r="HU977">
            <v>0</v>
          </cell>
          <cell r="HV977">
            <v>0</v>
          </cell>
          <cell r="HW977">
            <v>0</v>
          </cell>
          <cell r="HX977">
            <v>0</v>
          </cell>
          <cell r="HY977">
            <v>0</v>
          </cell>
          <cell r="HZ977">
            <v>0</v>
          </cell>
          <cell r="IA977">
            <v>0</v>
          </cell>
          <cell r="IB977">
            <v>0</v>
          </cell>
          <cell r="IC977">
            <v>0</v>
          </cell>
          <cell r="ID977">
            <v>0</v>
          </cell>
          <cell r="IE977">
            <v>0</v>
          </cell>
          <cell r="IF977">
            <v>0</v>
          </cell>
          <cell r="IG977">
            <v>0</v>
          </cell>
          <cell r="IH977">
            <v>0</v>
          </cell>
          <cell r="II977">
            <v>0</v>
          </cell>
          <cell r="IJ977">
            <v>0</v>
          </cell>
          <cell r="IK977">
            <v>0</v>
          </cell>
          <cell r="IL977">
            <v>0</v>
          </cell>
          <cell r="IM977">
            <v>0</v>
          </cell>
          <cell r="IN977">
            <v>0</v>
          </cell>
          <cell r="IO977">
            <v>0</v>
          </cell>
          <cell r="IP977">
            <v>0</v>
          </cell>
          <cell r="IQ977">
            <v>0</v>
          </cell>
          <cell r="IR977">
            <v>0</v>
          </cell>
          <cell r="IS977">
            <v>0</v>
          </cell>
          <cell r="IT977">
            <v>0</v>
          </cell>
          <cell r="IU977">
            <v>0</v>
          </cell>
          <cell r="IV977">
            <v>0</v>
          </cell>
          <cell r="IW977">
            <v>0</v>
          </cell>
          <cell r="IX977">
            <v>0</v>
          </cell>
          <cell r="IY977">
            <v>0</v>
          </cell>
          <cell r="IZ977">
            <v>0</v>
          </cell>
          <cell r="JA977">
            <v>0</v>
          </cell>
          <cell r="JB977">
            <v>0</v>
          </cell>
          <cell r="JC977">
            <v>0</v>
          </cell>
          <cell r="JD977">
            <v>0</v>
          </cell>
          <cell r="JE977">
            <v>0</v>
          </cell>
        </row>
        <row r="978">
          <cell r="D978" t="str">
            <v>WD_.QF.UTN._.___.Spanish Fork Park 2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  <cell r="EE978">
            <v>0</v>
          </cell>
          <cell r="EF978">
            <v>0</v>
          </cell>
          <cell r="EG978">
            <v>0</v>
          </cell>
          <cell r="EH978">
            <v>0</v>
          </cell>
          <cell r="EI978">
            <v>0</v>
          </cell>
          <cell r="EJ978">
            <v>0</v>
          </cell>
          <cell r="EK978">
            <v>0</v>
          </cell>
          <cell r="EL978">
            <v>0</v>
          </cell>
          <cell r="EM978">
            <v>0</v>
          </cell>
          <cell r="EN978">
            <v>0</v>
          </cell>
          <cell r="EO978">
            <v>0</v>
          </cell>
          <cell r="EP978">
            <v>0</v>
          </cell>
          <cell r="EQ978">
            <v>0</v>
          </cell>
          <cell r="ER978">
            <v>0</v>
          </cell>
          <cell r="ES978">
            <v>0</v>
          </cell>
          <cell r="ET978">
            <v>0</v>
          </cell>
          <cell r="EU978">
            <v>0</v>
          </cell>
          <cell r="EV978">
            <v>0</v>
          </cell>
          <cell r="EW978">
            <v>0</v>
          </cell>
          <cell r="EX978">
            <v>0</v>
          </cell>
          <cell r="EY978">
            <v>0</v>
          </cell>
          <cell r="EZ978">
            <v>0</v>
          </cell>
          <cell r="FA978">
            <v>0</v>
          </cell>
          <cell r="FB978">
            <v>0</v>
          </cell>
          <cell r="FC978">
            <v>0</v>
          </cell>
          <cell r="FD978">
            <v>0</v>
          </cell>
          <cell r="FE978">
            <v>0</v>
          </cell>
          <cell r="FF978">
            <v>0</v>
          </cell>
          <cell r="FG978">
            <v>0</v>
          </cell>
          <cell r="FH978">
            <v>0</v>
          </cell>
          <cell r="FI978">
            <v>0</v>
          </cell>
          <cell r="FJ978">
            <v>0</v>
          </cell>
          <cell r="FK978">
            <v>0</v>
          </cell>
          <cell r="FL978">
            <v>0</v>
          </cell>
          <cell r="FM978">
            <v>0</v>
          </cell>
          <cell r="FN978">
            <v>0</v>
          </cell>
          <cell r="FO978">
            <v>0</v>
          </cell>
          <cell r="FP978">
            <v>0</v>
          </cell>
          <cell r="FQ978">
            <v>0</v>
          </cell>
          <cell r="FR978">
            <v>0</v>
          </cell>
          <cell r="FS978">
            <v>0</v>
          </cell>
          <cell r="FT978">
            <v>0</v>
          </cell>
          <cell r="FU978">
            <v>0</v>
          </cell>
          <cell r="FV978">
            <v>0</v>
          </cell>
          <cell r="FW978">
            <v>0</v>
          </cell>
          <cell r="FX978">
            <v>0</v>
          </cell>
          <cell r="FY978">
            <v>0</v>
          </cell>
          <cell r="FZ978">
            <v>0</v>
          </cell>
          <cell r="GA978">
            <v>0</v>
          </cell>
          <cell r="GB978">
            <v>0</v>
          </cell>
          <cell r="GC978">
            <v>0</v>
          </cell>
          <cell r="GD978">
            <v>0</v>
          </cell>
          <cell r="GE978">
            <v>0</v>
          </cell>
          <cell r="GF978">
            <v>0</v>
          </cell>
          <cell r="GG978">
            <v>0</v>
          </cell>
          <cell r="GH978">
            <v>0</v>
          </cell>
          <cell r="GI978">
            <v>0</v>
          </cell>
          <cell r="GJ978">
            <v>0</v>
          </cell>
          <cell r="GK978">
            <v>0</v>
          </cell>
          <cell r="GL978">
            <v>0</v>
          </cell>
          <cell r="GM978">
            <v>0</v>
          </cell>
          <cell r="GN978">
            <v>0</v>
          </cell>
          <cell r="GO978">
            <v>0</v>
          </cell>
          <cell r="GP978">
            <v>0</v>
          </cell>
          <cell r="GQ978">
            <v>0</v>
          </cell>
          <cell r="GR978">
            <v>0</v>
          </cell>
          <cell r="GS978">
            <v>0</v>
          </cell>
          <cell r="GT978">
            <v>0</v>
          </cell>
          <cell r="GU978">
            <v>0</v>
          </cell>
          <cell r="GV978">
            <v>0</v>
          </cell>
          <cell r="GW978">
            <v>0</v>
          </cell>
          <cell r="GX978">
            <v>0</v>
          </cell>
          <cell r="GY978">
            <v>0</v>
          </cell>
          <cell r="GZ978">
            <v>0</v>
          </cell>
          <cell r="HA978">
            <v>0</v>
          </cell>
          <cell r="HB978">
            <v>0</v>
          </cell>
          <cell r="HC978">
            <v>0</v>
          </cell>
          <cell r="HD978">
            <v>0</v>
          </cell>
          <cell r="HE978">
            <v>0</v>
          </cell>
          <cell r="HF978">
            <v>0</v>
          </cell>
          <cell r="HG978">
            <v>0</v>
          </cell>
          <cell r="HH978">
            <v>0</v>
          </cell>
          <cell r="HI978">
            <v>0</v>
          </cell>
          <cell r="HJ978">
            <v>0</v>
          </cell>
          <cell r="HK978">
            <v>0</v>
          </cell>
          <cell r="HL978">
            <v>0</v>
          </cell>
          <cell r="HM978">
            <v>0</v>
          </cell>
          <cell r="HN978">
            <v>0</v>
          </cell>
          <cell r="HO978">
            <v>0</v>
          </cell>
          <cell r="HP978">
            <v>0</v>
          </cell>
          <cell r="HQ978">
            <v>0</v>
          </cell>
          <cell r="HR978">
            <v>0</v>
          </cell>
          <cell r="HS978">
            <v>0</v>
          </cell>
          <cell r="HT978">
            <v>0</v>
          </cell>
          <cell r="HU978">
            <v>0</v>
          </cell>
          <cell r="HV978">
            <v>0</v>
          </cell>
          <cell r="HW978">
            <v>0</v>
          </cell>
          <cell r="HX978">
            <v>0</v>
          </cell>
          <cell r="HY978">
            <v>0</v>
          </cell>
          <cell r="HZ978">
            <v>0</v>
          </cell>
          <cell r="IA978">
            <v>0</v>
          </cell>
          <cell r="IB978">
            <v>0</v>
          </cell>
          <cell r="IC978">
            <v>0</v>
          </cell>
          <cell r="ID978">
            <v>0</v>
          </cell>
          <cell r="IE978">
            <v>0</v>
          </cell>
          <cell r="IF978">
            <v>0</v>
          </cell>
          <cell r="IG978">
            <v>0</v>
          </cell>
          <cell r="IH978">
            <v>0</v>
          </cell>
          <cell r="II978">
            <v>0</v>
          </cell>
          <cell r="IJ978">
            <v>0</v>
          </cell>
          <cell r="IK978">
            <v>0</v>
          </cell>
          <cell r="IL978">
            <v>0</v>
          </cell>
          <cell r="IM978">
            <v>0</v>
          </cell>
          <cell r="IN978">
            <v>0</v>
          </cell>
          <cell r="IO978">
            <v>0</v>
          </cell>
          <cell r="IP978">
            <v>0</v>
          </cell>
          <cell r="IQ978">
            <v>0</v>
          </cell>
          <cell r="IR978">
            <v>0</v>
          </cell>
          <cell r="IS978">
            <v>0</v>
          </cell>
          <cell r="IT978">
            <v>0</v>
          </cell>
          <cell r="IU978">
            <v>0</v>
          </cell>
          <cell r="IV978">
            <v>0</v>
          </cell>
          <cell r="IW978">
            <v>0</v>
          </cell>
          <cell r="IX978">
            <v>0</v>
          </cell>
          <cell r="IY978">
            <v>0</v>
          </cell>
          <cell r="IZ978">
            <v>0</v>
          </cell>
          <cell r="JA978">
            <v>0</v>
          </cell>
          <cell r="JB978">
            <v>0</v>
          </cell>
          <cell r="JC978">
            <v>0</v>
          </cell>
          <cell r="JD978">
            <v>0</v>
          </cell>
          <cell r="JE978">
            <v>0</v>
          </cell>
        </row>
        <row r="979">
          <cell r="D979" t="str">
            <v>WD_.QF.UTN._.___.Tooele 1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  <cell r="EE979">
            <v>0</v>
          </cell>
          <cell r="EF979">
            <v>0</v>
          </cell>
          <cell r="EG979">
            <v>0</v>
          </cell>
          <cell r="EH979">
            <v>0</v>
          </cell>
          <cell r="EI979">
            <v>0</v>
          </cell>
          <cell r="EJ979">
            <v>0</v>
          </cell>
          <cell r="EK979">
            <v>0</v>
          </cell>
          <cell r="EL979">
            <v>0</v>
          </cell>
          <cell r="EM979">
            <v>0</v>
          </cell>
          <cell r="EN979">
            <v>0</v>
          </cell>
          <cell r="EO979">
            <v>0</v>
          </cell>
          <cell r="EP979">
            <v>0</v>
          </cell>
          <cell r="EQ979">
            <v>0</v>
          </cell>
          <cell r="ER979">
            <v>0</v>
          </cell>
          <cell r="ES979">
            <v>0</v>
          </cell>
          <cell r="ET979">
            <v>0</v>
          </cell>
          <cell r="EU979">
            <v>0</v>
          </cell>
          <cell r="EV979">
            <v>0</v>
          </cell>
          <cell r="EW979">
            <v>0</v>
          </cell>
          <cell r="EX979">
            <v>0</v>
          </cell>
          <cell r="EY979">
            <v>0</v>
          </cell>
          <cell r="EZ979">
            <v>0</v>
          </cell>
          <cell r="FA979">
            <v>0</v>
          </cell>
          <cell r="FB979">
            <v>0</v>
          </cell>
          <cell r="FC979">
            <v>0</v>
          </cell>
          <cell r="FD979">
            <v>0</v>
          </cell>
          <cell r="FE979">
            <v>0</v>
          </cell>
          <cell r="FF979">
            <v>0</v>
          </cell>
          <cell r="FG979">
            <v>0</v>
          </cell>
          <cell r="FH979">
            <v>0</v>
          </cell>
          <cell r="FI979">
            <v>0</v>
          </cell>
          <cell r="FJ979">
            <v>0</v>
          </cell>
          <cell r="FK979">
            <v>0</v>
          </cell>
          <cell r="FL979">
            <v>0</v>
          </cell>
          <cell r="FM979">
            <v>0</v>
          </cell>
          <cell r="FN979">
            <v>0</v>
          </cell>
          <cell r="FO979">
            <v>0</v>
          </cell>
          <cell r="FP979">
            <v>0</v>
          </cell>
          <cell r="FQ979">
            <v>0</v>
          </cell>
          <cell r="FR979">
            <v>0</v>
          </cell>
          <cell r="FS979">
            <v>0</v>
          </cell>
          <cell r="FT979">
            <v>0</v>
          </cell>
          <cell r="FU979">
            <v>0</v>
          </cell>
          <cell r="FV979">
            <v>0</v>
          </cell>
          <cell r="FW979">
            <v>0</v>
          </cell>
          <cell r="FX979">
            <v>0</v>
          </cell>
          <cell r="FY979">
            <v>0</v>
          </cell>
          <cell r="FZ979">
            <v>0</v>
          </cell>
          <cell r="GA979">
            <v>0</v>
          </cell>
          <cell r="GB979">
            <v>0</v>
          </cell>
          <cell r="GC979">
            <v>0</v>
          </cell>
          <cell r="GD979">
            <v>0</v>
          </cell>
          <cell r="GE979">
            <v>0</v>
          </cell>
          <cell r="GF979">
            <v>0</v>
          </cell>
          <cell r="GG979">
            <v>0</v>
          </cell>
          <cell r="GH979">
            <v>0</v>
          </cell>
          <cell r="GI979">
            <v>0</v>
          </cell>
          <cell r="GJ979">
            <v>0</v>
          </cell>
          <cell r="GK979">
            <v>0</v>
          </cell>
          <cell r="GL979">
            <v>0</v>
          </cell>
          <cell r="GM979">
            <v>0</v>
          </cell>
          <cell r="GN979">
            <v>0</v>
          </cell>
          <cell r="GO979">
            <v>0</v>
          </cell>
          <cell r="GP979">
            <v>0</v>
          </cell>
          <cell r="GQ979">
            <v>0</v>
          </cell>
          <cell r="GR979">
            <v>0</v>
          </cell>
          <cell r="GS979">
            <v>0</v>
          </cell>
          <cell r="GT979">
            <v>0</v>
          </cell>
          <cell r="GU979">
            <v>0</v>
          </cell>
          <cell r="GV979">
            <v>0</v>
          </cell>
          <cell r="GW979">
            <v>0</v>
          </cell>
          <cell r="GX979">
            <v>0</v>
          </cell>
          <cell r="GY979">
            <v>0</v>
          </cell>
          <cell r="GZ979">
            <v>0</v>
          </cell>
          <cell r="HA979">
            <v>0</v>
          </cell>
          <cell r="HB979">
            <v>0</v>
          </cell>
          <cell r="HC979">
            <v>0</v>
          </cell>
          <cell r="HD979">
            <v>0</v>
          </cell>
          <cell r="HE979">
            <v>0</v>
          </cell>
          <cell r="HF979">
            <v>0</v>
          </cell>
          <cell r="HG979">
            <v>0</v>
          </cell>
          <cell r="HH979">
            <v>0</v>
          </cell>
          <cell r="HI979">
            <v>0</v>
          </cell>
          <cell r="HJ979">
            <v>0</v>
          </cell>
          <cell r="HK979">
            <v>0</v>
          </cell>
          <cell r="HL979">
            <v>0</v>
          </cell>
          <cell r="HM979">
            <v>0</v>
          </cell>
          <cell r="HN979">
            <v>0</v>
          </cell>
          <cell r="HO979">
            <v>0</v>
          </cell>
          <cell r="HP979">
            <v>0</v>
          </cell>
          <cell r="HQ979">
            <v>0</v>
          </cell>
          <cell r="HR979">
            <v>0</v>
          </cell>
          <cell r="HS979">
            <v>0</v>
          </cell>
          <cell r="HT979">
            <v>0</v>
          </cell>
          <cell r="HU979">
            <v>0</v>
          </cell>
          <cell r="HV979">
            <v>0</v>
          </cell>
          <cell r="HW979">
            <v>0</v>
          </cell>
          <cell r="HX979">
            <v>0</v>
          </cell>
          <cell r="HY979">
            <v>0</v>
          </cell>
          <cell r="HZ979">
            <v>0</v>
          </cell>
          <cell r="IA979">
            <v>0</v>
          </cell>
          <cell r="IB979">
            <v>0</v>
          </cell>
          <cell r="IC979">
            <v>0</v>
          </cell>
          <cell r="ID979">
            <v>0</v>
          </cell>
          <cell r="IE979">
            <v>0</v>
          </cell>
          <cell r="IF979">
            <v>0</v>
          </cell>
          <cell r="IG979">
            <v>0</v>
          </cell>
          <cell r="IH979">
            <v>0</v>
          </cell>
          <cell r="II979">
            <v>0</v>
          </cell>
          <cell r="IJ979">
            <v>0</v>
          </cell>
          <cell r="IK979">
            <v>0</v>
          </cell>
          <cell r="IL979">
            <v>0</v>
          </cell>
          <cell r="IM979">
            <v>0</v>
          </cell>
          <cell r="IN979">
            <v>0</v>
          </cell>
          <cell r="IO979">
            <v>0</v>
          </cell>
          <cell r="IP979">
            <v>0</v>
          </cell>
          <cell r="IQ979">
            <v>0</v>
          </cell>
          <cell r="IR979">
            <v>0</v>
          </cell>
          <cell r="IS979">
            <v>0</v>
          </cell>
          <cell r="IT979">
            <v>0</v>
          </cell>
          <cell r="IU979">
            <v>0</v>
          </cell>
          <cell r="IV979">
            <v>0</v>
          </cell>
          <cell r="IW979">
            <v>0</v>
          </cell>
          <cell r="IX979">
            <v>0</v>
          </cell>
          <cell r="IY979">
            <v>0</v>
          </cell>
          <cell r="IZ979">
            <v>0</v>
          </cell>
          <cell r="JA979">
            <v>0</v>
          </cell>
          <cell r="JB979">
            <v>0</v>
          </cell>
          <cell r="JC979">
            <v>0</v>
          </cell>
          <cell r="JD979">
            <v>0</v>
          </cell>
          <cell r="JE979">
            <v>0</v>
          </cell>
        </row>
        <row r="980">
          <cell r="D980" t="str">
            <v>WD_.QF.UTN._.___.Tooele 2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  <cell r="EE980">
            <v>0</v>
          </cell>
          <cell r="EF980">
            <v>0</v>
          </cell>
          <cell r="EG980">
            <v>0</v>
          </cell>
          <cell r="EH980">
            <v>0</v>
          </cell>
          <cell r="EI980">
            <v>0</v>
          </cell>
          <cell r="EJ980">
            <v>0</v>
          </cell>
          <cell r="EK980">
            <v>0</v>
          </cell>
          <cell r="EL980">
            <v>0</v>
          </cell>
          <cell r="EM980">
            <v>0</v>
          </cell>
          <cell r="EN980">
            <v>0</v>
          </cell>
          <cell r="EO980">
            <v>0</v>
          </cell>
          <cell r="EP980">
            <v>0</v>
          </cell>
          <cell r="EQ980">
            <v>0</v>
          </cell>
          <cell r="ER980">
            <v>0</v>
          </cell>
          <cell r="ES980">
            <v>0</v>
          </cell>
          <cell r="ET980">
            <v>0</v>
          </cell>
          <cell r="EU980">
            <v>0</v>
          </cell>
          <cell r="EV980">
            <v>0</v>
          </cell>
          <cell r="EW980">
            <v>0</v>
          </cell>
          <cell r="EX980">
            <v>0</v>
          </cell>
          <cell r="EY980">
            <v>0</v>
          </cell>
          <cell r="EZ980">
            <v>0</v>
          </cell>
          <cell r="FA980">
            <v>0</v>
          </cell>
          <cell r="FB980">
            <v>0</v>
          </cell>
          <cell r="FC980">
            <v>0</v>
          </cell>
          <cell r="FD980">
            <v>0</v>
          </cell>
          <cell r="FE980">
            <v>0</v>
          </cell>
          <cell r="FF980">
            <v>0</v>
          </cell>
          <cell r="FG980">
            <v>0</v>
          </cell>
          <cell r="FH980">
            <v>0</v>
          </cell>
          <cell r="FI980">
            <v>0</v>
          </cell>
          <cell r="FJ980">
            <v>0</v>
          </cell>
          <cell r="FK980">
            <v>0</v>
          </cell>
          <cell r="FL980">
            <v>0</v>
          </cell>
          <cell r="FM980">
            <v>0</v>
          </cell>
          <cell r="FN980">
            <v>0</v>
          </cell>
          <cell r="FO980">
            <v>0</v>
          </cell>
          <cell r="FP980">
            <v>0</v>
          </cell>
          <cell r="FQ980">
            <v>0</v>
          </cell>
          <cell r="FR980">
            <v>0</v>
          </cell>
          <cell r="FS980">
            <v>0</v>
          </cell>
          <cell r="FT980">
            <v>0</v>
          </cell>
          <cell r="FU980">
            <v>0</v>
          </cell>
          <cell r="FV980">
            <v>0</v>
          </cell>
          <cell r="FW980">
            <v>0</v>
          </cell>
          <cell r="FX980">
            <v>0</v>
          </cell>
          <cell r="FY980">
            <v>0</v>
          </cell>
          <cell r="FZ980">
            <v>0</v>
          </cell>
          <cell r="GA980">
            <v>0</v>
          </cell>
          <cell r="GB980">
            <v>0</v>
          </cell>
          <cell r="GC980">
            <v>0</v>
          </cell>
          <cell r="GD980">
            <v>0</v>
          </cell>
          <cell r="GE980">
            <v>0</v>
          </cell>
          <cell r="GF980">
            <v>0</v>
          </cell>
          <cell r="GG980">
            <v>0</v>
          </cell>
          <cell r="GH980">
            <v>0</v>
          </cell>
          <cell r="GI980">
            <v>0</v>
          </cell>
          <cell r="GJ980">
            <v>0</v>
          </cell>
          <cell r="GK980">
            <v>0</v>
          </cell>
          <cell r="GL980">
            <v>0</v>
          </cell>
          <cell r="GM980">
            <v>0</v>
          </cell>
          <cell r="GN980">
            <v>0</v>
          </cell>
          <cell r="GO980">
            <v>0</v>
          </cell>
          <cell r="GP980">
            <v>0</v>
          </cell>
          <cell r="GQ980">
            <v>0</v>
          </cell>
          <cell r="GR980">
            <v>0</v>
          </cell>
          <cell r="GS980">
            <v>0</v>
          </cell>
          <cell r="GT980">
            <v>0</v>
          </cell>
          <cell r="GU980">
            <v>0</v>
          </cell>
          <cell r="GV980">
            <v>0</v>
          </cell>
          <cell r="GW980">
            <v>0</v>
          </cell>
          <cell r="GX980">
            <v>0</v>
          </cell>
          <cell r="GY980">
            <v>0</v>
          </cell>
          <cell r="GZ980">
            <v>0</v>
          </cell>
          <cell r="HA980">
            <v>0</v>
          </cell>
          <cell r="HB980">
            <v>0</v>
          </cell>
          <cell r="HC980">
            <v>0</v>
          </cell>
          <cell r="HD980">
            <v>0</v>
          </cell>
          <cell r="HE980">
            <v>0</v>
          </cell>
          <cell r="HF980">
            <v>0</v>
          </cell>
          <cell r="HG980">
            <v>0</v>
          </cell>
          <cell r="HH980">
            <v>0</v>
          </cell>
          <cell r="HI980">
            <v>0</v>
          </cell>
          <cell r="HJ980">
            <v>0</v>
          </cell>
          <cell r="HK980">
            <v>0</v>
          </cell>
          <cell r="HL980">
            <v>0</v>
          </cell>
          <cell r="HM980">
            <v>0</v>
          </cell>
          <cell r="HN980">
            <v>0</v>
          </cell>
          <cell r="HO980">
            <v>0</v>
          </cell>
          <cell r="HP980">
            <v>0</v>
          </cell>
          <cell r="HQ980">
            <v>0</v>
          </cell>
          <cell r="HR980">
            <v>0</v>
          </cell>
          <cell r="HS980">
            <v>0</v>
          </cell>
          <cell r="HT980">
            <v>0</v>
          </cell>
          <cell r="HU980">
            <v>0</v>
          </cell>
          <cell r="HV980">
            <v>0</v>
          </cell>
          <cell r="HW980">
            <v>0</v>
          </cell>
          <cell r="HX980">
            <v>0</v>
          </cell>
          <cell r="HY980">
            <v>0</v>
          </cell>
          <cell r="HZ980">
            <v>0</v>
          </cell>
          <cell r="IA980">
            <v>0</v>
          </cell>
          <cell r="IB980">
            <v>0</v>
          </cell>
          <cell r="IC980">
            <v>0</v>
          </cell>
          <cell r="ID980">
            <v>0</v>
          </cell>
          <cell r="IE980">
            <v>0</v>
          </cell>
          <cell r="IF980">
            <v>0</v>
          </cell>
          <cell r="IG980">
            <v>0</v>
          </cell>
          <cell r="IH980">
            <v>0</v>
          </cell>
          <cell r="II980">
            <v>0</v>
          </cell>
          <cell r="IJ980">
            <v>0</v>
          </cell>
          <cell r="IK980">
            <v>0</v>
          </cell>
          <cell r="IL980">
            <v>0</v>
          </cell>
          <cell r="IM980">
            <v>0</v>
          </cell>
          <cell r="IN980">
            <v>0</v>
          </cell>
          <cell r="IO980">
            <v>0</v>
          </cell>
          <cell r="IP980">
            <v>0</v>
          </cell>
          <cell r="IQ980">
            <v>0</v>
          </cell>
          <cell r="IR980">
            <v>0</v>
          </cell>
          <cell r="IS980">
            <v>0</v>
          </cell>
          <cell r="IT980">
            <v>0</v>
          </cell>
          <cell r="IU980">
            <v>0</v>
          </cell>
          <cell r="IV980">
            <v>0</v>
          </cell>
          <cell r="IW980">
            <v>0</v>
          </cell>
          <cell r="IX980">
            <v>0</v>
          </cell>
          <cell r="IY980">
            <v>0</v>
          </cell>
          <cell r="IZ980">
            <v>0</v>
          </cell>
          <cell r="JA980">
            <v>0</v>
          </cell>
          <cell r="JB980">
            <v>0</v>
          </cell>
          <cell r="JC980">
            <v>0</v>
          </cell>
          <cell r="JD980">
            <v>0</v>
          </cell>
          <cell r="JE980">
            <v>0</v>
          </cell>
        </row>
        <row r="981">
          <cell r="D981" t="str">
            <v>WD_.QF.UTS._.___.Latigo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  <cell r="EE981">
            <v>0</v>
          </cell>
          <cell r="EF981">
            <v>0</v>
          </cell>
          <cell r="EG981">
            <v>0</v>
          </cell>
          <cell r="EH981">
            <v>0</v>
          </cell>
          <cell r="EI981">
            <v>0</v>
          </cell>
          <cell r="EJ981">
            <v>0</v>
          </cell>
          <cell r="EK981">
            <v>0</v>
          </cell>
          <cell r="EL981">
            <v>0</v>
          </cell>
          <cell r="EM981">
            <v>0</v>
          </cell>
          <cell r="EN981">
            <v>0</v>
          </cell>
          <cell r="EO981">
            <v>0</v>
          </cell>
          <cell r="EP981">
            <v>0</v>
          </cell>
          <cell r="EQ981">
            <v>0</v>
          </cell>
          <cell r="ER981">
            <v>0</v>
          </cell>
          <cell r="ES981">
            <v>0</v>
          </cell>
          <cell r="ET981">
            <v>0</v>
          </cell>
          <cell r="EU981">
            <v>0</v>
          </cell>
          <cell r="EV981">
            <v>0</v>
          </cell>
          <cell r="EW981">
            <v>0</v>
          </cell>
          <cell r="EX981">
            <v>0</v>
          </cell>
          <cell r="EY981">
            <v>0</v>
          </cell>
          <cell r="EZ981">
            <v>0</v>
          </cell>
          <cell r="FA981">
            <v>0</v>
          </cell>
          <cell r="FB981">
            <v>0</v>
          </cell>
          <cell r="FC981">
            <v>0</v>
          </cell>
          <cell r="FD981">
            <v>0</v>
          </cell>
          <cell r="FE981">
            <v>0</v>
          </cell>
          <cell r="FF981">
            <v>0</v>
          </cell>
          <cell r="FG981">
            <v>0</v>
          </cell>
          <cell r="FH981">
            <v>0</v>
          </cell>
          <cell r="FI981">
            <v>0</v>
          </cell>
          <cell r="FJ981">
            <v>0</v>
          </cell>
          <cell r="FK981">
            <v>0</v>
          </cell>
          <cell r="FL981">
            <v>0</v>
          </cell>
          <cell r="FM981">
            <v>0</v>
          </cell>
          <cell r="FN981">
            <v>0</v>
          </cell>
          <cell r="FO981">
            <v>0</v>
          </cell>
          <cell r="FP981">
            <v>0</v>
          </cell>
          <cell r="FQ981">
            <v>0</v>
          </cell>
          <cell r="FR981">
            <v>0</v>
          </cell>
          <cell r="FS981">
            <v>0</v>
          </cell>
          <cell r="FT981">
            <v>0</v>
          </cell>
          <cell r="FU981">
            <v>0</v>
          </cell>
          <cell r="FV981">
            <v>0</v>
          </cell>
          <cell r="FW981">
            <v>0</v>
          </cell>
          <cell r="FX981">
            <v>0</v>
          </cell>
          <cell r="FY981">
            <v>0</v>
          </cell>
          <cell r="FZ981">
            <v>0</v>
          </cell>
          <cell r="GA981">
            <v>0</v>
          </cell>
          <cell r="GB981">
            <v>0</v>
          </cell>
          <cell r="GC981">
            <v>0</v>
          </cell>
          <cell r="GD981">
            <v>0</v>
          </cell>
          <cell r="GE981">
            <v>0</v>
          </cell>
          <cell r="GF981">
            <v>0</v>
          </cell>
          <cell r="GG981">
            <v>0</v>
          </cell>
          <cell r="GH981">
            <v>0</v>
          </cell>
          <cell r="GI981">
            <v>0</v>
          </cell>
          <cell r="GJ981">
            <v>0</v>
          </cell>
          <cell r="GK981">
            <v>0</v>
          </cell>
          <cell r="GL981">
            <v>0</v>
          </cell>
          <cell r="GM981">
            <v>0</v>
          </cell>
          <cell r="GN981">
            <v>0</v>
          </cell>
          <cell r="GO981">
            <v>0</v>
          </cell>
          <cell r="GP981">
            <v>0</v>
          </cell>
          <cell r="GQ981">
            <v>0</v>
          </cell>
          <cell r="GR981">
            <v>0</v>
          </cell>
          <cell r="GS981">
            <v>0</v>
          </cell>
          <cell r="GT981">
            <v>0</v>
          </cell>
          <cell r="GU981">
            <v>0</v>
          </cell>
          <cell r="GV981">
            <v>0</v>
          </cell>
          <cell r="GW981">
            <v>0</v>
          </cell>
          <cell r="GX981">
            <v>0</v>
          </cell>
          <cell r="GY981">
            <v>0</v>
          </cell>
          <cell r="GZ981">
            <v>0</v>
          </cell>
          <cell r="HA981">
            <v>0</v>
          </cell>
          <cell r="HB981">
            <v>0</v>
          </cell>
          <cell r="HC981">
            <v>0</v>
          </cell>
          <cell r="HD981">
            <v>0</v>
          </cell>
          <cell r="HE981">
            <v>0</v>
          </cell>
          <cell r="HF981">
            <v>0</v>
          </cell>
          <cell r="HG981">
            <v>0</v>
          </cell>
          <cell r="HH981">
            <v>0</v>
          </cell>
          <cell r="HI981">
            <v>0</v>
          </cell>
          <cell r="HJ981">
            <v>0</v>
          </cell>
          <cell r="HK981">
            <v>0</v>
          </cell>
          <cell r="HL981">
            <v>0</v>
          </cell>
          <cell r="HM981">
            <v>0</v>
          </cell>
          <cell r="HN981">
            <v>0</v>
          </cell>
          <cell r="HO981">
            <v>0</v>
          </cell>
          <cell r="HP981">
            <v>0</v>
          </cell>
          <cell r="HQ981">
            <v>0</v>
          </cell>
          <cell r="HR981">
            <v>0</v>
          </cell>
          <cell r="HS981">
            <v>0</v>
          </cell>
          <cell r="HT981">
            <v>0</v>
          </cell>
          <cell r="HU981">
            <v>0</v>
          </cell>
          <cell r="HV981">
            <v>0</v>
          </cell>
          <cell r="HW981">
            <v>0</v>
          </cell>
          <cell r="HX981">
            <v>0</v>
          </cell>
          <cell r="HY981">
            <v>0</v>
          </cell>
          <cell r="HZ981">
            <v>0</v>
          </cell>
          <cell r="IA981">
            <v>0</v>
          </cell>
          <cell r="IB981">
            <v>0</v>
          </cell>
          <cell r="IC981">
            <v>0</v>
          </cell>
          <cell r="ID981">
            <v>0</v>
          </cell>
          <cell r="IE981">
            <v>0</v>
          </cell>
          <cell r="IF981">
            <v>0</v>
          </cell>
          <cell r="IG981">
            <v>0</v>
          </cell>
          <cell r="IH981">
            <v>0</v>
          </cell>
          <cell r="II981">
            <v>0</v>
          </cell>
          <cell r="IJ981">
            <v>0</v>
          </cell>
          <cell r="IK981">
            <v>0</v>
          </cell>
          <cell r="IL981">
            <v>0</v>
          </cell>
          <cell r="IM981">
            <v>0</v>
          </cell>
          <cell r="IN981">
            <v>0</v>
          </cell>
          <cell r="IO981">
            <v>0</v>
          </cell>
          <cell r="IP981">
            <v>0</v>
          </cell>
          <cell r="IQ981">
            <v>0</v>
          </cell>
          <cell r="IR981">
            <v>0</v>
          </cell>
          <cell r="IS981">
            <v>0</v>
          </cell>
          <cell r="IT981">
            <v>0</v>
          </cell>
          <cell r="IU981">
            <v>0</v>
          </cell>
          <cell r="IV981">
            <v>0</v>
          </cell>
          <cell r="IW981">
            <v>0</v>
          </cell>
          <cell r="IX981">
            <v>0</v>
          </cell>
          <cell r="IY981">
            <v>0</v>
          </cell>
          <cell r="IZ981">
            <v>0</v>
          </cell>
          <cell r="JA981">
            <v>0</v>
          </cell>
          <cell r="JB981">
            <v>0</v>
          </cell>
          <cell r="JC981">
            <v>0</v>
          </cell>
          <cell r="JD981">
            <v>0</v>
          </cell>
          <cell r="JE981">
            <v>0</v>
          </cell>
        </row>
        <row r="982">
          <cell r="D982" t="str">
            <v>WD_.QF.WOR._.___.Big Top ORWF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  <cell r="EE982">
            <v>0</v>
          </cell>
          <cell r="EF982">
            <v>0</v>
          </cell>
          <cell r="EG982">
            <v>0</v>
          </cell>
          <cell r="EH982">
            <v>0</v>
          </cell>
          <cell r="EI982">
            <v>0</v>
          </cell>
          <cell r="EJ982">
            <v>0</v>
          </cell>
          <cell r="EK982">
            <v>0</v>
          </cell>
          <cell r="EL982">
            <v>0</v>
          </cell>
          <cell r="EM982">
            <v>0</v>
          </cell>
          <cell r="EN982">
            <v>0</v>
          </cell>
          <cell r="EO982">
            <v>0</v>
          </cell>
          <cell r="EP982">
            <v>0</v>
          </cell>
          <cell r="EQ982">
            <v>0</v>
          </cell>
          <cell r="ER982">
            <v>0</v>
          </cell>
          <cell r="ES982">
            <v>0</v>
          </cell>
          <cell r="ET982">
            <v>0</v>
          </cell>
          <cell r="EU982">
            <v>0</v>
          </cell>
          <cell r="EV982">
            <v>0</v>
          </cell>
          <cell r="EW982">
            <v>0</v>
          </cell>
          <cell r="EX982">
            <v>0</v>
          </cell>
          <cell r="EY982">
            <v>0</v>
          </cell>
          <cell r="EZ982">
            <v>0</v>
          </cell>
          <cell r="FA982">
            <v>0</v>
          </cell>
          <cell r="FB982">
            <v>0</v>
          </cell>
          <cell r="FC982">
            <v>0</v>
          </cell>
          <cell r="FD982">
            <v>0</v>
          </cell>
          <cell r="FE982">
            <v>0</v>
          </cell>
          <cell r="FF982">
            <v>0</v>
          </cell>
          <cell r="FG982">
            <v>0</v>
          </cell>
          <cell r="FH982">
            <v>0</v>
          </cell>
          <cell r="FI982">
            <v>0</v>
          </cell>
          <cell r="FJ982">
            <v>0</v>
          </cell>
          <cell r="FK982">
            <v>0</v>
          </cell>
          <cell r="FL982">
            <v>0</v>
          </cell>
          <cell r="FM982">
            <v>0</v>
          </cell>
          <cell r="FN982">
            <v>0</v>
          </cell>
          <cell r="FO982">
            <v>0</v>
          </cell>
          <cell r="FP982">
            <v>0</v>
          </cell>
          <cell r="FQ982">
            <v>0</v>
          </cell>
          <cell r="FR982">
            <v>0</v>
          </cell>
          <cell r="FS982">
            <v>0</v>
          </cell>
          <cell r="FT982">
            <v>0</v>
          </cell>
          <cell r="FU982">
            <v>0</v>
          </cell>
          <cell r="FV982">
            <v>0</v>
          </cell>
          <cell r="FW982">
            <v>0</v>
          </cell>
          <cell r="FX982">
            <v>0</v>
          </cell>
          <cell r="FY982">
            <v>0</v>
          </cell>
          <cell r="FZ982">
            <v>0</v>
          </cell>
          <cell r="GA982">
            <v>0</v>
          </cell>
          <cell r="GB982">
            <v>0</v>
          </cell>
          <cell r="GC982">
            <v>0</v>
          </cell>
          <cell r="GD982">
            <v>0</v>
          </cell>
          <cell r="GE982">
            <v>0</v>
          </cell>
          <cell r="GF982">
            <v>0</v>
          </cell>
          <cell r="GG982">
            <v>0</v>
          </cell>
          <cell r="GH982">
            <v>0</v>
          </cell>
          <cell r="GI982">
            <v>0</v>
          </cell>
          <cell r="GJ982">
            <v>0</v>
          </cell>
          <cell r="GK982">
            <v>0</v>
          </cell>
          <cell r="GL982">
            <v>0</v>
          </cell>
          <cell r="GM982">
            <v>0</v>
          </cell>
          <cell r="GN982">
            <v>0</v>
          </cell>
          <cell r="GO982">
            <v>0</v>
          </cell>
          <cell r="GP982">
            <v>0</v>
          </cell>
          <cell r="GQ982">
            <v>0</v>
          </cell>
          <cell r="GR982">
            <v>0</v>
          </cell>
          <cell r="GS982">
            <v>0</v>
          </cell>
          <cell r="GT982">
            <v>0</v>
          </cell>
          <cell r="GU982">
            <v>0</v>
          </cell>
          <cell r="GV982">
            <v>0</v>
          </cell>
          <cell r="GW982">
            <v>0</v>
          </cell>
          <cell r="GX982">
            <v>0</v>
          </cell>
          <cell r="GY982">
            <v>0</v>
          </cell>
          <cell r="GZ982">
            <v>0</v>
          </cell>
          <cell r="HA982">
            <v>0</v>
          </cell>
          <cell r="HB982">
            <v>0</v>
          </cell>
          <cell r="HC982">
            <v>0</v>
          </cell>
          <cell r="HD982">
            <v>0</v>
          </cell>
          <cell r="HE982">
            <v>0</v>
          </cell>
          <cell r="HF982">
            <v>0</v>
          </cell>
          <cell r="HG982">
            <v>0</v>
          </cell>
          <cell r="HH982">
            <v>0</v>
          </cell>
          <cell r="HI982">
            <v>0</v>
          </cell>
          <cell r="HJ982">
            <v>0</v>
          </cell>
          <cell r="HK982">
            <v>0</v>
          </cell>
          <cell r="HL982">
            <v>0</v>
          </cell>
          <cell r="HM982">
            <v>0</v>
          </cell>
          <cell r="HN982">
            <v>0</v>
          </cell>
          <cell r="HO982">
            <v>0</v>
          </cell>
          <cell r="HP982">
            <v>0</v>
          </cell>
          <cell r="HQ982">
            <v>0</v>
          </cell>
          <cell r="HR982">
            <v>0</v>
          </cell>
          <cell r="HS982">
            <v>0</v>
          </cell>
          <cell r="HT982">
            <v>0</v>
          </cell>
          <cell r="HU982">
            <v>0</v>
          </cell>
          <cell r="HV982">
            <v>0</v>
          </cell>
          <cell r="HW982">
            <v>0</v>
          </cell>
          <cell r="HX982">
            <v>0</v>
          </cell>
          <cell r="HY982">
            <v>0</v>
          </cell>
          <cell r="HZ982">
            <v>0</v>
          </cell>
          <cell r="IA982">
            <v>0</v>
          </cell>
          <cell r="IB982">
            <v>0</v>
          </cell>
          <cell r="IC982">
            <v>0</v>
          </cell>
          <cell r="ID982">
            <v>0</v>
          </cell>
          <cell r="IE982">
            <v>0</v>
          </cell>
          <cell r="IF982">
            <v>0</v>
          </cell>
          <cell r="IG982">
            <v>0</v>
          </cell>
          <cell r="IH982">
            <v>0</v>
          </cell>
          <cell r="II982">
            <v>0</v>
          </cell>
          <cell r="IJ982">
            <v>0</v>
          </cell>
          <cell r="IK982">
            <v>0</v>
          </cell>
          <cell r="IL982">
            <v>0</v>
          </cell>
          <cell r="IM982">
            <v>0</v>
          </cell>
          <cell r="IN982">
            <v>0</v>
          </cell>
          <cell r="IO982">
            <v>0</v>
          </cell>
          <cell r="IP982">
            <v>0</v>
          </cell>
          <cell r="IQ982">
            <v>0</v>
          </cell>
          <cell r="IR982">
            <v>0</v>
          </cell>
          <cell r="IS982">
            <v>0</v>
          </cell>
          <cell r="IT982">
            <v>0</v>
          </cell>
          <cell r="IU982">
            <v>0</v>
          </cell>
          <cell r="IV982">
            <v>0</v>
          </cell>
          <cell r="IW982">
            <v>0</v>
          </cell>
          <cell r="IX982">
            <v>0</v>
          </cell>
          <cell r="IY982">
            <v>0</v>
          </cell>
          <cell r="IZ982">
            <v>0</v>
          </cell>
          <cell r="JA982">
            <v>0</v>
          </cell>
          <cell r="JB982">
            <v>0</v>
          </cell>
          <cell r="JC982">
            <v>0</v>
          </cell>
          <cell r="JD982">
            <v>0</v>
          </cell>
          <cell r="JE982">
            <v>0</v>
          </cell>
        </row>
        <row r="983">
          <cell r="D983" t="str">
            <v>WD_.QF.WOR._.___.Butter Creek Power ORWF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  <cell r="EE983">
            <v>0</v>
          </cell>
          <cell r="EF983">
            <v>0</v>
          </cell>
          <cell r="EG983">
            <v>0</v>
          </cell>
          <cell r="EH983">
            <v>0</v>
          </cell>
          <cell r="EI983">
            <v>0</v>
          </cell>
          <cell r="EJ983">
            <v>0</v>
          </cell>
          <cell r="EK983">
            <v>0</v>
          </cell>
          <cell r="EL983">
            <v>0</v>
          </cell>
          <cell r="EM983">
            <v>0</v>
          </cell>
          <cell r="EN983">
            <v>0</v>
          </cell>
          <cell r="EO983">
            <v>0</v>
          </cell>
          <cell r="EP983">
            <v>0</v>
          </cell>
          <cell r="EQ983">
            <v>0</v>
          </cell>
          <cell r="ER983">
            <v>0</v>
          </cell>
          <cell r="ES983">
            <v>0</v>
          </cell>
          <cell r="ET983">
            <v>0</v>
          </cell>
          <cell r="EU983">
            <v>0</v>
          </cell>
          <cell r="EV983">
            <v>0</v>
          </cell>
          <cell r="EW983">
            <v>0</v>
          </cell>
          <cell r="EX983">
            <v>0</v>
          </cell>
          <cell r="EY983">
            <v>0</v>
          </cell>
          <cell r="EZ983">
            <v>0</v>
          </cell>
          <cell r="FA983">
            <v>0</v>
          </cell>
          <cell r="FB983">
            <v>0</v>
          </cell>
          <cell r="FC983">
            <v>0</v>
          </cell>
          <cell r="FD983">
            <v>0</v>
          </cell>
          <cell r="FE983">
            <v>0</v>
          </cell>
          <cell r="FF983">
            <v>0</v>
          </cell>
          <cell r="FG983">
            <v>0</v>
          </cell>
          <cell r="FH983">
            <v>0</v>
          </cell>
          <cell r="FI983">
            <v>0</v>
          </cell>
          <cell r="FJ983">
            <v>0</v>
          </cell>
          <cell r="FK983">
            <v>0</v>
          </cell>
          <cell r="FL983">
            <v>0</v>
          </cell>
          <cell r="FM983">
            <v>0</v>
          </cell>
          <cell r="FN983">
            <v>0</v>
          </cell>
          <cell r="FO983">
            <v>0</v>
          </cell>
          <cell r="FP983">
            <v>0</v>
          </cell>
          <cell r="FQ983">
            <v>0</v>
          </cell>
          <cell r="FR983">
            <v>0</v>
          </cell>
          <cell r="FS983">
            <v>0</v>
          </cell>
          <cell r="FT983">
            <v>0</v>
          </cell>
          <cell r="FU983">
            <v>0</v>
          </cell>
          <cell r="FV983">
            <v>0</v>
          </cell>
          <cell r="FW983">
            <v>0</v>
          </cell>
          <cell r="FX983">
            <v>0</v>
          </cell>
          <cell r="FY983">
            <v>0</v>
          </cell>
          <cell r="FZ983">
            <v>0</v>
          </cell>
          <cell r="GA983">
            <v>0</v>
          </cell>
          <cell r="GB983">
            <v>0</v>
          </cell>
          <cell r="GC983">
            <v>0</v>
          </cell>
          <cell r="GD983">
            <v>0</v>
          </cell>
          <cell r="GE983">
            <v>0</v>
          </cell>
          <cell r="GF983">
            <v>0</v>
          </cell>
          <cell r="GG983">
            <v>0</v>
          </cell>
          <cell r="GH983">
            <v>0</v>
          </cell>
          <cell r="GI983">
            <v>0</v>
          </cell>
          <cell r="GJ983">
            <v>0</v>
          </cell>
          <cell r="GK983">
            <v>0</v>
          </cell>
          <cell r="GL983">
            <v>0</v>
          </cell>
          <cell r="GM983">
            <v>0</v>
          </cell>
          <cell r="GN983">
            <v>0</v>
          </cell>
          <cell r="GO983">
            <v>0</v>
          </cell>
          <cell r="GP983">
            <v>0</v>
          </cell>
          <cell r="GQ983">
            <v>0</v>
          </cell>
          <cell r="GR983">
            <v>0</v>
          </cell>
          <cell r="GS983">
            <v>0</v>
          </cell>
          <cell r="GT983">
            <v>0</v>
          </cell>
          <cell r="GU983">
            <v>0</v>
          </cell>
          <cell r="GV983">
            <v>0</v>
          </cell>
          <cell r="GW983">
            <v>0</v>
          </cell>
          <cell r="GX983">
            <v>0</v>
          </cell>
          <cell r="GY983">
            <v>0</v>
          </cell>
          <cell r="GZ983">
            <v>0</v>
          </cell>
          <cell r="HA983">
            <v>0</v>
          </cell>
          <cell r="HB983">
            <v>0</v>
          </cell>
          <cell r="HC983">
            <v>0</v>
          </cell>
          <cell r="HD983">
            <v>0</v>
          </cell>
          <cell r="HE983">
            <v>0</v>
          </cell>
          <cell r="HF983">
            <v>0</v>
          </cell>
          <cell r="HG983">
            <v>0</v>
          </cell>
          <cell r="HH983">
            <v>0</v>
          </cell>
          <cell r="HI983">
            <v>0</v>
          </cell>
          <cell r="HJ983">
            <v>0</v>
          </cell>
          <cell r="HK983">
            <v>0</v>
          </cell>
          <cell r="HL983">
            <v>0</v>
          </cell>
          <cell r="HM983">
            <v>0</v>
          </cell>
          <cell r="HN983">
            <v>0</v>
          </cell>
          <cell r="HO983">
            <v>0</v>
          </cell>
          <cell r="HP983">
            <v>0</v>
          </cell>
          <cell r="HQ983">
            <v>0</v>
          </cell>
          <cell r="HR983">
            <v>0</v>
          </cell>
          <cell r="HS983">
            <v>0</v>
          </cell>
          <cell r="HT983">
            <v>0</v>
          </cell>
          <cell r="HU983">
            <v>0</v>
          </cell>
          <cell r="HV983">
            <v>0</v>
          </cell>
          <cell r="HW983">
            <v>0</v>
          </cell>
          <cell r="HX983">
            <v>0</v>
          </cell>
          <cell r="HY983">
            <v>0</v>
          </cell>
          <cell r="HZ983">
            <v>0</v>
          </cell>
          <cell r="IA983">
            <v>0</v>
          </cell>
          <cell r="IB983">
            <v>0</v>
          </cell>
          <cell r="IC983">
            <v>0</v>
          </cell>
          <cell r="ID983">
            <v>0</v>
          </cell>
          <cell r="IE983">
            <v>0</v>
          </cell>
          <cell r="IF983">
            <v>0</v>
          </cell>
          <cell r="IG983">
            <v>0</v>
          </cell>
          <cell r="IH983">
            <v>0</v>
          </cell>
          <cell r="II983">
            <v>0</v>
          </cell>
          <cell r="IJ983">
            <v>0</v>
          </cell>
          <cell r="IK983">
            <v>0</v>
          </cell>
          <cell r="IL983">
            <v>0</v>
          </cell>
          <cell r="IM983">
            <v>0</v>
          </cell>
          <cell r="IN983">
            <v>0</v>
          </cell>
          <cell r="IO983">
            <v>0</v>
          </cell>
          <cell r="IP983">
            <v>0</v>
          </cell>
          <cell r="IQ983">
            <v>0</v>
          </cell>
          <cell r="IR983">
            <v>0</v>
          </cell>
          <cell r="IS983">
            <v>0</v>
          </cell>
          <cell r="IT983">
            <v>0</v>
          </cell>
          <cell r="IU983">
            <v>0</v>
          </cell>
          <cell r="IV983">
            <v>0</v>
          </cell>
          <cell r="IW983">
            <v>0</v>
          </cell>
          <cell r="IX983">
            <v>0</v>
          </cell>
          <cell r="IY983">
            <v>0</v>
          </cell>
          <cell r="IZ983">
            <v>0</v>
          </cell>
          <cell r="JA983">
            <v>0</v>
          </cell>
          <cell r="JB983">
            <v>0</v>
          </cell>
          <cell r="JC983">
            <v>0</v>
          </cell>
          <cell r="JD983">
            <v>0</v>
          </cell>
          <cell r="JE983">
            <v>0</v>
          </cell>
        </row>
        <row r="984">
          <cell r="D984" t="str">
            <v>WD_.QF.WOR._.___.Chopin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  <cell r="EE984">
            <v>0</v>
          </cell>
          <cell r="EF984">
            <v>0</v>
          </cell>
          <cell r="EG984">
            <v>0</v>
          </cell>
          <cell r="EH984">
            <v>0</v>
          </cell>
          <cell r="EI984">
            <v>0</v>
          </cell>
          <cell r="EJ984">
            <v>0</v>
          </cell>
          <cell r="EK984">
            <v>0</v>
          </cell>
          <cell r="EL984">
            <v>0</v>
          </cell>
          <cell r="EM984">
            <v>0</v>
          </cell>
          <cell r="EN984">
            <v>0</v>
          </cell>
          <cell r="EO984">
            <v>0</v>
          </cell>
          <cell r="EP984">
            <v>0</v>
          </cell>
          <cell r="EQ984">
            <v>0</v>
          </cell>
          <cell r="ER984">
            <v>0</v>
          </cell>
          <cell r="ES984">
            <v>0</v>
          </cell>
          <cell r="ET984">
            <v>0</v>
          </cell>
          <cell r="EU984">
            <v>0</v>
          </cell>
          <cell r="EV984">
            <v>0</v>
          </cell>
          <cell r="EW984">
            <v>0</v>
          </cell>
          <cell r="EX984">
            <v>0</v>
          </cell>
          <cell r="EY984">
            <v>0</v>
          </cell>
          <cell r="EZ984">
            <v>0</v>
          </cell>
          <cell r="FA984">
            <v>0</v>
          </cell>
          <cell r="FB984">
            <v>0</v>
          </cell>
          <cell r="FC984">
            <v>0</v>
          </cell>
          <cell r="FD984">
            <v>0</v>
          </cell>
          <cell r="FE984">
            <v>0</v>
          </cell>
          <cell r="FF984">
            <v>0</v>
          </cell>
          <cell r="FG984">
            <v>0</v>
          </cell>
          <cell r="FH984">
            <v>0</v>
          </cell>
          <cell r="FI984">
            <v>0</v>
          </cell>
          <cell r="FJ984">
            <v>0</v>
          </cell>
          <cell r="FK984">
            <v>0</v>
          </cell>
          <cell r="FL984">
            <v>0</v>
          </cell>
          <cell r="FM984">
            <v>0</v>
          </cell>
          <cell r="FN984">
            <v>0</v>
          </cell>
          <cell r="FO984">
            <v>0</v>
          </cell>
          <cell r="FP984">
            <v>0</v>
          </cell>
          <cell r="FQ984">
            <v>0</v>
          </cell>
          <cell r="FR984">
            <v>0</v>
          </cell>
          <cell r="FS984">
            <v>0</v>
          </cell>
          <cell r="FT984">
            <v>0</v>
          </cell>
          <cell r="FU984">
            <v>0</v>
          </cell>
          <cell r="FV984">
            <v>0</v>
          </cell>
          <cell r="FW984">
            <v>0</v>
          </cell>
          <cell r="FX984">
            <v>0</v>
          </cell>
          <cell r="FY984">
            <v>0</v>
          </cell>
          <cell r="FZ984">
            <v>0</v>
          </cell>
          <cell r="GA984">
            <v>0</v>
          </cell>
          <cell r="GB984">
            <v>0</v>
          </cell>
          <cell r="GC984">
            <v>0</v>
          </cell>
          <cell r="GD984">
            <v>0</v>
          </cell>
          <cell r="GE984">
            <v>0</v>
          </cell>
          <cell r="GF984">
            <v>0</v>
          </cell>
          <cell r="GG984">
            <v>0</v>
          </cell>
          <cell r="GH984">
            <v>0</v>
          </cell>
          <cell r="GI984">
            <v>0</v>
          </cell>
          <cell r="GJ984">
            <v>0</v>
          </cell>
          <cell r="GK984">
            <v>0</v>
          </cell>
          <cell r="GL984">
            <v>0</v>
          </cell>
          <cell r="GM984">
            <v>0</v>
          </cell>
          <cell r="GN984">
            <v>0</v>
          </cell>
          <cell r="GO984">
            <v>0</v>
          </cell>
          <cell r="GP984">
            <v>0</v>
          </cell>
          <cell r="GQ984">
            <v>0</v>
          </cell>
          <cell r="GR984">
            <v>0</v>
          </cell>
          <cell r="GS984">
            <v>0</v>
          </cell>
          <cell r="GT984">
            <v>0</v>
          </cell>
          <cell r="GU984">
            <v>0</v>
          </cell>
          <cell r="GV984">
            <v>0</v>
          </cell>
          <cell r="GW984">
            <v>0</v>
          </cell>
          <cell r="GX984">
            <v>0</v>
          </cell>
          <cell r="GY984">
            <v>0</v>
          </cell>
          <cell r="GZ984">
            <v>0</v>
          </cell>
          <cell r="HA984">
            <v>0</v>
          </cell>
          <cell r="HB984">
            <v>0</v>
          </cell>
          <cell r="HC984">
            <v>0</v>
          </cell>
          <cell r="HD984">
            <v>0</v>
          </cell>
          <cell r="HE984">
            <v>0</v>
          </cell>
          <cell r="HF984">
            <v>0</v>
          </cell>
          <cell r="HG984">
            <v>0</v>
          </cell>
          <cell r="HH984">
            <v>0</v>
          </cell>
          <cell r="HI984">
            <v>0</v>
          </cell>
          <cell r="HJ984">
            <v>0</v>
          </cell>
          <cell r="HK984">
            <v>0</v>
          </cell>
          <cell r="HL984">
            <v>0</v>
          </cell>
          <cell r="HM984">
            <v>0</v>
          </cell>
          <cell r="HN984">
            <v>0</v>
          </cell>
          <cell r="HO984">
            <v>0</v>
          </cell>
          <cell r="HP984">
            <v>0</v>
          </cell>
          <cell r="HQ984">
            <v>0</v>
          </cell>
          <cell r="HR984">
            <v>0</v>
          </cell>
          <cell r="HS984">
            <v>0</v>
          </cell>
          <cell r="HT984">
            <v>0</v>
          </cell>
          <cell r="HU984">
            <v>0</v>
          </cell>
          <cell r="HV984">
            <v>0</v>
          </cell>
          <cell r="HW984">
            <v>0</v>
          </cell>
          <cell r="HX984">
            <v>0</v>
          </cell>
          <cell r="HY984">
            <v>0</v>
          </cell>
          <cell r="HZ984">
            <v>0</v>
          </cell>
          <cell r="IA984">
            <v>0</v>
          </cell>
          <cell r="IB984">
            <v>0</v>
          </cell>
          <cell r="IC984">
            <v>0</v>
          </cell>
          <cell r="ID984">
            <v>0</v>
          </cell>
          <cell r="IE984">
            <v>0</v>
          </cell>
          <cell r="IF984">
            <v>0</v>
          </cell>
          <cell r="IG984">
            <v>0</v>
          </cell>
          <cell r="IH984">
            <v>0</v>
          </cell>
          <cell r="II984">
            <v>0</v>
          </cell>
          <cell r="IJ984">
            <v>0</v>
          </cell>
          <cell r="IK984">
            <v>0</v>
          </cell>
          <cell r="IL984">
            <v>0</v>
          </cell>
          <cell r="IM984">
            <v>0</v>
          </cell>
          <cell r="IN984">
            <v>0</v>
          </cell>
          <cell r="IO984">
            <v>0</v>
          </cell>
          <cell r="IP984">
            <v>0</v>
          </cell>
          <cell r="IQ984">
            <v>0</v>
          </cell>
          <cell r="IR984">
            <v>0</v>
          </cell>
          <cell r="IS984">
            <v>0</v>
          </cell>
          <cell r="IT984">
            <v>0</v>
          </cell>
          <cell r="IU984">
            <v>0</v>
          </cell>
          <cell r="IV984">
            <v>0</v>
          </cell>
          <cell r="IW984">
            <v>0</v>
          </cell>
          <cell r="IX984">
            <v>0</v>
          </cell>
          <cell r="IY984">
            <v>0</v>
          </cell>
          <cell r="IZ984">
            <v>0</v>
          </cell>
          <cell r="JA984">
            <v>0</v>
          </cell>
          <cell r="JB984">
            <v>0</v>
          </cell>
          <cell r="JC984">
            <v>0</v>
          </cell>
          <cell r="JD984">
            <v>0</v>
          </cell>
          <cell r="JE984">
            <v>0</v>
          </cell>
        </row>
        <row r="985">
          <cell r="D985" t="str">
            <v>WD_.QF.WOR._.___.Chopin-Schumann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  <cell r="EE985">
            <v>0</v>
          </cell>
          <cell r="EF985">
            <v>0</v>
          </cell>
          <cell r="EG985">
            <v>0</v>
          </cell>
          <cell r="EH985">
            <v>0</v>
          </cell>
          <cell r="EI985">
            <v>0</v>
          </cell>
          <cell r="EJ985">
            <v>0</v>
          </cell>
          <cell r="EK985">
            <v>0</v>
          </cell>
          <cell r="EL985">
            <v>0</v>
          </cell>
          <cell r="EM985">
            <v>0</v>
          </cell>
          <cell r="EN985">
            <v>0</v>
          </cell>
          <cell r="EO985">
            <v>0</v>
          </cell>
          <cell r="EP985">
            <v>0</v>
          </cell>
          <cell r="EQ985">
            <v>0</v>
          </cell>
          <cell r="ER985">
            <v>0</v>
          </cell>
          <cell r="ES985">
            <v>0</v>
          </cell>
          <cell r="ET985">
            <v>0</v>
          </cell>
          <cell r="EU985">
            <v>0</v>
          </cell>
          <cell r="EV985">
            <v>0</v>
          </cell>
          <cell r="EW985">
            <v>0</v>
          </cell>
          <cell r="EX985">
            <v>0</v>
          </cell>
          <cell r="EY985">
            <v>0</v>
          </cell>
          <cell r="EZ985">
            <v>0</v>
          </cell>
          <cell r="FA985">
            <v>0</v>
          </cell>
          <cell r="FB985">
            <v>0</v>
          </cell>
          <cell r="FC985">
            <v>0</v>
          </cell>
          <cell r="FD985">
            <v>0</v>
          </cell>
          <cell r="FE985">
            <v>0</v>
          </cell>
          <cell r="FF985">
            <v>0</v>
          </cell>
          <cell r="FG985">
            <v>0</v>
          </cell>
          <cell r="FH985">
            <v>0</v>
          </cell>
          <cell r="FI985">
            <v>0</v>
          </cell>
          <cell r="FJ985">
            <v>0</v>
          </cell>
          <cell r="FK985">
            <v>0</v>
          </cell>
          <cell r="FL985">
            <v>0</v>
          </cell>
          <cell r="FM985">
            <v>0</v>
          </cell>
          <cell r="FN985">
            <v>0</v>
          </cell>
          <cell r="FO985">
            <v>0</v>
          </cell>
          <cell r="FP985">
            <v>0</v>
          </cell>
          <cell r="FQ985">
            <v>0</v>
          </cell>
          <cell r="FR985">
            <v>0</v>
          </cell>
          <cell r="FS985">
            <v>0</v>
          </cell>
          <cell r="FT985">
            <v>0</v>
          </cell>
          <cell r="FU985">
            <v>0</v>
          </cell>
          <cell r="FV985">
            <v>0</v>
          </cell>
          <cell r="FW985">
            <v>0</v>
          </cell>
          <cell r="FX985">
            <v>0</v>
          </cell>
          <cell r="FY985">
            <v>0</v>
          </cell>
          <cell r="FZ985">
            <v>0</v>
          </cell>
          <cell r="GA985">
            <v>0</v>
          </cell>
          <cell r="GB985">
            <v>0</v>
          </cell>
          <cell r="GC985">
            <v>0</v>
          </cell>
          <cell r="GD985">
            <v>0</v>
          </cell>
          <cell r="GE985">
            <v>0</v>
          </cell>
          <cell r="GF985">
            <v>0</v>
          </cell>
          <cell r="GG985">
            <v>0</v>
          </cell>
          <cell r="GH985">
            <v>0</v>
          </cell>
          <cell r="GI985">
            <v>0</v>
          </cell>
          <cell r="GJ985">
            <v>0</v>
          </cell>
          <cell r="GK985">
            <v>0</v>
          </cell>
          <cell r="GL985">
            <v>0</v>
          </cell>
          <cell r="GM985">
            <v>0</v>
          </cell>
          <cell r="GN985">
            <v>0</v>
          </cell>
          <cell r="GO985">
            <v>0</v>
          </cell>
          <cell r="GP985">
            <v>0</v>
          </cell>
          <cell r="GQ985">
            <v>0</v>
          </cell>
          <cell r="GR985">
            <v>0</v>
          </cell>
          <cell r="GS985">
            <v>0</v>
          </cell>
          <cell r="GT985">
            <v>0</v>
          </cell>
          <cell r="GU985">
            <v>0</v>
          </cell>
          <cell r="GV985">
            <v>0</v>
          </cell>
          <cell r="GW985">
            <v>0</v>
          </cell>
          <cell r="GX985">
            <v>0</v>
          </cell>
          <cell r="GY985">
            <v>0</v>
          </cell>
          <cell r="GZ985">
            <v>0</v>
          </cell>
          <cell r="HA985">
            <v>0</v>
          </cell>
          <cell r="HB985">
            <v>0</v>
          </cell>
          <cell r="HC985">
            <v>0</v>
          </cell>
          <cell r="HD985">
            <v>0</v>
          </cell>
          <cell r="HE985">
            <v>0</v>
          </cell>
          <cell r="HF985">
            <v>0</v>
          </cell>
          <cell r="HG985">
            <v>0</v>
          </cell>
          <cell r="HH985">
            <v>0</v>
          </cell>
          <cell r="HI985">
            <v>0</v>
          </cell>
          <cell r="HJ985">
            <v>0</v>
          </cell>
          <cell r="HK985">
            <v>0</v>
          </cell>
          <cell r="HL985">
            <v>0</v>
          </cell>
          <cell r="HM985">
            <v>0</v>
          </cell>
          <cell r="HN985">
            <v>0</v>
          </cell>
          <cell r="HO985">
            <v>0</v>
          </cell>
          <cell r="HP985">
            <v>0</v>
          </cell>
          <cell r="HQ985">
            <v>0</v>
          </cell>
          <cell r="HR985">
            <v>0</v>
          </cell>
          <cell r="HS985">
            <v>0</v>
          </cell>
          <cell r="HT985">
            <v>0</v>
          </cell>
          <cell r="HU985">
            <v>0</v>
          </cell>
          <cell r="HV985">
            <v>0</v>
          </cell>
          <cell r="HW985">
            <v>0</v>
          </cell>
          <cell r="HX985">
            <v>0</v>
          </cell>
          <cell r="HY985">
            <v>0</v>
          </cell>
          <cell r="HZ985">
            <v>0</v>
          </cell>
          <cell r="IA985">
            <v>0</v>
          </cell>
          <cell r="IB985">
            <v>0</v>
          </cell>
          <cell r="IC985">
            <v>0</v>
          </cell>
          <cell r="ID985">
            <v>0</v>
          </cell>
          <cell r="IE985">
            <v>0</v>
          </cell>
          <cell r="IF985">
            <v>0</v>
          </cell>
          <cell r="IG985">
            <v>0</v>
          </cell>
          <cell r="IH985">
            <v>0</v>
          </cell>
          <cell r="II985">
            <v>0</v>
          </cell>
          <cell r="IJ985">
            <v>0</v>
          </cell>
          <cell r="IK985">
            <v>0</v>
          </cell>
          <cell r="IL985">
            <v>0</v>
          </cell>
          <cell r="IM985">
            <v>0</v>
          </cell>
          <cell r="IN985">
            <v>0</v>
          </cell>
          <cell r="IO985">
            <v>0</v>
          </cell>
          <cell r="IP985">
            <v>0</v>
          </cell>
          <cell r="IQ985">
            <v>0</v>
          </cell>
          <cell r="IR985">
            <v>0</v>
          </cell>
          <cell r="IS985">
            <v>0</v>
          </cell>
          <cell r="IT985">
            <v>0</v>
          </cell>
          <cell r="IU985">
            <v>0</v>
          </cell>
          <cell r="IV985">
            <v>0</v>
          </cell>
          <cell r="IW985">
            <v>0</v>
          </cell>
          <cell r="IX985">
            <v>0</v>
          </cell>
          <cell r="IY985">
            <v>0</v>
          </cell>
          <cell r="IZ985">
            <v>0</v>
          </cell>
          <cell r="JA985">
            <v>0</v>
          </cell>
          <cell r="JB985">
            <v>0</v>
          </cell>
          <cell r="JC985">
            <v>0</v>
          </cell>
          <cell r="JD985">
            <v>0</v>
          </cell>
          <cell r="JE985">
            <v>0</v>
          </cell>
        </row>
        <row r="986">
          <cell r="D986" t="str">
            <v>WD_.QF.WOR._.___.Four Corners ORWF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  <cell r="EE986">
            <v>0</v>
          </cell>
          <cell r="EF986">
            <v>0</v>
          </cell>
          <cell r="EG986">
            <v>0</v>
          </cell>
          <cell r="EH986">
            <v>0</v>
          </cell>
          <cell r="EI986">
            <v>0</v>
          </cell>
          <cell r="EJ986">
            <v>0</v>
          </cell>
          <cell r="EK986">
            <v>0</v>
          </cell>
          <cell r="EL986">
            <v>0</v>
          </cell>
          <cell r="EM986">
            <v>0</v>
          </cell>
          <cell r="EN986">
            <v>0</v>
          </cell>
          <cell r="EO986">
            <v>0</v>
          </cell>
          <cell r="EP986">
            <v>0</v>
          </cell>
          <cell r="EQ986">
            <v>0</v>
          </cell>
          <cell r="ER986">
            <v>0</v>
          </cell>
          <cell r="ES986">
            <v>0</v>
          </cell>
          <cell r="ET986">
            <v>0</v>
          </cell>
          <cell r="EU986">
            <v>0</v>
          </cell>
          <cell r="EV986">
            <v>0</v>
          </cell>
          <cell r="EW986">
            <v>0</v>
          </cell>
          <cell r="EX986">
            <v>0</v>
          </cell>
          <cell r="EY986">
            <v>0</v>
          </cell>
          <cell r="EZ986">
            <v>0</v>
          </cell>
          <cell r="FA986">
            <v>0</v>
          </cell>
          <cell r="FB986">
            <v>0</v>
          </cell>
          <cell r="FC986">
            <v>0</v>
          </cell>
          <cell r="FD986">
            <v>0</v>
          </cell>
          <cell r="FE986">
            <v>0</v>
          </cell>
          <cell r="FF986">
            <v>0</v>
          </cell>
          <cell r="FG986">
            <v>0</v>
          </cell>
          <cell r="FH986">
            <v>0</v>
          </cell>
          <cell r="FI986">
            <v>0</v>
          </cell>
          <cell r="FJ986">
            <v>0</v>
          </cell>
          <cell r="FK986">
            <v>0</v>
          </cell>
          <cell r="FL986">
            <v>0</v>
          </cell>
          <cell r="FM986">
            <v>0</v>
          </cell>
          <cell r="FN986">
            <v>0</v>
          </cell>
          <cell r="FO986">
            <v>0</v>
          </cell>
          <cell r="FP986">
            <v>0</v>
          </cell>
          <cell r="FQ986">
            <v>0</v>
          </cell>
          <cell r="FR986">
            <v>0</v>
          </cell>
          <cell r="FS986">
            <v>0</v>
          </cell>
          <cell r="FT986">
            <v>0</v>
          </cell>
          <cell r="FU986">
            <v>0</v>
          </cell>
          <cell r="FV986">
            <v>0</v>
          </cell>
          <cell r="FW986">
            <v>0</v>
          </cell>
          <cell r="FX986">
            <v>0</v>
          </cell>
          <cell r="FY986">
            <v>0</v>
          </cell>
          <cell r="FZ986">
            <v>0</v>
          </cell>
          <cell r="GA986">
            <v>0</v>
          </cell>
          <cell r="GB986">
            <v>0</v>
          </cell>
          <cell r="GC986">
            <v>0</v>
          </cell>
          <cell r="GD986">
            <v>0</v>
          </cell>
          <cell r="GE986">
            <v>0</v>
          </cell>
          <cell r="GF986">
            <v>0</v>
          </cell>
          <cell r="GG986">
            <v>0</v>
          </cell>
          <cell r="GH986">
            <v>0</v>
          </cell>
          <cell r="GI986">
            <v>0</v>
          </cell>
          <cell r="GJ986">
            <v>0</v>
          </cell>
          <cell r="GK986">
            <v>0</v>
          </cell>
          <cell r="GL986">
            <v>0</v>
          </cell>
          <cell r="GM986">
            <v>0</v>
          </cell>
          <cell r="GN986">
            <v>0</v>
          </cell>
          <cell r="GO986">
            <v>0</v>
          </cell>
          <cell r="GP986">
            <v>0</v>
          </cell>
          <cell r="GQ986">
            <v>0</v>
          </cell>
          <cell r="GR986">
            <v>0</v>
          </cell>
          <cell r="GS986">
            <v>0</v>
          </cell>
          <cell r="GT986">
            <v>0</v>
          </cell>
          <cell r="GU986">
            <v>0</v>
          </cell>
          <cell r="GV986">
            <v>0</v>
          </cell>
          <cell r="GW986">
            <v>0</v>
          </cell>
          <cell r="GX986">
            <v>0</v>
          </cell>
          <cell r="GY986">
            <v>0</v>
          </cell>
          <cell r="GZ986">
            <v>0</v>
          </cell>
          <cell r="HA986">
            <v>0</v>
          </cell>
          <cell r="HB986">
            <v>0</v>
          </cell>
          <cell r="HC986">
            <v>0</v>
          </cell>
          <cell r="HD986">
            <v>0</v>
          </cell>
          <cell r="HE986">
            <v>0</v>
          </cell>
          <cell r="HF986">
            <v>0</v>
          </cell>
          <cell r="HG986">
            <v>0</v>
          </cell>
          <cell r="HH986">
            <v>0</v>
          </cell>
          <cell r="HI986">
            <v>0</v>
          </cell>
          <cell r="HJ986">
            <v>0</v>
          </cell>
          <cell r="HK986">
            <v>0</v>
          </cell>
          <cell r="HL986">
            <v>0</v>
          </cell>
          <cell r="HM986">
            <v>0</v>
          </cell>
          <cell r="HN986">
            <v>0</v>
          </cell>
          <cell r="HO986">
            <v>0</v>
          </cell>
          <cell r="HP986">
            <v>0</v>
          </cell>
          <cell r="HQ986">
            <v>0</v>
          </cell>
          <cell r="HR986">
            <v>0</v>
          </cell>
          <cell r="HS986">
            <v>0</v>
          </cell>
          <cell r="HT986">
            <v>0</v>
          </cell>
          <cell r="HU986">
            <v>0</v>
          </cell>
          <cell r="HV986">
            <v>0</v>
          </cell>
          <cell r="HW986">
            <v>0</v>
          </cell>
          <cell r="HX986">
            <v>0</v>
          </cell>
          <cell r="HY986">
            <v>0</v>
          </cell>
          <cell r="HZ986">
            <v>0</v>
          </cell>
          <cell r="IA986">
            <v>0</v>
          </cell>
          <cell r="IB986">
            <v>0</v>
          </cell>
          <cell r="IC986">
            <v>0</v>
          </cell>
          <cell r="ID986">
            <v>0</v>
          </cell>
          <cell r="IE986">
            <v>0</v>
          </cell>
          <cell r="IF986">
            <v>0</v>
          </cell>
          <cell r="IG986">
            <v>0</v>
          </cell>
          <cell r="IH986">
            <v>0</v>
          </cell>
          <cell r="II986">
            <v>0</v>
          </cell>
          <cell r="IJ986">
            <v>0</v>
          </cell>
          <cell r="IK986">
            <v>0</v>
          </cell>
          <cell r="IL986">
            <v>0</v>
          </cell>
          <cell r="IM986">
            <v>0</v>
          </cell>
          <cell r="IN986">
            <v>0</v>
          </cell>
          <cell r="IO986">
            <v>0</v>
          </cell>
          <cell r="IP986">
            <v>0</v>
          </cell>
          <cell r="IQ986">
            <v>0</v>
          </cell>
          <cell r="IR986">
            <v>0</v>
          </cell>
          <cell r="IS986">
            <v>0</v>
          </cell>
          <cell r="IT986">
            <v>0</v>
          </cell>
          <cell r="IU986">
            <v>0</v>
          </cell>
          <cell r="IV986">
            <v>0</v>
          </cell>
          <cell r="IW986">
            <v>0</v>
          </cell>
          <cell r="IX986">
            <v>0</v>
          </cell>
          <cell r="IY986">
            <v>0</v>
          </cell>
          <cell r="IZ986">
            <v>0</v>
          </cell>
          <cell r="JA986">
            <v>0</v>
          </cell>
          <cell r="JB986">
            <v>0</v>
          </cell>
          <cell r="JC986">
            <v>0</v>
          </cell>
          <cell r="JD986">
            <v>0</v>
          </cell>
          <cell r="JE986">
            <v>0</v>
          </cell>
        </row>
        <row r="987">
          <cell r="D987" t="str">
            <v>WD_.QF.WOR._.___.Four Mile Canyon ORWF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  <cell r="EE987">
            <v>0</v>
          </cell>
          <cell r="EF987">
            <v>0</v>
          </cell>
          <cell r="EG987">
            <v>0</v>
          </cell>
          <cell r="EH987">
            <v>0</v>
          </cell>
          <cell r="EI987">
            <v>0</v>
          </cell>
          <cell r="EJ987">
            <v>0</v>
          </cell>
          <cell r="EK987">
            <v>0</v>
          </cell>
          <cell r="EL987">
            <v>0</v>
          </cell>
          <cell r="EM987">
            <v>0</v>
          </cell>
          <cell r="EN987">
            <v>0</v>
          </cell>
          <cell r="EO987">
            <v>0</v>
          </cell>
          <cell r="EP987">
            <v>0</v>
          </cell>
          <cell r="EQ987">
            <v>0</v>
          </cell>
          <cell r="ER987">
            <v>0</v>
          </cell>
          <cell r="ES987">
            <v>0</v>
          </cell>
          <cell r="ET987">
            <v>0</v>
          </cell>
          <cell r="EU987">
            <v>0</v>
          </cell>
          <cell r="EV987">
            <v>0</v>
          </cell>
          <cell r="EW987">
            <v>0</v>
          </cell>
          <cell r="EX987">
            <v>0</v>
          </cell>
          <cell r="EY987">
            <v>0</v>
          </cell>
          <cell r="EZ987">
            <v>0</v>
          </cell>
          <cell r="FA987">
            <v>0</v>
          </cell>
          <cell r="FB987">
            <v>0</v>
          </cell>
          <cell r="FC987">
            <v>0</v>
          </cell>
          <cell r="FD987">
            <v>0</v>
          </cell>
          <cell r="FE987">
            <v>0</v>
          </cell>
          <cell r="FF987">
            <v>0</v>
          </cell>
          <cell r="FG987">
            <v>0</v>
          </cell>
          <cell r="FH987">
            <v>0</v>
          </cell>
          <cell r="FI987">
            <v>0</v>
          </cell>
          <cell r="FJ987">
            <v>0</v>
          </cell>
          <cell r="FK987">
            <v>0</v>
          </cell>
          <cell r="FL987">
            <v>0</v>
          </cell>
          <cell r="FM987">
            <v>0</v>
          </cell>
          <cell r="FN987">
            <v>0</v>
          </cell>
          <cell r="FO987">
            <v>0</v>
          </cell>
          <cell r="FP987">
            <v>0</v>
          </cell>
          <cell r="FQ987">
            <v>0</v>
          </cell>
          <cell r="FR987">
            <v>0</v>
          </cell>
          <cell r="FS987">
            <v>0</v>
          </cell>
          <cell r="FT987">
            <v>0</v>
          </cell>
          <cell r="FU987">
            <v>0</v>
          </cell>
          <cell r="FV987">
            <v>0</v>
          </cell>
          <cell r="FW987">
            <v>0</v>
          </cell>
          <cell r="FX987">
            <v>0</v>
          </cell>
          <cell r="FY987">
            <v>0</v>
          </cell>
          <cell r="FZ987">
            <v>0</v>
          </cell>
          <cell r="GA987">
            <v>0</v>
          </cell>
          <cell r="GB987">
            <v>0</v>
          </cell>
          <cell r="GC987">
            <v>0</v>
          </cell>
          <cell r="GD987">
            <v>0</v>
          </cell>
          <cell r="GE987">
            <v>0</v>
          </cell>
          <cell r="GF987">
            <v>0</v>
          </cell>
          <cell r="GG987">
            <v>0</v>
          </cell>
          <cell r="GH987">
            <v>0</v>
          </cell>
          <cell r="GI987">
            <v>0</v>
          </cell>
          <cell r="GJ987">
            <v>0</v>
          </cell>
          <cell r="GK987">
            <v>0</v>
          </cell>
          <cell r="GL987">
            <v>0</v>
          </cell>
          <cell r="GM987">
            <v>0</v>
          </cell>
          <cell r="GN987">
            <v>0</v>
          </cell>
          <cell r="GO987">
            <v>0</v>
          </cell>
          <cell r="GP987">
            <v>0</v>
          </cell>
          <cell r="GQ987">
            <v>0</v>
          </cell>
          <cell r="GR987">
            <v>0</v>
          </cell>
          <cell r="GS987">
            <v>0</v>
          </cell>
          <cell r="GT987">
            <v>0</v>
          </cell>
          <cell r="GU987">
            <v>0</v>
          </cell>
          <cell r="GV987">
            <v>0</v>
          </cell>
          <cell r="GW987">
            <v>0</v>
          </cell>
          <cell r="GX987">
            <v>0</v>
          </cell>
          <cell r="GY987">
            <v>0</v>
          </cell>
          <cell r="GZ987">
            <v>0</v>
          </cell>
          <cell r="HA987">
            <v>0</v>
          </cell>
          <cell r="HB987">
            <v>0</v>
          </cell>
          <cell r="HC987">
            <v>0</v>
          </cell>
          <cell r="HD987">
            <v>0</v>
          </cell>
          <cell r="HE987">
            <v>0</v>
          </cell>
          <cell r="HF987">
            <v>0</v>
          </cell>
          <cell r="HG987">
            <v>0</v>
          </cell>
          <cell r="HH987">
            <v>0</v>
          </cell>
          <cell r="HI987">
            <v>0</v>
          </cell>
          <cell r="HJ987">
            <v>0</v>
          </cell>
          <cell r="HK987">
            <v>0</v>
          </cell>
          <cell r="HL987">
            <v>0</v>
          </cell>
          <cell r="HM987">
            <v>0</v>
          </cell>
          <cell r="HN987">
            <v>0</v>
          </cell>
          <cell r="HO987">
            <v>0</v>
          </cell>
          <cell r="HP987">
            <v>0</v>
          </cell>
          <cell r="HQ987">
            <v>0</v>
          </cell>
          <cell r="HR987">
            <v>0</v>
          </cell>
          <cell r="HS987">
            <v>0</v>
          </cell>
          <cell r="HT987">
            <v>0</v>
          </cell>
          <cell r="HU987">
            <v>0</v>
          </cell>
          <cell r="HV987">
            <v>0</v>
          </cell>
          <cell r="HW987">
            <v>0</v>
          </cell>
          <cell r="HX987">
            <v>0</v>
          </cell>
          <cell r="HY987">
            <v>0</v>
          </cell>
          <cell r="HZ987">
            <v>0</v>
          </cell>
          <cell r="IA987">
            <v>0</v>
          </cell>
          <cell r="IB987">
            <v>0</v>
          </cell>
          <cell r="IC987">
            <v>0</v>
          </cell>
          <cell r="ID987">
            <v>0</v>
          </cell>
          <cell r="IE987">
            <v>0</v>
          </cell>
          <cell r="IF987">
            <v>0</v>
          </cell>
          <cell r="IG987">
            <v>0</v>
          </cell>
          <cell r="IH987">
            <v>0</v>
          </cell>
          <cell r="II987">
            <v>0</v>
          </cell>
          <cell r="IJ987">
            <v>0</v>
          </cell>
          <cell r="IK987">
            <v>0</v>
          </cell>
          <cell r="IL987">
            <v>0</v>
          </cell>
          <cell r="IM987">
            <v>0</v>
          </cell>
          <cell r="IN987">
            <v>0</v>
          </cell>
          <cell r="IO987">
            <v>0</v>
          </cell>
          <cell r="IP987">
            <v>0</v>
          </cell>
          <cell r="IQ987">
            <v>0</v>
          </cell>
          <cell r="IR987">
            <v>0</v>
          </cell>
          <cell r="IS987">
            <v>0</v>
          </cell>
          <cell r="IT987">
            <v>0</v>
          </cell>
          <cell r="IU987">
            <v>0</v>
          </cell>
          <cell r="IV987">
            <v>0</v>
          </cell>
          <cell r="IW987">
            <v>0</v>
          </cell>
          <cell r="IX987">
            <v>0</v>
          </cell>
          <cell r="IY987">
            <v>0</v>
          </cell>
          <cell r="IZ987">
            <v>0</v>
          </cell>
          <cell r="JA987">
            <v>0</v>
          </cell>
          <cell r="JB987">
            <v>0</v>
          </cell>
          <cell r="JC987">
            <v>0</v>
          </cell>
          <cell r="JD987">
            <v>0</v>
          </cell>
          <cell r="JE987">
            <v>0</v>
          </cell>
        </row>
        <row r="988">
          <cell r="D988" t="str">
            <v>WD_.QF.WOR._.___.Orchard 1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  <cell r="EE988">
            <v>0</v>
          </cell>
          <cell r="EF988">
            <v>0</v>
          </cell>
          <cell r="EG988">
            <v>0</v>
          </cell>
          <cell r="EH988">
            <v>0</v>
          </cell>
          <cell r="EI988">
            <v>0</v>
          </cell>
          <cell r="EJ988">
            <v>0</v>
          </cell>
          <cell r="EK988">
            <v>0</v>
          </cell>
          <cell r="EL988">
            <v>0</v>
          </cell>
          <cell r="EM988">
            <v>0</v>
          </cell>
          <cell r="EN988">
            <v>0</v>
          </cell>
          <cell r="EO988">
            <v>0</v>
          </cell>
          <cell r="EP988">
            <v>0</v>
          </cell>
          <cell r="EQ988">
            <v>0</v>
          </cell>
          <cell r="ER988">
            <v>0</v>
          </cell>
          <cell r="ES988">
            <v>0</v>
          </cell>
          <cell r="ET988">
            <v>0</v>
          </cell>
          <cell r="EU988">
            <v>0</v>
          </cell>
          <cell r="EV988">
            <v>0</v>
          </cell>
          <cell r="EW988">
            <v>0</v>
          </cell>
          <cell r="EX988">
            <v>0</v>
          </cell>
          <cell r="EY988">
            <v>0</v>
          </cell>
          <cell r="EZ988">
            <v>0</v>
          </cell>
          <cell r="FA988">
            <v>0</v>
          </cell>
          <cell r="FB988">
            <v>0</v>
          </cell>
          <cell r="FC988">
            <v>0</v>
          </cell>
          <cell r="FD988">
            <v>0</v>
          </cell>
          <cell r="FE988">
            <v>0</v>
          </cell>
          <cell r="FF988">
            <v>0</v>
          </cell>
          <cell r="FG988">
            <v>0</v>
          </cell>
          <cell r="FH988">
            <v>0</v>
          </cell>
          <cell r="FI988">
            <v>0</v>
          </cell>
          <cell r="FJ988">
            <v>0</v>
          </cell>
          <cell r="FK988">
            <v>0</v>
          </cell>
          <cell r="FL988">
            <v>0</v>
          </cell>
          <cell r="FM988">
            <v>0</v>
          </cell>
          <cell r="FN988">
            <v>0</v>
          </cell>
          <cell r="FO988">
            <v>0</v>
          </cell>
          <cell r="FP988">
            <v>0</v>
          </cell>
          <cell r="FQ988">
            <v>0</v>
          </cell>
          <cell r="FR988">
            <v>0</v>
          </cell>
          <cell r="FS988">
            <v>0</v>
          </cell>
          <cell r="FT988">
            <v>0</v>
          </cell>
          <cell r="FU988">
            <v>0</v>
          </cell>
          <cell r="FV988">
            <v>0</v>
          </cell>
          <cell r="FW988">
            <v>0</v>
          </cell>
          <cell r="FX988">
            <v>0</v>
          </cell>
          <cell r="FY988">
            <v>0</v>
          </cell>
          <cell r="FZ988">
            <v>0</v>
          </cell>
          <cell r="GA988">
            <v>0</v>
          </cell>
          <cell r="GB988">
            <v>0</v>
          </cell>
          <cell r="GC988">
            <v>0</v>
          </cell>
          <cell r="GD988">
            <v>0</v>
          </cell>
          <cell r="GE988">
            <v>0</v>
          </cell>
          <cell r="GF988">
            <v>0</v>
          </cell>
          <cell r="GG988">
            <v>0</v>
          </cell>
          <cell r="GH988">
            <v>0</v>
          </cell>
          <cell r="GI988">
            <v>0</v>
          </cell>
          <cell r="GJ988">
            <v>0</v>
          </cell>
          <cell r="GK988">
            <v>0</v>
          </cell>
          <cell r="GL988">
            <v>0</v>
          </cell>
          <cell r="GM988">
            <v>0</v>
          </cell>
          <cell r="GN988">
            <v>0</v>
          </cell>
          <cell r="GO988">
            <v>0</v>
          </cell>
          <cell r="GP988">
            <v>0</v>
          </cell>
          <cell r="GQ988">
            <v>0</v>
          </cell>
          <cell r="GR988">
            <v>0</v>
          </cell>
          <cell r="GS988">
            <v>0</v>
          </cell>
          <cell r="GT988">
            <v>0</v>
          </cell>
          <cell r="GU988">
            <v>0</v>
          </cell>
          <cell r="GV988">
            <v>0</v>
          </cell>
          <cell r="GW988">
            <v>0</v>
          </cell>
          <cell r="GX988">
            <v>0</v>
          </cell>
          <cell r="GY988">
            <v>0</v>
          </cell>
          <cell r="GZ988">
            <v>0</v>
          </cell>
          <cell r="HA988">
            <v>0</v>
          </cell>
          <cell r="HB988">
            <v>0</v>
          </cell>
          <cell r="HC988">
            <v>0</v>
          </cell>
          <cell r="HD988">
            <v>0</v>
          </cell>
          <cell r="HE988">
            <v>0</v>
          </cell>
          <cell r="HF988">
            <v>0</v>
          </cell>
          <cell r="HG988">
            <v>0</v>
          </cell>
          <cell r="HH988">
            <v>0</v>
          </cell>
          <cell r="HI988">
            <v>0</v>
          </cell>
          <cell r="HJ988">
            <v>0</v>
          </cell>
          <cell r="HK988">
            <v>0</v>
          </cell>
          <cell r="HL988">
            <v>0</v>
          </cell>
          <cell r="HM988">
            <v>0</v>
          </cell>
          <cell r="HN988">
            <v>0</v>
          </cell>
          <cell r="HO988">
            <v>0</v>
          </cell>
          <cell r="HP988">
            <v>0</v>
          </cell>
          <cell r="HQ988">
            <v>0</v>
          </cell>
          <cell r="HR988">
            <v>0</v>
          </cell>
          <cell r="HS988">
            <v>0</v>
          </cell>
          <cell r="HT988">
            <v>0</v>
          </cell>
          <cell r="HU988">
            <v>0</v>
          </cell>
          <cell r="HV988">
            <v>0</v>
          </cell>
          <cell r="HW988">
            <v>0</v>
          </cell>
          <cell r="HX988">
            <v>0</v>
          </cell>
          <cell r="HY988">
            <v>0</v>
          </cell>
          <cell r="HZ988">
            <v>0</v>
          </cell>
          <cell r="IA988">
            <v>0</v>
          </cell>
          <cell r="IB988">
            <v>0</v>
          </cell>
          <cell r="IC988">
            <v>0</v>
          </cell>
          <cell r="ID988">
            <v>0</v>
          </cell>
          <cell r="IE988">
            <v>0</v>
          </cell>
          <cell r="IF988">
            <v>0</v>
          </cell>
          <cell r="IG988">
            <v>0</v>
          </cell>
          <cell r="IH988">
            <v>0</v>
          </cell>
          <cell r="II988">
            <v>0</v>
          </cell>
          <cell r="IJ988">
            <v>0</v>
          </cell>
          <cell r="IK988">
            <v>0</v>
          </cell>
          <cell r="IL988">
            <v>0</v>
          </cell>
          <cell r="IM988">
            <v>0</v>
          </cell>
          <cell r="IN988">
            <v>0</v>
          </cell>
          <cell r="IO988">
            <v>0</v>
          </cell>
          <cell r="IP988">
            <v>0</v>
          </cell>
          <cell r="IQ988">
            <v>0</v>
          </cell>
          <cell r="IR988">
            <v>0</v>
          </cell>
          <cell r="IS988">
            <v>0</v>
          </cell>
          <cell r="IT988">
            <v>0</v>
          </cell>
          <cell r="IU988">
            <v>0</v>
          </cell>
          <cell r="IV988">
            <v>0</v>
          </cell>
          <cell r="IW988">
            <v>0</v>
          </cell>
          <cell r="IX988">
            <v>0</v>
          </cell>
          <cell r="IY988">
            <v>0</v>
          </cell>
          <cell r="IZ988">
            <v>0</v>
          </cell>
          <cell r="JA988">
            <v>0</v>
          </cell>
          <cell r="JB988">
            <v>0</v>
          </cell>
          <cell r="JC988">
            <v>0</v>
          </cell>
          <cell r="JD988">
            <v>0</v>
          </cell>
          <cell r="JE988">
            <v>0</v>
          </cell>
        </row>
        <row r="989">
          <cell r="D989" t="str">
            <v>WD_.QF.WOR._.___.Orchard 2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>
            <v>0</v>
          </cell>
          <cell r="EO989">
            <v>0</v>
          </cell>
          <cell r="EP989">
            <v>0</v>
          </cell>
          <cell r="EQ989">
            <v>0</v>
          </cell>
          <cell r="ER989">
            <v>0</v>
          </cell>
          <cell r="ES989">
            <v>0</v>
          </cell>
          <cell r="ET989">
            <v>0</v>
          </cell>
          <cell r="EU989">
            <v>0</v>
          </cell>
          <cell r="EV989">
            <v>0</v>
          </cell>
          <cell r="EW989">
            <v>0</v>
          </cell>
          <cell r="EX989">
            <v>0</v>
          </cell>
          <cell r="EY989">
            <v>0</v>
          </cell>
          <cell r="EZ989">
            <v>0</v>
          </cell>
          <cell r="FA989">
            <v>0</v>
          </cell>
          <cell r="FB989">
            <v>0</v>
          </cell>
          <cell r="FC989">
            <v>0</v>
          </cell>
          <cell r="FD989">
            <v>0</v>
          </cell>
          <cell r="FE989">
            <v>0</v>
          </cell>
          <cell r="FF989">
            <v>0</v>
          </cell>
          <cell r="FG989">
            <v>0</v>
          </cell>
          <cell r="FH989">
            <v>0</v>
          </cell>
          <cell r="FI989">
            <v>0</v>
          </cell>
          <cell r="FJ989">
            <v>0</v>
          </cell>
          <cell r="FK989">
            <v>0</v>
          </cell>
          <cell r="FL989">
            <v>0</v>
          </cell>
          <cell r="FM989">
            <v>0</v>
          </cell>
          <cell r="FN989">
            <v>0</v>
          </cell>
          <cell r="FO989">
            <v>0</v>
          </cell>
          <cell r="FP989">
            <v>0</v>
          </cell>
          <cell r="FQ989">
            <v>0</v>
          </cell>
          <cell r="FR989">
            <v>0</v>
          </cell>
          <cell r="FS989">
            <v>0</v>
          </cell>
          <cell r="FT989">
            <v>0</v>
          </cell>
          <cell r="FU989">
            <v>0</v>
          </cell>
          <cell r="FV989">
            <v>0</v>
          </cell>
          <cell r="FW989">
            <v>0</v>
          </cell>
          <cell r="FX989">
            <v>0</v>
          </cell>
          <cell r="FY989">
            <v>0</v>
          </cell>
          <cell r="FZ989">
            <v>0</v>
          </cell>
          <cell r="GA989">
            <v>0</v>
          </cell>
          <cell r="GB989">
            <v>0</v>
          </cell>
          <cell r="GC989">
            <v>0</v>
          </cell>
          <cell r="GD989">
            <v>0</v>
          </cell>
          <cell r="GE989">
            <v>0</v>
          </cell>
          <cell r="GF989">
            <v>0</v>
          </cell>
          <cell r="GG989">
            <v>0</v>
          </cell>
          <cell r="GH989">
            <v>0</v>
          </cell>
          <cell r="GI989">
            <v>0</v>
          </cell>
          <cell r="GJ989">
            <v>0</v>
          </cell>
          <cell r="GK989">
            <v>0</v>
          </cell>
          <cell r="GL989">
            <v>0</v>
          </cell>
          <cell r="GM989">
            <v>0</v>
          </cell>
          <cell r="GN989">
            <v>0</v>
          </cell>
          <cell r="GO989">
            <v>0</v>
          </cell>
          <cell r="GP989">
            <v>0</v>
          </cell>
          <cell r="GQ989">
            <v>0</v>
          </cell>
          <cell r="GR989">
            <v>0</v>
          </cell>
          <cell r="GS989">
            <v>0</v>
          </cell>
          <cell r="GT989">
            <v>0</v>
          </cell>
          <cell r="GU989">
            <v>0</v>
          </cell>
          <cell r="GV989">
            <v>0</v>
          </cell>
          <cell r="GW989">
            <v>0</v>
          </cell>
          <cell r="GX989">
            <v>0</v>
          </cell>
          <cell r="GY989">
            <v>0</v>
          </cell>
          <cell r="GZ989">
            <v>0</v>
          </cell>
          <cell r="HA989">
            <v>0</v>
          </cell>
          <cell r="HB989">
            <v>0</v>
          </cell>
          <cell r="HC989">
            <v>0</v>
          </cell>
          <cell r="HD989">
            <v>0</v>
          </cell>
          <cell r="HE989">
            <v>0</v>
          </cell>
          <cell r="HF989">
            <v>0</v>
          </cell>
          <cell r="HG989">
            <v>0</v>
          </cell>
          <cell r="HH989">
            <v>0</v>
          </cell>
          <cell r="HI989">
            <v>0</v>
          </cell>
          <cell r="HJ989">
            <v>0</v>
          </cell>
          <cell r="HK989">
            <v>0</v>
          </cell>
          <cell r="HL989">
            <v>0</v>
          </cell>
          <cell r="HM989">
            <v>0</v>
          </cell>
          <cell r="HN989">
            <v>0</v>
          </cell>
          <cell r="HO989">
            <v>0</v>
          </cell>
          <cell r="HP989">
            <v>0</v>
          </cell>
          <cell r="HQ989">
            <v>0</v>
          </cell>
          <cell r="HR989">
            <v>0</v>
          </cell>
          <cell r="HS989">
            <v>0</v>
          </cell>
          <cell r="HT989">
            <v>0</v>
          </cell>
          <cell r="HU989">
            <v>0</v>
          </cell>
          <cell r="HV989">
            <v>0</v>
          </cell>
          <cell r="HW989">
            <v>0</v>
          </cell>
          <cell r="HX989">
            <v>0</v>
          </cell>
          <cell r="HY989">
            <v>0</v>
          </cell>
          <cell r="HZ989">
            <v>0</v>
          </cell>
          <cell r="IA989">
            <v>0</v>
          </cell>
          <cell r="IB989">
            <v>0</v>
          </cell>
          <cell r="IC989">
            <v>0</v>
          </cell>
          <cell r="ID989">
            <v>0</v>
          </cell>
          <cell r="IE989">
            <v>0</v>
          </cell>
          <cell r="IF989">
            <v>0</v>
          </cell>
          <cell r="IG989">
            <v>0</v>
          </cell>
          <cell r="IH989">
            <v>0</v>
          </cell>
          <cell r="II989">
            <v>0</v>
          </cell>
          <cell r="IJ989">
            <v>0</v>
          </cell>
          <cell r="IK989">
            <v>0</v>
          </cell>
          <cell r="IL989">
            <v>0</v>
          </cell>
          <cell r="IM989">
            <v>0</v>
          </cell>
          <cell r="IN989">
            <v>0</v>
          </cell>
          <cell r="IO989">
            <v>0</v>
          </cell>
          <cell r="IP989">
            <v>0</v>
          </cell>
          <cell r="IQ989">
            <v>0</v>
          </cell>
          <cell r="IR989">
            <v>0</v>
          </cell>
          <cell r="IS989">
            <v>0</v>
          </cell>
          <cell r="IT989">
            <v>0</v>
          </cell>
          <cell r="IU989">
            <v>0</v>
          </cell>
          <cell r="IV989">
            <v>0</v>
          </cell>
          <cell r="IW989">
            <v>0</v>
          </cell>
          <cell r="IX989">
            <v>0</v>
          </cell>
          <cell r="IY989">
            <v>0</v>
          </cell>
          <cell r="IZ989">
            <v>0</v>
          </cell>
          <cell r="JA989">
            <v>0</v>
          </cell>
          <cell r="JB989">
            <v>0</v>
          </cell>
          <cell r="JC989">
            <v>0</v>
          </cell>
          <cell r="JD989">
            <v>0</v>
          </cell>
          <cell r="JE989">
            <v>0</v>
          </cell>
        </row>
        <row r="990">
          <cell r="D990" t="str">
            <v>WD_.QF.WOR._.___.Orchard 3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  <cell r="EE990">
            <v>0</v>
          </cell>
          <cell r="EF990">
            <v>0</v>
          </cell>
          <cell r="EG990">
            <v>0</v>
          </cell>
          <cell r="EH990">
            <v>0</v>
          </cell>
          <cell r="EI990">
            <v>0</v>
          </cell>
          <cell r="EJ990">
            <v>0</v>
          </cell>
          <cell r="EK990">
            <v>0</v>
          </cell>
          <cell r="EL990">
            <v>0</v>
          </cell>
          <cell r="EM990">
            <v>0</v>
          </cell>
          <cell r="EN990">
            <v>0</v>
          </cell>
          <cell r="EO990">
            <v>0</v>
          </cell>
          <cell r="EP990">
            <v>0</v>
          </cell>
          <cell r="EQ990">
            <v>0</v>
          </cell>
          <cell r="ER990">
            <v>0</v>
          </cell>
          <cell r="ES990">
            <v>0</v>
          </cell>
          <cell r="ET990">
            <v>0</v>
          </cell>
          <cell r="EU990">
            <v>0</v>
          </cell>
          <cell r="EV990">
            <v>0</v>
          </cell>
          <cell r="EW990">
            <v>0</v>
          </cell>
          <cell r="EX990">
            <v>0</v>
          </cell>
          <cell r="EY990">
            <v>0</v>
          </cell>
          <cell r="EZ990">
            <v>0</v>
          </cell>
          <cell r="FA990">
            <v>0</v>
          </cell>
          <cell r="FB990">
            <v>0</v>
          </cell>
          <cell r="FC990">
            <v>0</v>
          </cell>
          <cell r="FD990">
            <v>0</v>
          </cell>
          <cell r="FE990">
            <v>0</v>
          </cell>
          <cell r="FF990">
            <v>0</v>
          </cell>
          <cell r="FG990">
            <v>0</v>
          </cell>
          <cell r="FH990">
            <v>0</v>
          </cell>
          <cell r="FI990">
            <v>0</v>
          </cell>
          <cell r="FJ990">
            <v>0</v>
          </cell>
          <cell r="FK990">
            <v>0</v>
          </cell>
          <cell r="FL990">
            <v>0</v>
          </cell>
          <cell r="FM990">
            <v>0</v>
          </cell>
          <cell r="FN990">
            <v>0</v>
          </cell>
          <cell r="FO990">
            <v>0</v>
          </cell>
          <cell r="FP990">
            <v>0</v>
          </cell>
          <cell r="FQ990">
            <v>0</v>
          </cell>
          <cell r="FR990">
            <v>0</v>
          </cell>
          <cell r="FS990">
            <v>0</v>
          </cell>
          <cell r="FT990">
            <v>0</v>
          </cell>
          <cell r="FU990">
            <v>0</v>
          </cell>
          <cell r="FV990">
            <v>0</v>
          </cell>
          <cell r="FW990">
            <v>0</v>
          </cell>
          <cell r="FX990">
            <v>0</v>
          </cell>
          <cell r="FY990">
            <v>0</v>
          </cell>
          <cell r="FZ990">
            <v>0</v>
          </cell>
          <cell r="GA990">
            <v>0</v>
          </cell>
          <cell r="GB990">
            <v>0</v>
          </cell>
          <cell r="GC990">
            <v>0</v>
          </cell>
          <cell r="GD990">
            <v>0</v>
          </cell>
          <cell r="GE990">
            <v>0</v>
          </cell>
          <cell r="GF990">
            <v>0</v>
          </cell>
          <cell r="GG990">
            <v>0</v>
          </cell>
          <cell r="GH990">
            <v>0</v>
          </cell>
          <cell r="GI990">
            <v>0</v>
          </cell>
          <cell r="GJ990">
            <v>0</v>
          </cell>
          <cell r="GK990">
            <v>0</v>
          </cell>
          <cell r="GL990">
            <v>0</v>
          </cell>
          <cell r="GM990">
            <v>0</v>
          </cell>
          <cell r="GN990">
            <v>0</v>
          </cell>
          <cell r="GO990">
            <v>0</v>
          </cell>
          <cell r="GP990">
            <v>0</v>
          </cell>
          <cell r="GQ990">
            <v>0</v>
          </cell>
          <cell r="GR990">
            <v>0</v>
          </cell>
          <cell r="GS990">
            <v>0</v>
          </cell>
          <cell r="GT990">
            <v>0</v>
          </cell>
          <cell r="GU990">
            <v>0</v>
          </cell>
          <cell r="GV990">
            <v>0</v>
          </cell>
          <cell r="GW990">
            <v>0</v>
          </cell>
          <cell r="GX990">
            <v>0</v>
          </cell>
          <cell r="GY990">
            <v>0</v>
          </cell>
          <cell r="GZ990">
            <v>0</v>
          </cell>
          <cell r="HA990">
            <v>0</v>
          </cell>
          <cell r="HB990">
            <v>0</v>
          </cell>
          <cell r="HC990">
            <v>0</v>
          </cell>
          <cell r="HD990">
            <v>0</v>
          </cell>
          <cell r="HE990">
            <v>0</v>
          </cell>
          <cell r="HF990">
            <v>0</v>
          </cell>
          <cell r="HG990">
            <v>0</v>
          </cell>
          <cell r="HH990">
            <v>0</v>
          </cell>
          <cell r="HI990">
            <v>0</v>
          </cell>
          <cell r="HJ990">
            <v>0</v>
          </cell>
          <cell r="HK990">
            <v>0</v>
          </cell>
          <cell r="HL990">
            <v>0</v>
          </cell>
          <cell r="HM990">
            <v>0</v>
          </cell>
          <cell r="HN990">
            <v>0</v>
          </cell>
          <cell r="HO990">
            <v>0</v>
          </cell>
          <cell r="HP990">
            <v>0</v>
          </cell>
          <cell r="HQ990">
            <v>0</v>
          </cell>
          <cell r="HR990">
            <v>0</v>
          </cell>
          <cell r="HS990">
            <v>0</v>
          </cell>
          <cell r="HT990">
            <v>0</v>
          </cell>
          <cell r="HU990">
            <v>0</v>
          </cell>
          <cell r="HV990">
            <v>0</v>
          </cell>
          <cell r="HW990">
            <v>0</v>
          </cell>
          <cell r="HX990">
            <v>0</v>
          </cell>
          <cell r="HY990">
            <v>0</v>
          </cell>
          <cell r="HZ990">
            <v>0</v>
          </cell>
          <cell r="IA990">
            <v>0</v>
          </cell>
          <cell r="IB990">
            <v>0</v>
          </cell>
          <cell r="IC990">
            <v>0</v>
          </cell>
          <cell r="ID990">
            <v>0</v>
          </cell>
          <cell r="IE990">
            <v>0</v>
          </cell>
          <cell r="IF990">
            <v>0</v>
          </cell>
          <cell r="IG990">
            <v>0</v>
          </cell>
          <cell r="IH990">
            <v>0</v>
          </cell>
          <cell r="II990">
            <v>0</v>
          </cell>
          <cell r="IJ990">
            <v>0</v>
          </cell>
          <cell r="IK990">
            <v>0</v>
          </cell>
          <cell r="IL990">
            <v>0</v>
          </cell>
          <cell r="IM990">
            <v>0</v>
          </cell>
          <cell r="IN990">
            <v>0</v>
          </cell>
          <cell r="IO990">
            <v>0</v>
          </cell>
          <cell r="IP990">
            <v>0</v>
          </cell>
          <cell r="IQ990">
            <v>0</v>
          </cell>
          <cell r="IR990">
            <v>0</v>
          </cell>
          <cell r="IS990">
            <v>0</v>
          </cell>
          <cell r="IT990">
            <v>0</v>
          </cell>
          <cell r="IU990">
            <v>0</v>
          </cell>
          <cell r="IV990">
            <v>0</v>
          </cell>
          <cell r="IW990">
            <v>0</v>
          </cell>
          <cell r="IX990">
            <v>0</v>
          </cell>
          <cell r="IY990">
            <v>0</v>
          </cell>
          <cell r="IZ990">
            <v>0</v>
          </cell>
          <cell r="JA990">
            <v>0</v>
          </cell>
          <cell r="JB990">
            <v>0</v>
          </cell>
          <cell r="JC990">
            <v>0</v>
          </cell>
          <cell r="JD990">
            <v>0</v>
          </cell>
          <cell r="JE990">
            <v>0</v>
          </cell>
        </row>
        <row r="991">
          <cell r="D991" t="str">
            <v>WD_.QF.WOR._.___.Orchard 4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  <cell r="EE991">
            <v>0</v>
          </cell>
          <cell r="EF991">
            <v>0</v>
          </cell>
          <cell r="EG991">
            <v>0</v>
          </cell>
          <cell r="EH991">
            <v>0</v>
          </cell>
          <cell r="EI991">
            <v>0</v>
          </cell>
          <cell r="EJ991">
            <v>0</v>
          </cell>
          <cell r="EK991">
            <v>0</v>
          </cell>
          <cell r="EL991">
            <v>0</v>
          </cell>
          <cell r="EM991">
            <v>0</v>
          </cell>
          <cell r="EN991">
            <v>0</v>
          </cell>
          <cell r="EO991">
            <v>0</v>
          </cell>
          <cell r="EP991">
            <v>0</v>
          </cell>
          <cell r="EQ991">
            <v>0</v>
          </cell>
          <cell r="ER991">
            <v>0</v>
          </cell>
          <cell r="ES991">
            <v>0</v>
          </cell>
          <cell r="ET991">
            <v>0</v>
          </cell>
          <cell r="EU991">
            <v>0</v>
          </cell>
          <cell r="EV991">
            <v>0</v>
          </cell>
          <cell r="EW991">
            <v>0</v>
          </cell>
          <cell r="EX991">
            <v>0</v>
          </cell>
          <cell r="EY991">
            <v>0</v>
          </cell>
          <cell r="EZ991">
            <v>0</v>
          </cell>
          <cell r="FA991">
            <v>0</v>
          </cell>
          <cell r="FB991">
            <v>0</v>
          </cell>
          <cell r="FC991">
            <v>0</v>
          </cell>
          <cell r="FD991">
            <v>0</v>
          </cell>
          <cell r="FE991">
            <v>0</v>
          </cell>
          <cell r="FF991">
            <v>0</v>
          </cell>
          <cell r="FG991">
            <v>0</v>
          </cell>
          <cell r="FH991">
            <v>0</v>
          </cell>
          <cell r="FI991">
            <v>0</v>
          </cell>
          <cell r="FJ991">
            <v>0</v>
          </cell>
          <cell r="FK991">
            <v>0</v>
          </cell>
          <cell r="FL991">
            <v>0</v>
          </cell>
          <cell r="FM991">
            <v>0</v>
          </cell>
          <cell r="FN991">
            <v>0</v>
          </cell>
          <cell r="FO991">
            <v>0</v>
          </cell>
          <cell r="FP991">
            <v>0</v>
          </cell>
          <cell r="FQ991">
            <v>0</v>
          </cell>
          <cell r="FR991">
            <v>0</v>
          </cell>
          <cell r="FS991">
            <v>0</v>
          </cell>
          <cell r="FT991">
            <v>0</v>
          </cell>
          <cell r="FU991">
            <v>0</v>
          </cell>
          <cell r="FV991">
            <v>0</v>
          </cell>
          <cell r="FW991">
            <v>0</v>
          </cell>
          <cell r="FX991">
            <v>0</v>
          </cell>
          <cell r="FY991">
            <v>0</v>
          </cell>
          <cell r="FZ991">
            <v>0</v>
          </cell>
          <cell r="GA991">
            <v>0</v>
          </cell>
          <cell r="GB991">
            <v>0</v>
          </cell>
          <cell r="GC991">
            <v>0</v>
          </cell>
          <cell r="GD991">
            <v>0</v>
          </cell>
          <cell r="GE991">
            <v>0</v>
          </cell>
          <cell r="GF991">
            <v>0</v>
          </cell>
          <cell r="GG991">
            <v>0</v>
          </cell>
          <cell r="GH991">
            <v>0</v>
          </cell>
          <cell r="GI991">
            <v>0</v>
          </cell>
          <cell r="GJ991">
            <v>0</v>
          </cell>
          <cell r="GK991">
            <v>0</v>
          </cell>
          <cell r="GL991">
            <v>0</v>
          </cell>
          <cell r="GM991">
            <v>0</v>
          </cell>
          <cell r="GN991">
            <v>0</v>
          </cell>
          <cell r="GO991">
            <v>0</v>
          </cell>
          <cell r="GP991">
            <v>0</v>
          </cell>
          <cell r="GQ991">
            <v>0</v>
          </cell>
          <cell r="GR991">
            <v>0</v>
          </cell>
          <cell r="GS991">
            <v>0</v>
          </cell>
          <cell r="GT991">
            <v>0</v>
          </cell>
          <cell r="GU991">
            <v>0</v>
          </cell>
          <cell r="GV991">
            <v>0</v>
          </cell>
          <cell r="GW991">
            <v>0</v>
          </cell>
          <cell r="GX991">
            <v>0</v>
          </cell>
          <cell r="GY991">
            <v>0</v>
          </cell>
          <cell r="GZ991">
            <v>0</v>
          </cell>
          <cell r="HA991">
            <v>0</v>
          </cell>
          <cell r="HB991">
            <v>0</v>
          </cell>
          <cell r="HC991">
            <v>0</v>
          </cell>
          <cell r="HD991">
            <v>0</v>
          </cell>
          <cell r="HE991">
            <v>0</v>
          </cell>
          <cell r="HF991">
            <v>0</v>
          </cell>
          <cell r="HG991">
            <v>0</v>
          </cell>
          <cell r="HH991">
            <v>0</v>
          </cell>
          <cell r="HI991">
            <v>0</v>
          </cell>
          <cell r="HJ991">
            <v>0</v>
          </cell>
          <cell r="HK991">
            <v>0</v>
          </cell>
          <cell r="HL991">
            <v>0</v>
          </cell>
          <cell r="HM991">
            <v>0</v>
          </cell>
          <cell r="HN991">
            <v>0</v>
          </cell>
          <cell r="HO991">
            <v>0</v>
          </cell>
          <cell r="HP991">
            <v>0</v>
          </cell>
          <cell r="HQ991">
            <v>0</v>
          </cell>
          <cell r="HR991">
            <v>0</v>
          </cell>
          <cell r="HS991">
            <v>0</v>
          </cell>
          <cell r="HT991">
            <v>0</v>
          </cell>
          <cell r="HU991">
            <v>0</v>
          </cell>
          <cell r="HV991">
            <v>0</v>
          </cell>
          <cell r="HW991">
            <v>0</v>
          </cell>
          <cell r="HX991">
            <v>0</v>
          </cell>
          <cell r="HY991">
            <v>0</v>
          </cell>
          <cell r="HZ991">
            <v>0</v>
          </cell>
          <cell r="IA991">
            <v>0</v>
          </cell>
          <cell r="IB991">
            <v>0</v>
          </cell>
          <cell r="IC991">
            <v>0</v>
          </cell>
          <cell r="ID991">
            <v>0</v>
          </cell>
          <cell r="IE991">
            <v>0</v>
          </cell>
          <cell r="IF991">
            <v>0</v>
          </cell>
          <cell r="IG991">
            <v>0</v>
          </cell>
          <cell r="IH991">
            <v>0</v>
          </cell>
          <cell r="II991">
            <v>0</v>
          </cell>
          <cell r="IJ991">
            <v>0</v>
          </cell>
          <cell r="IK991">
            <v>0</v>
          </cell>
          <cell r="IL991">
            <v>0</v>
          </cell>
          <cell r="IM991">
            <v>0</v>
          </cell>
          <cell r="IN991">
            <v>0</v>
          </cell>
          <cell r="IO991">
            <v>0</v>
          </cell>
          <cell r="IP991">
            <v>0</v>
          </cell>
          <cell r="IQ991">
            <v>0</v>
          </cell>
          <cell r="IR991">
            <v>0</v>
          </cell>
          <cell r="IS991">
            <v>0</v>
          </cell>
          <cell r="IT991">
            <v>0</v>
          </cell>
          <cell r="IU991">
            <v>0</v>
          </cell>
          <cell r="IV991">
            <v>0</v>
          </cell>
          <cell r="IW991">
            <v>0</v>
          </cell>
          <cell r="IX991">
            <v>0</v>
          </cell>
          <cell r="IY991">
            <v>0</v>
          </cell>
          <cell r="IZ991">
            <v>0</v>
          </cell>
          <cell r="JA991">
            <v>0</v>
          </cell>
          <cell r="JB991">
            <v>0</v>
          </cell>
          <cell r="JC991">
            <v>0</v>
          </cell>
          <cell r="JD991">
            <v>0</v>
          </cell>
          <cell r="JE991">
            <v>0</v>
          </cell>
        </row>
        <row r="992">
          <cell r="D992" t="str">
            <v>WD_.QF.WOR._.___.Oregon Trail ORWF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  <cell r="EE992">
            <v>0</v>
          </cell>
          <cell r="EF992">
            <v>0</v>
          </cell>
          <cell r="EG992">
            <v>0</v>
          </cell>
          <cell r="EH992">
            <v>0</v>
          </cell>
          <cell r="EI992">
            <v>0</v>
          </cell>
          <cell r="EJ992">
            <v>0</v>
          </cell>
          <cell r="EK992">
            <v>0</v>
          </cell>
          <cell r="EL992">
            <v>0</v>
          </cell>
          <cell r="EM992">
            <v>0</v>
          </cell>
          <cell r="EN992">
            <v>0</v>
          </cell>
          <cell r="EO992">
            <v>0</v>
          </cell>
          <cell r="EP992">
            <v>0</v>
          </cell>
          <cell r="EQ992">
            <v>0</v>
          </cell>
          <cell r="ER992">
            <v>0</v>
          </cell>
          <cell r="ES992">
            <v>0</v>
          </cell>
          <cell r="ET992">
            <v>0</v>
          </cell>
          <cell r="EU992">
            <v>0</v>
          </cell>
          <cell r="EV992">
            <v>0</v>
          </cell>
          <cell r="EW992">
            <v>0</v>
          </cell>
          <cell r="EX992">
            <v>0</v>
          </cell>
          <cell r="EY992">
            <v>0</v>
          </cell>
          <cell r="EZ992">
            <v>0</v>
          </cell>
          <cell r="FA992">
            <v>0</v>
          </cell>
          <cell r="FB992">
            <v>0</v>
          </cell>
          <cell r="FC992">
            <v>0</v>
          </cell>
          <cell r="FD992">
            <v>0</v>
          </cell>
          <cell r="FE992">
            <v>0</v>
          </cell>
          <cell r="FF992">
            <v>0</v>
          </cell>
          <cell r="FG992">
            <v>0</v>
          </cell>
          <cell r="FH992">
            <v>0</v>
          </cell>
          <cell r="FI992">
            <v>0</v>
          </cell>
          <cell r="FJ992">
            <v>0</v>
          </cell>
          <cell r="FK992">
            <v>0</v>
          </cell>
          <cell r="FL992">
            <v>0</v>
          </cell>
          <cell r="FM992">
            <v>0</v>
          </cell>
          <cell r="FN992">
            <v>0</v>
          </cell>
          <cell r="FO992">
            <v>0</v>
          </cell>
          <cell r="FP992">
            <v>0</v>
          </cell>
          <cell r="FQ992">
            <v>0</v>
          </cell>
          <cell r="FR992">
            <v>0</v>
          </cell>
          <cell r="FS992">
            <v>0</v>
          </cell>
          <cell r="FT992">
            <v>0</v>
          </cell>
          <cell r="FU992">
            <v>0</v>
          </cell>
          <cell r="FV992">
            <v>0</v>
          </cell>
          <cell r="FW992">
            <v>0</v>
          </cell>
          <cell r="FX992">
            <v>0</v>
          </cell>
          <cell r="FY992">
            <v>0</v>
          </cell>
          <cell r="FZ992">
            <v>0</v>
          </cell>
          <cell r="GA992">
            <v>0</v>
          </cell>
          <cell r="GB992">
            <v>0</v>
          </cell>
          <cell r="GC992">
            <v>0</v>
          </cell>
          <cell r="GD992">
            <v>0</v>
          </cell>
          <cell r="GE992">
            <v>0</v>
          </cell>
          <cell r="GF992">
            <v>0</v>
          </cell>
          <cell r="GG992">
            <v>0</v>
          </cell>
          <cell r="GH992">
            <v>0</v>
          </cell>
          <cell r="GI992">
            <v>0</v>
          </cell>
          <cell r="GJ992">
            <v>0</v>
          </cell>
          <cell r="GK992">
            <v>0</v>
          </cell>
          <cell r="GL992">
            <v>0</v>
          </cell>
          <cell r="GM992">
            <v>0</v>
          </cell>
          <cell r="GN992">
            <v>0</v>
          </cell>
          <cell r="GO992">
            <v>0</v>
          </cell>
          <cell r="GP992">
            <v>0</v>
          </cell>
          <cell r="GQ992">
            <v>0</v>
          </cell>
          <cell r="GR992">
            <v>0</v>
          </cell>
          <cell r="GS992">
            <v>0</v>
          </cell>
          <cell r="GT992">
            <v>0</v>
          </cell>
          <cell r="GU992">
            <v>0</v>
          </cell>
          <cell r="GV992">
            <v>0</v>
          </cell>
          <cell r="GW992">
            <v>0</v>
          </cell>
          <cell r="GX992">
            <v>0</v>
          </cell>
          <cell r="GY992">
            <v>0</v>
          </cell>
          <cell r="GZ992">
            <v>0</v>
          </cell>
          <cell r="HA992">
            <v>0</v>
          </cell>
          <cell r="HB992">
            <v>0</v>
          </cell>
          <cell r="HC992">
            <v>0</v>
          </cell>
          <cell r="HD992">
            <v>0</v>
          </cell>
          <cell r="HE992">
            <v>0</v>
          </cell>
          <cell r="HF992">
            <v>0</v>
          </cell>
          <cell r="HG992">
            <v>0</v>
          </cell>
          <cell r="HH992">
            <v>0</v>
          </cell>
          <cell r="HI992">
            <v>0</v>
          </cell>
          <cell r="HJ992">
            <v>0</v>
          </cell>
          <cell r="HK992">
            <v>0</v>
          </cell>
          <cell r="HL992">
            <v>0</v>
          </cell>
          <cell r="HM992">
            <v>0</v>
          </cell>
          <cell r="HN992">
            <v>0</v>
          </cell>
          <cell r="HO992">
            <v>0</v>
          </cell>
          <cell r="HP992">
            <v>0</v>
          </cell>
          <cell r="HQ992">
            <v>0</v>
          </cell>
          <cell r="HR992">
            <v>0</v>
          </cell>
          <cell r="HS992">
            <v>0</v>
          </cell>
          <cell r="HT992">
            <v>0</v>
          </cell>
          <cell r="HU992">
            <v>0</v>
          </cell>
          <cell r="HV992">
            <v>0</v>
          </cell>
          <cell r="HW992">
            <v>0</v>
          </cell>
          <cell r="HX992">
            <v>0</v>
          </cell>
          <cell r="HY992">
            <v>0</v>
          </cell>
          <cell r="HZ992">
            <v>0</v>
          </cell>
          <cell r="IA992">
            <v>0</v>
          </cell>
          <cell r="IB992">
            <v>0</v>
          </cell>
          <cell r="IC992">
            <v>0</v>
          </cell>
          <cell r="ID992">
            <v>0</v>
          </cell>
          <cell r="IE992">
            <v>0</v>
          </cell>
          <cell r="IF992">
            <v>0</v>
          </cell>
          <cell r="IG992">
            <v>0</v>
          </cell>
          <cell r="IH992">
            <v>0</v>
          </cell>
          <cell r="II992">
            <v>0</v>
          </cell>
          <cell r="IJ992">
            <v>0</v>
          </cell>
          <cell r="IK992">
            <v>0</v>
          </cell>
          <cell r="IL992">
            <v>0</v>
          </cell>
          <cell r="IM992">
            <v>0</v>
          </cell>
          <cell r="IN992">
            <v>0</v>
          </cell>
          <cell r="IO992">
            <v>0</v>
          </cell>
          <cell r="IP992">
            <v>0</v>
          </cell>
          <cell r="IQ992">
            <v>0</v>
          </cell>
          <cell r="IR992">
            <v>0</v>
          </cell>
          <cell r="IS992">
            <v>0</v>
          </cell>
          <cell r="IT992">
            <v>0</v>
          </cell>
          <cell r="IU992">
            <v>0</v>
          </cell>
          <cell r="IV992">
            <v>0</v>
          </cell>
          <cell r="IW992">
            <v>0</v>
          </cell>
          <cell r="IX992">
            <v>0</v>
          </cell>
          <cell r="IY992">
            <v>0</v>
          </cell>
          <cell r="IZ992">
            <v>0</v>
          </cell>
          <cell r="JA992">
            <v>0</v>
          </cell>
          <cell r="JB992">
            <v>0</v>
          </cell>
          <cell r="JC992">
            <v>0</v>
          </cell>
          <cell r="JD992">
            <v>0</v>
          </cell>
          <cell r="JE992">
            <v>0</v>
          </cell>
        </row>
        <row r="993">
          <cell r="D993" t="str">
            <v>WD_.QF.WOR._.___.Pacific Canyon ORWF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  <cell r="EE993">
            <v>0</v>
          </cell>
          <cell r="EF993">
            <v>0</v>
          </cell>
          <cell r="EG993">
            <v>0</v>
          </cell>
          <cell r="EH993">
            <v>0</v>
          </cell>
          <cell r="EI993">
            <v>0</v>
          </cell>
          <cell r="EJ993">
            <v>0</v>
          </cell>
          <cell r="EK993">
            <v>0</v>
          </cell>
          <cell r="EL993">
            <v>0</v>
          </cell>
          <cell r="EM993">
            <v>0</v>
          </cell>
          <cell r="EN993">
            <v>0</v>
          </cell>
          <cell r="EO993">
            <v>0</v>
          </cell>
          <cell r="EP993">
            <v>0</v>
          </cell>
          <cell r="EQ993">
            <v>0</v>
          </cell>
          <cell r="ER993">
            <v>0</v>
          </cell>
          <cell r="ES993">
            <v>0</v>
          </cell>
          <cell r="ET993">
            <v>0</v>
          </cell>
          <cell r="EU993">
            <v>0</v>
          </cell>
          <cell r="EV993">
            <v>0</v>
          </cell>
          <cell r="EW993">
            <v>0</v>
          </cell>
          <cell r="EX993">
            <v>0</v>
          </cell>
          <cell r="EY993">
            <v>0</v>
          </cell>
          <cell r="EZ993">
            <v>0</v>
          </cell>
          <cell r="FA993">
            <v>0</v>
          </cell>
          <cell r="FB993">
            <v>0</v>
          </cell>
          <cell r="FC993">
            <v>0</v>
          </cell>
          <cell r="FD993">
            <v>0</v>
          </cell>
          <cell r="FE993">
            <v>0</v>
          </cell>
          <cell r="FF993">
            <v>0</v>
          </cell>
          <cell r="FG993">
            <v>0</v>
          </cell>
          <cell r="FH993">
            <v>0</v>
          </cell>
          <cell r="FI993">
            <v>0</v>
          </cell>
          <cell r="FJ993">
            <v>0</v>
          </cell>
          <cell r="FK993">
            <v>0</v>
          </cell>
          <cell r="FL993">
            <v>0</v>
          </cell>
          <cell r="FM993">
            <v>0</v>
          </cell>
          <cell r="FN993">
            <v>0</v>
          </cell>
          <cell r="FO993">
            <v>0</v>
          </cell>
          <cell r="FP993">
            <v>0</v>
          </cell>
          <cell r="FQ993">
            <v>0</v>
          </cell>
          <cell r="FR993">
            <v>0</v>
          </cell>
          <cell r="FS993">
            <v>0</v>
          </cell>
          <cell r="FT993">
            <v>0</v>
          </cell>
          <cell r="FU993">
            <v>0</v>
          </cell>
          <cell r="FV993">
            <v>0</v>
          </cell>
          <cell r="FW993">
            <v>0</v>
          </cell>
          <cell r="FX993">
            <v>0</v>
          </cell>
          <cell r="FY993">
            <v>0</v>
          </cell>
          <cell r="FZ993">
            <v>0</v>
          </cell>
          <cell r="GA993">
            <v>0</v>
          </cell>
          <cell r="GB993">
            <v>0</v>
          </cell>
          <cell r="GC993">
            <v>0</v>
          </cell>
          <cell r="GD993">
            <v>0</v>
          </cell>
          <cell r="GE993">
            <v>0</v>
          </cell>
          <cell r="GF993">
            <v>0</v>
          </cell>
          <cell r="GG993">
            <v>0</v>
          </cell>
          <cell r="GH993">
            <v>0</v>
          </cell>
          <cell r="GI993">
            <v>0</v>
          </cell>
          <cell r="GJ993">
            <v>0</v>
          </cell>
          <cell r="GK993">
            <v>0</v>
          </cell>
          <cell r="GL993">
            <v>0</v>
          </cell>
          <cell r="GM993">
            <v>0</v>
          </cell>
          <cell r="GN993">
            <v>0</v>
          </cell>
          <cell r="GO993">
            <v>0</v>
          </cell>
          <cell r="GP993">
            <v>0</v>
          </cell>
          <cell r="GQ993">
            <v>0</v>
          </cell>
          <cell r="GR993">
            <v>0</v>
          </cell>
          <cell r="GS993">
            <v>0</v>
          </cell>
          <cell r="GT993">
            <v>0</v>
          </cell>
          <cell r="GU993">
            <v>0</v>
          </cell>
          <cell r="GV993">
            <v>0</v>
          </cell>
          <cell r="GW993">
            <v>0</v>
          </cell>
          <cell r="GX993">
            <v>0</v>
          </cell>
          <cell r="GY993">
            <v>0</v>
          </cell>
          <cell r="GZ993">
            <v>0</v>
          </cell>
          <cell r="HA993">
            <v>0</v>
          </cell>
          <cell r="HB993">
            <v>0</v>
          </cell>
          <cell r="HC993">
            <v>0</v>
          </cell>
          <cell r="HD993">
            <v>0</v>
          </cell>
          <cell r="HE993">
            <v>0</v>
          </cell>
          <cell r="HF993">
            <v>0</v>
          </cell>
          <cell r="HG993">
            <v>0</v>
          </cell>
          <cell r="HH993">
            <v>0</v>
          </cell>
          <cell r="HI993">
            <v>0</v>
          </cell>
          <cell r="HJ993">
            <v>0</v>
          </cell>
          <cell r="HK993">
            <v>0</v>
          </cell>
          <cell r="HL993">
            <v>0</v>
          </cell>
          <cell r="HM993">
            <v>0</v>
          </cell>
          <cell r="HN993">
            <v>0</v>
          </cell>
          <cell r="HO993">
            <v>0</v>
          </cell>
          <cell r="HP993">
            <v>0</v>
          </cell>
          <cell r="HQ993">
            <v>0</v>
          </cell>
          <cell r="HR993">
            <v>0</v>
          </cell>
          <cell r="HS993">
            <v>0</v>
          </cell>
          <cell r="HT993">
            <v>0</v>
          </cell>
          <cell r="HU993">
            <v>0</v>
          </cell>
          <cell r="HV993">
            <v>0</v>
          </cell>
          <cell r="HW993">
            <v>0</v>
          </cell>
          <cell r="HX993">
            <v>0</v>
          </cell>
          <cell r="HY993">
            <v>0</v>
          </cell>
          <cell r="HZ993">
            <v>0</v>
          </cell>
          <cell r="IA993">
            <v>0</v>
          </cell>
          <cell r="IB993">
            <v>0</v>
          </cell>
          <cell r="IC993">
            <v>0</v>
          </cell>
          <cell r="ID993">
            <v>0</v>
          </cell>
          <cell r="IE993">
            <v>0</v>
          </cell>
          <cell r="IF993">
            <v>0</v>
          </cell>
          <cell r="IG993">
            <v>0</v>
          </cell>
          <cell r="IH993">
            <v>0</v>
          </cell>
          <cell r="II993">
            <v>0</v>
          </cell>
          <cell r="IJ993">
            <v>0</v>
          </cell>
          <cell r="IK993">
            <v>0</v>
          </cell>
          <cell r="IL993">
            <v>0</v>
          </cell>
          <cell r="IM993">
            <v>0</v>
          </cell>
          <cell r="IN993">
            <v>0</v>
          </cell>
          <cell r="IO993">
            <v>0</v>
          </cell>
          <cell r="IP993">
            <v>0</v>
          </cell>
          <cell r="IQ993">
            <v>0</v>
          </cell>
          <cell r="IR993">
            <v>0</v>
          </cell>
          <cell r="IS993">
            <v>0</v>
          </cell>
          <cell r="IT993">
            <v>0</v>
          </cell>
          <cell r="IU993">
            <v>0</v>
          </cell>
          <cell r="IV993">
            <v>0</v>
          </cell>
          <cell r="IW993">
            <v>0</v>
          </cell>
          <cell r="IX993">
            <v>0</v>
          </cell>
          <cell r="IY993">
            <v>0</v>
          </cell>
          <cell r="IZ993">
            <v>0</v>
          </cell>
          <cell r="JA993">
            <v>0</v>
          </cell>
          <cell r="JB993">
            <v>0</v>
          </cell>
          <cell r="JC993">
            <v>0</v>
          </cell>
          <cell r="JD993">
            <v>0</v>
          </cell>
          <cell r="JE993">
            <v>0</v>
          </cell>
        </row>
        <row r="994">
          <cell r="D994" t="str">
            <v>WD_.QF.WOR._.___.Sand Ranch ORWF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  <cell r="EE994">
            <v>0</v>
          </cell>
          <cell r="EF994">
            <v>0</v>
          </cell>
          <cell r="EG994">
            <v>0</v>
          </cell>
          <cell r="EH994">
            <v>0</v>
          </cell>
          <cell r="EI994">
            <v>0</v>
          </cell>
          <cell r="EJ994">
            <v>0</v>
          </cell>
          <cell r="EK994">
            <v>0</v>
          </cell>
          <cell r="EL994">
            <v>0</v>
          </cell>
          <cell r="EM994">
            <v>0</v>
          </cell>
          <cell r="EN994">
            <v>0</v>
          </cell>
          <cell r="EO994">
            <v>0</v>
          </cell>
          <cell r="EP994">
            <v>0</v>
          </cell>
          <cell r="EQ994">
            <v>0</v>
          </cell>
          <cell r="ER994">
            <v>0</v>
          </cell>
          <cell r="ES994">
            <v>0</v>
          </cell>
          <cell r="ET994">
            <v>0</v>
          </cell>
          <cell r="EU994">
            <v>0</v>
          </cell>
          <cell r="EV994">
            <v>0</v>
          </cell>
          <cell r="EW994">
            <v>0</v>
          </cell>
          <cell r="EX994">
            <v>0</v>
          </cell>
          <cell r="EY994">
            <v>0</v>
          </cell>
          <cell r="EZ994">
            <v>0</v>
          </cell>
          <cell r="FA994">
            <v>0</v>
          </cell>
          <cell r="FB994">
            <v>0</v>
          </cell>
          <cell r="FC994">
            <v>0</v>
          </cell>
          <cell r="FD994">
            <v>0</v>
          </cell>
          <cell r="FE994">
            <v>0</v>
          </cell>
          <cell r="FF994">
            <v>0</v>
          </cell>
          <cell r="FG994">
            <v>0</v>
          </cell>
          <cell r="FH994">
            <v>0</v>
          </cell>
          <cell r="FI994">
            <v>0</v>
          </cell>
          <cell r="FJ994">
            <v>0</v>
          </cell>
          <cell r="FK994">
            <v>0</v>
          </cell>
          <cell r="FL994">
            <v>0</v>
          </cell>
          <cell r="FM994">
            <v>0</v>
          </cell>
          <cell r="FN994">
            <v>0</v>
          </cell>
          <cell r="FO994">
            <v>0</v>
          </cell>
          <cell r="FP994">
            <v>0</v>
          </cell>
          <cell r="FQ994">
            <v>0</v>
          </cell>
          <cell r="FR994">
            <v>0</v>
          </cell>
          <cell r="FS994">
            <v>0</v>
          </cell>
          <cell r="FT994">
            <v>0</v>
          </cell>
          <cell r="FU994">
            <v>0</v>
          </cell>
          <cell r="FV994">
            <v>0</v>
          </cell>
          <cell r="FW994">
            <v>0</v>
          </cell>
          <cell r="FX994">
            <v>0</v>
          </cell>
          <cell r="FY994">
            <v>0</v>
          </cell>
          <cell r="FZ994">
            <v>0</v>
          </cell>
          <cell r="GA994">
            <v>0</v>
          </cell>
          <cell r="GB994">
            <v>0</v>
          </cell>
          <cell r="GC994">
            <v>0</v>
          </cell>
          <cell r="GD994">
            <v>0</v>
          </cell>
          <cell r="GE994">
            <v>0</v>
          </cell>
          <cell r="GF994">
            <v>0</v>
          </cell>
          <cell r="GG994">
            <v>0</v>
          </cell>
          <cell r="GH994">
            <v>0</v>
          </cell>
          <cell r="GI994">
            <v>0</v>
          </cell>
          <cell r="GJ994">
            <v>0</v>
          </cell>
          <cell r="GK994">
            <v>0</v>
          </cell>
          <cell r="GL994">
            <v>0</v>
          </cell>
          <cell r="GM994">
            <v>0</v>
          </cell>
          <cell r="GN994">
            <v>0</v>
          </cell>
          <cell r="GO994">
            <v>0</v>
          </cell>
          <cell r="GP994">
            <v>0</v>
          </cell>
          <cell r="GQ994">
            <v>0</v>
          </cell>
          <cell r="GR994">
            <v>0</v>
          </cell>
          <cell r="GS994">
            <v>0</v>
          </cell>
          <cell r="GT994">
            <v>0</v>
          </cell>
          <cell r="GU994">
            <v>0</v>
          </cell>
          <cell r="GV994">
            <v>0</v>
          </cell>
          <cell r="GW994">
            <v>0</v>
          </cell>
          <cell r="GX994">
            <v>0</v>
          </cell>
          <cell r="GY994">
            <v>0</v>
          </cell>
          <cell r="GZ994">
            <v>0</v>
          </cell>
          <cell r="HA994">
            <v>0</v>
          </cell>
          <cell r="HB994">
            <v>0</v>
          </cell>
          <cell r="HC994">
            <v>0</v>
          </cell>
          <cell r="HD994">
            <v>0</v>
          </cell>
          <cell r="HE994">
            <v>0</v>
          </cell>
          <cell r="HF994">
            <v>0</v>
          </cell>
          <cell r="HG994">
            <v>0</v>
          </cell>
          <cell r="HH994">
            <v>0</v>
          </cell>
          <cell r="HI994">
            <v>0</v>
          </cell>
          <cell r="HJ994">
            <v>0</v>
          </cell>
          <cell r="HK994">
            <v>0</v>
          </cell>
          <cell r="HL994">
            <v>0</v>
          </cell>
          <cell r="HM994">
            <v>0</v>
          </cell>
          <cell r="HN994">
            <v>0</v>
          </cell>
          <cell r="HO994">
            <v>0</v>
          </cell>
          <cell r="HP994">
            <v>0</v>
          </cell>
          <cell r="HQ994">
            <v>0</v>
          </cell>
          <cell r="HR994">
            <v>0</v>
          </cell>
          <cell r="HS994">
            <v>0</v>
          </cell>
          <cell r="HT994">
            <v>0</v>
          </cell>
          <cell r="HU994">
            <v>0</v>
          </cell>
          <cell r="HV994">
            <v>0</v>
          </cell>
          <cell r="HW994">
            <v>0</v>
          </cell>
          <cell r="HX994">
            <v>0</v>
          </cell>
          <cell r="HY994">
            <v>0</v>
          </cell>
          <cell r="HZ994">
            <v>0</v>
          </cell>
          <cell r="IA994">
            <v>0</v>
          </cell>
          <cell r="IB994">
            <v>0</v>
          </cell>
          <cell r="IC994">
            <v>0</v>
          </cell>
          <cell r="ID994">
            <v>0</v>
          </cell>
          <cell r="IE994">
            <v>0</v>
          </cell>
          <cell r="IF994">
            <v>0</v>
          </cell>
          <cell r="IG994">
            <v>0</v>
          </cell>
          <cell r="IH994">
            <v>0</v>
          </cell>
          <cell r="II994">
            <v>0</v>
          </cell>
          <cell r="IJ994">
            <v>0</v>
          </cell>
          <cell r="IK994">
            <v>0</v>
          </cell>
          <cell r="IL994">
            <v>0</v>
          </cell>
          <cell r="IM994">
            <v>0</v>
          </cell>
          <cell r="IN994">
            <v>0</v>
          </cell>
          <cell r="IO994">
            <v>0</v>
          </cell>
          <cell r="IP994">
            <v>0</v>
          </cell>
          <cell r="IQ994">
            <v>0</v>
          </cell>
          <cell r="IR994">
            <v>0</v>
          </cell>
          <cell r="IS994">
            <v>0</v>
          </cell>
          <cell r="IT994">
            <v>0</v>
          </cell>
          <cell r="IU994">
            <v>0</v>
          </cell>
          <cell r="IV994">
            <v>0</v>
          </cell>
          <cell r="IW994">
            <v>0</v>
          </cell>
          <cell r="IX994">
            <v>0</v>
          </cell>
          <cell r="IY994">
            <v>0</v>
          </cell>
          <cell r="IZ994">
            <v>0</v>
          </cell>
          <cell r="JA994">
            <v>0</v>
          </cell>
          <cell r="JB994">
            <v>0</v>
          </cell>
          <cell r="JC994">
            <v>0</v>
          </cell>
          <cell r="JD994">
            <v>0</v>
          </cell>
          <cell r="JE994">
            <v>0</v>
          </cell>
        </row>
        <row r="995">
          <cell r="D995" t="str">
            <v>WD_.QF.WOR._.___.Three Mile Canyon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  <cell r="EE995">
            <v>0</v>
          </cell>
          <cell r="EF995">
            <v>0</v>
          </cell>
          <cell r="EG995">
            <v>0</v>
          </cell>
          <cell r="EH995">
            <v>0</v>
          </cell>
          <cell r="EI995">
            <v>0</v>
          </cell>
          <cell r="EJ995">
            <v>0</v>
          </cell>
          <cell r="EK995">
            <v>0</v>
          </cell>
          <cell r="EL995">
            <v>0</v>
          </cell>
          <cell r="EM995">
            <v>0</v>
          </cell>
          <cell r="EN995">
            <v>0</v>
          </cell>
          <cell r="EO995">
            <v>0</v>
          </cell>
          <cell r="EP995">
            <v>0</v>
          </cell>
          <cell r="EQ995">
            <v>0</v>
          </cell>
          <cell r="ER995">
            <v>0</v>
          </cell>
          <cell r="ES995">
            <v>0</v>
          </cell>
          <cell r="ET995">
            <v>0</v>
          </cell>
          <cell r="EU995">
            <v>0</v>
          </cell>
          <cell r="EV995">
            <v>0</v>
          </cell>
          <cell r="EW995">
            <v>0</v>
          </cell>
          <cell r="EX995">
            <v>0</v>
          </cell>
          <cell r="EY995">
            <v>0</v>
          </cell>
          <cell r="EZ995">
            <v>0</v>
          </cell>
          <cell r="FA995">
            <v>0</v>
          </cell>
          <cell r="FB995">
            <v>0</v>
          </cell>
          <cell r="FC995">
            <v>0</v>
          </cell>
          <cell r="FD995">
            <v>0</v>
          </cell>
          <cell r="FE995">
            <v>0</v>
          </cell>
          <cell r="FF995">
            <v>0</v>
          </cell>
          <cell r="FG995">
            <v>0</v>
          </cell>
          <cell r="FH995">
            <v>0</v>
          </cell>
          <cell r="FI995">
            <v>0</v>
          </cell>
          <cell r="FJ995">
            <v>0</v>
          </cell>
          <cell r="FK995">
            <v>0</v>
          </cell>
          <cell r="FL995">
            <v>0</v>
          </cell>
          <cell r="FM995">
            <v>0</v>
          </cell>
          <cell r="FN995">
            <v>0</v>
          </cell>
          <cell r="FO995">
            <v>0</v>
          </cell>
          <cell r="FP995">
            <v>0</v>
          </cell>
          <cell r="FQ995">
            <v>0</v>
          </cell>
          <cell r="FR995">
            <v>0</v>
          </cell>
          <cell r="FS995">
            <v>0</v>
          </cell>
          <cell r="FT995">
            <v>0</v>
          </cell>
          <cell r="FU995">
            <v>0</v>
          </cell>
          <cell r="FV995">
            <v>0</v>
          </cell>
          <cell r="FW995">
            <v>0</v>
          </cell>
          <cell r="FX995">
            <v>0</v>
          </cell>
          <cell r="FY995">
            <v>0</v>
          </cell>
          <cell r="FZ995">
            <v>0</v>
          </cell>
          <cell r="GA995">
            <v>0</v>
          </cell>
          <cell r="GB995">
            <v>0</v>
          </cell>
          <cell r="GC995">
            <v>0</v>
          </cell>
          <cell r="GD995">
            <v>0</v>
          </cell>
          <cell r="GE995">
            <v>0</v>
          </cell>
          <cell r="GF995">
            <v>0</v>
          </cell>
          <cell r="GG995">
            <v>0</v>
          </cell>
          <cell r="GH995">
            <v>0</v>
          </cell>
          <cell r="GI995">
            <v>0</v>
          </cell>
          <cell r="GJ995">
            <v>0</v>
          </cell>
          <cell r="GK995">
            <v>0</v>
          </cell>
          <cell r="GL995">
            <v>0</v>
          </cell>
          <cell r="GM995">
            <v>0</v>
          </cell>
          <cell r="GN995">
            <v>0</v>
          </cell>
          <cell r="GO995">
            <v>0</v>
          </cell>
          <cell r="GP995">
            <v>0</v>
          </cell>
          <cell r="GQ995">
            <v>0</v>
          </cell>
          <cell r="GR995">
            <v>0</v>
          </cell>
          <cell r="GS995">
            <v>0</v>
          </cell>
          <cell r="GT995">
            <v>0</v>
          </cell>
          <cell r="GU995">
            <v>0</v>
          </cell>
          <cell r="GV995">
            <v>0</v>
          </cell>
          <cell r="GW995">
            <v>0</v>
          </cell>
          <cell r="GX995">
            <v>0</v>
          </cell>
          <cell r="GY995">
            <v>0</v>
          </cell>
          <cell r="GZ995">
            <v>0</v>
          </cell>
          <cell r="HA995">
            <v>0</v>
          </cell>
          <cell r="HB995">
            <v>0</v>
          </cell>
          <cell r="HC995">
            <v>0</v>
          </cell>
          <cell r="HD995">
            <v>0</v>
          </cell>
          <cell r="HE995">
            <v>0</v>
          </cell>
          <cell r="HF995">
            <v>0</v>
          </cell>
          <cell r="HG995">
            <v>0</v>
          </cell>
          <cell r="HH995">
            <v>0</v>
          </cell>
          <cell r="HI995">
            <v>0</v>
          </cell>
          <cell r="HJ995">
            <v>0</v>
          </cell>
          <cell r="HK995">
            <v>0</v>
          </cell>
          <cell r="HL995">
            <v>0</v>
          </cell>
          <cell r="HM995">
            <v>0</v>
          </cell>
          <cell r="HN995">
            <v>0</v>
          </cell>
          <cell r="HO995">
            <v>0</v>
          </cell>
          <cell r="HP995">
            <v>0</v>
          </cell>
          <cell r="HQ995">
            <v>0</v>
          </cell>
          <cell r="HR995">
            <v>0</v>
          </cell>
          <cell r="HS995">
            <v>0</v>
          </cell>
          <cell r="HT995">
            <v>0</v>
          </cell>
          <cell r="HU995">
            <v>0</v>
          </cell>
          <cell r="HV995">
            <v>0</v>
          </cell>
          <cell r="HW995">
            <v>0</v>
          </cell>
          <cell r="HX995">
            <v>0</v>
          </cell>
          <cell r="HY995">
            <v>0</v>
          </cell>
          <cell r="HZ995">
            <v>0</v>
          </cell>
          <cell r="IA995">
            <v>0</v>
          </cell>
          <cell r="IB995">
            <v>0</v>
          </cell>
          <cell r="IC995">
            <v>0</v>
          </cell>
          <cell r="ID995">
            <v>0</v>
          </cell>
          <cell r="IE995">
            <v>0</v>
          </cell>
          <cell r="IF995">
            <v>0</v>
          </cell>
          <cell r="IG995">
            <v>0</v>
          </cell>
          <cell r="IH995">
            <v>0</v>
          </cell>
          <cell r="II995">
            <v>0</v>
          </cell>
          <cell r="IJ995">
            <v>0</v>
          </cell>
          <cell r="IK995">
            <v>0</v>
          </cell>
          <cell r="IL995">
            <v>0</v>
          </cell>
          <cell r="IM995">
            <v>0</v>
          </cell>
          <cell r="IN995">
            <v>0</v>
          </cell>
          <cell r="IO995">
            <v>0</v>
          </cell>
          <cell r="IP995">
            <v>0</v>
          </cell>
          <cell r="IQ995">
            <v>0</v>
          </cell>
          <cell r="IR995">
            <v>0</v>
          </cell>
          <cell r="IS995">
            <v>0</v>
          </cell>
          <cell r="IT995">
            <v>0</v>
          </cell>
          <cell r="IU995">
            <v>0</v>
          </cell>
          <cell r="IV995">
            <v>0</v>
          </cell>
          <cell r="IW995">
            <v>0</v>
          </cell>
          <cell r="IX995">
            <v>0</v>
          </cell>
          <cell r="IY995">
            <v>0</v>
          </cell>
          <cell r="IZ995">
            <v>0</v>
          </cell>
          <cell r="JA995">
            <v>0</v>
          </cell>
          <cell r="JB995">
            <v>0</v>
          </cell>
          <cell r="JC995">
            <v>0</v>
          </cell>
          <cell r="JD995">
            <v>0</v>
          </cell>
          <cell r="JE995">
            <v>0</v>
          </cell>
        </row>
        <row r="996">
          <cell r="D996" t="str">
            <v>WD_.QF.WOR._.___.Wagon Trail ORWF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  <cell r="EE996">
            <v>0</v>
          </cell>
          <cell r="EF996">
            <v>0</v>
          </cell>
          <cell r="EG996">
            <v>0</v>
          </cell>
          <cell r="EH996">
            <v>0</v>
          </cell>
          <cell r="EI996">
            <v>0</v>
          </cell>
          <cell r="EJ996">
            <v>0</v>
          </cell>
          <cell r="EK996">
            <v>0</v>
          </cell>
          <cell r="EL996">
            <v>0</v>
          </cell>
          <cell r="EM996">
            <v>0</v>
          </cell>
          <cell r="EN996">
            <v>0</v>
          </cell>
          <cell r="EO996">
            <v>0</v>
          </cell>
          <cell r="EP996">
            <v>0</v>
          </cell>
          <cell r="EQ996">
            <v>0</v>
          </cell>
          <cell r="ER996">
            <v>0</v>
          </cell>
          <cell r="ES996">
            <v>0</v>
          </cell>
          <cell r="ET996">
            <v>0</v>
          </cell>
          <cell r="EU996">
            <v>0</v>
          </cell>
          <cell r="EV996">
            <v>0</v>
          </cell>
          <cell r="EW996">
            <v>0</v>
          </cell>
          <cell r="EX996">
            <v>0</v>
          </cell>
          <cell r="EY996">
            <v>0</v>
          </cell>
          <cell r="EZ996">
            <v>0</v>
          </cell>
          <cell r="FA996">
            <v>0</v>
          </cell>
          <cell r="FB996">
            <v>0</v>
          </cell>
          <cell r="FC996">
            <v>0</v>
          </cell>
          <cell r="FD996">
            <v>0</v>
          </cell>
          <cell r="FE996">
            <v>0</v>
          </cell>
          <cell r="FF996">
            <v>0</v>
          </cell>
          <cell r="FG996">
            <v>0</v>
          </cell>
          <cell r="FH996">
            <v>0</v>
          </cell>
          <cell r="FI996">
            <v>0</v>
          </cell>
          <cell r="FJ996">
            <v>0</v>
          </cell>
          <cell r="FK996">
            <v>0</v>
          </cell>
          <cell r="FL996">
            <v>0</v>
          </cell>
          <cell r="FM996">
            <v>0</v>
          </cell>
          <cell r="FN996">
            <v>0</v>
          </cell>
          <cell r="FO996">
            <v>0</v>
          </cell>
          <cell r="FP996">
            <v>0</v>
          </cell>
          <cell r="FQ996">
            <v>0</v>
          </cell>
          <cell r="FR996">
            <v>0</v>
          </cell>
          <cell r="FS996">
            <v>0</v>
          </cell>
          <cell r="FT996">
            <v>0</v>
          </cell>
          <cell r="FU996">
            <v>0</v>
          </cell>
          <cell r="FV996">
            <v>0</v>
          </cell>
          <cell r="FW996">
            <v>0</v>
          </cell>
          <cell r="FX996">
            <v>0</v>
          </cell>
          <cell r="FY996">
            <v>0</v>
          </cell>
          <cell r="FZ996">
            <v>0</v>
          </cell>
          <cell r="GA996">
            <v>0</v>
          </cell>
          <cell r="GB996">
            <v>0</v>
          </cell>
          <cell r="GC996">
            <v>0</v>
          </cell>
          <cell r="GD996">
            <v>0</v>
          </cell>
          <cell r="GE996">
            <v>0</v>
          </cell>
          <cell r="GF996">
            <v>0</v>
          </cell>
          <cell r="GG996">
            <v>0</v>
          </cell>
          <cell r="GH996">
            <v>0</v>
          </cell>
          <cell r="GI996">
            <v>0</v>
          </cell>
          <cell r="GJ996">
            <v>0</v>
          </cell>
          <cell r="GK996">
            <v>0</v>
          </cell>
          <cell r="GL996">
            <v>0</v>
          </cell>
          <cell r="GM996">
            <v>0</v>
          </cell>
          <cell r="GN996">
            <v>0</v>
          </cell>
          <cell r="GO996">
            <v>0</v>
          </cell>
          <cell r="GP996">
            <v>0</v>
          </cell>
          <cell r="GQ996">
            <v>0</v>
          </cell>
          <cell r="GR996">
            <v>0</v>
          </cell>
          <cell r="GS996">
            <v>0</v>
          </cell>
          <cell r="GT996">
            <v>0</v>
          </cell>
          <cell r="GU996">
            <v>0</v>
          </cell>
          <cell r="GV996">
            <v>0</v>
          </cell>
          <cell r="GW996">
            <v>0</v>
          </cell>
          <cell r="GX996">
            <v>0</v>
          </cell>
          <cell r="GY996">
            <v>0</v>
          </cell>
          <cell r="GZ996">
            <v>0</v>
          </cell>
          <cell r="HA996">
            <v>0</v>
          </cell>
          <cell r="HB996">
            <v>0</v>
          </cell>
          <cell r="HC996">
            <v>0</v>
          </cell>
          <cell r="HD996">
            <v>0</v>
          </cell>
          <cell r="HE996">
            <v>0</v>
          </cell>
          <cell r="HF996">
            <v>0</v>
          </cell>
          <cell r="HG996">
            <v>0</v>
          </cell>
          <cell r="HH996">
            <v>0</v>
          </cell>
          <cell r="HI996">
            <v>0</v>
          </cell>
          <cell r="HJ996">
            <v>0</v>
          </cell>
          <cell r="HK996">
            <v>0</v>
          </cell>
          <cell r="HL996">
            <v>0</v>
          </cell>
          <cell r="HM996">
            <v>0</v>
          </cell>
          <cell r="HN996">
            <v>0</v>
          </cell>
          <cell r="HO996">
            <v>0</v>
          </cell>
          <cell r="HP996">
            <v>0</v>
          </cell>
          <cell r="HQ996">
            <v>0</v>
          </cell>
          <cell r="HR996">
            <v>0</v>
          </cell>
          <cell r="HS996">
            <v>0</v>
          </cell>
          <cell r="HT996">
            <v>0</v>
          </cell>
          <cell r="HU996">
            <v>0</v>
          </cell>
          <cell r="HV996">
            <v>0</v>
          </cell>
          <cell r="HW996">
            <v>0</v>
          </cell>
          <cell r="HX996">
            <v>0</v>
          </cell>
          <cell r="HY996">
            <v>0</v>
          </cell>
          <cell r="HZ996">
            <v>0</v>
          </cell>
          <cell r="IA996">
            <v>0</v>
          </cell>
          <cell r="IB996">
            <v>0</v>
          </cell>
          <cell r="IC996">
            <v>0</v>
          </cell>
          <cell r="ID996">
            <v>0</v>
          </cell>
          <cell r="IE996">
            <v>0</v>
          </cell>
          <cell r="IF996">
            <v>0</v>
          </cell>
          <cell r="IG996">
            <v>0</v>
          </cell>
          <cell r="IH996">
            <v>0</v>
          </cell>
          <cell r="II996">
            <v>0</v>
          </cell>
          <cell r="IJ996">
            <v>0</v>
          </cell>
          <cell r="IK996">
            <v>0</v>
          </cell>
          <cell r="IL996">
            <v>0</v>
          </cell>
          <cell r="IM996">
            <v>0</v>
          </cell>
          <cell r="IN996">
            <v>0</v>
          </cell>
          <cell r="IO996">
            <v>0</v>
          </cell>
          <cell r="IP996">
            <v>0</v>
          </cell>
          <cell r="IQ996">
            <v>0</v>
          </cell>
          <cell r="IR996">
            <v>0</v>
          </cell>
          <cell r="IS996">
            <v>0</v>
          </cell>
          <cell r="IT996">
            <v>0</v>
          </cell>
          <cell r="IU996">
            <v>0</v>
          </cell>
          <cell r="IV996">
            <v>0</v>
          </cell>
          <cell r="IW996">
            <v>0</v>
          </cell>
          <cell r="IX996">
            <v>0</v>
          </cell>
          <cell r="IY996">
            <v>0</v>
          </cell>
          <cell r="IZ996">
            <v>0</v>
          </cell>
          <cell r="JA996">
            <v>0</v>
          </cell>
          <cell r="JB996">
            <v>0</v>
          </cell>
          <cell r="JC996">
            <v>0</v>
          </cell>
          <cell r="JD996">
            <v>0</v>
          </cell>
          <cell r="JE996">
            <v>0</v>
          </cell>
        </row>
        <row r="997">
          <cell r="D997" t="str">
            <v>WD_.QF.WOR._.___.Ward Butte ORWF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  <cell r="EE997">
            <v>0</v>
          </cell>
          <cell r="EF997">
            <v>0</v>
          </cell>
          <cell r="EG997">
            <v>0</v>
          </cell>
          <cell r="EH997">
            <v>0</v>
          </cell>
          <cell r="EI997">
            <v>0</v>
          </cell>
          <cell r="EJ997">
            <v>0</v>
          </cell>
          <cell r="EK997">
            <v>0</v>
          </cell>
          <cell r="EL997">
            <v>0</v>
          </cell>
          <cell r="EM997">
            <v>0</v>
          </cell>
          <cell r="EN997">
            <v>0</v>
          </cell>
          <cell r="EO997">
            <v>0</v>
          </cell>
          <cell r="EP997">
            <v>0</v>
          </cell>
          <cell r="EQ997">
            <v>0</v>
          </cell>
          <cell r="ER997">
            <v>0</v>
          </cell>
          <cell r="ES997">
            <v>0</v>
          </cell>
          <cell r="ET997">
            <v>0</v>
          </cell>
          <cell r="EU997">
            <v>0</v>
          </cell>
          <cell r="EV997">
            <v>0</v>
          </cell>
          <cell r="EW997">
            <v>0</v>
          </cell>
          <cell r="EX997">
            <v>0</v>
          </cell>
          <cell r="EY997">
            <v>0</v>
          </cell>
          <cell r="EZ997">
            <v>0</v>
          </cell>
          <cell r="FA997">
            <v>0</v>
          </cell>
          <cell r="FB997">
            <v>0</v>
          </cell>
          <cell r="FC997">
            <v>0</v>
          </cell>
          <cell r="FD997">
            <v>0</v>
          </cell>
          <cell r="FE997">
            <v>0</v>
          </cell>
          <cell r="FF997">
            <v>0</v>
          </cell>
          <cell r="FG997">
            <v>0</v>
          </cell>
          <cell r="FH997">
            <v>0</v>
          </cell>
          <cell r="FI997">
            <v>0</v>
          </cell>
          <cell r="FJ997">
            <v>0</v>
          </cell>
          <cell r="FK997">
            <v>0</v>
          </cell>
          <cell r="FL997">
            <v>0</v>
          </cell>
          <cell r="FM997">
            <v>0</v>
          </cell>
          <cell r="FN997">
            <v>0</v>
          </cell>
          <cell r="FO997">
            <v>0</v>
          </cell>
          <cell r="FP997">
            <v>0</v>
          </cell>
          <cell r="FQ997">
            <v>0</v>
          </cell>
          <cell r="FR997">
            <v>0</v>
          </cell>
          <cell r="FS997">
            <v>0</v>
          </cell>
          <cell r="FT997">
            <v>0</v>
          </cell>
          <cell r="FU997">
            <v>0</v>
          </cell>
          <cell r="FV997">
            <v>0</v>
          </cell>
          <cell r="FW997">
            <v>0</v>
          </cell>
          <cell r="FX997">
            <v>0</v>
          </cell>
          <cell r="FY997">
            <v>0</v>
          </cell>
          <cell r="FZ997">
            <v>0</v>
          </cell>
          <cell r="GA997">
            <v>0</v>
          </cell>
          <cell r="GB997">
            <v>0</v>
          </cell>
          <cell r="GC997">
            <v>0</v>
          </cell>
          <cell r="GD997">
            <v>0</v>
          </cell>
          <cell r="GE997">
            <v>0</v>
          </cell>
          <cell r="GF997">
            <v>0</v>
          </cell>
          <cell r="GG997">
            <v>0</v>
          </cell>
          <cell r="GH997">
            <v>0</v>
          </cell>
          <cell r="GI997">
            <v>0</v>
          </cell>
          <cell r="GJ997">
            <v>0</v>
          </cell>
          <cell r="GK997">
            <v>0</v>
          </cell>
          <cell r="GL997">
            <v>0</v>
          </cell>
          <cell r="GM997">
            <v>0</v>
          </cell>
          <cell r="GN997">
            <v>0</v>
          </cell>
          <cell r="GO997">
            <v>0</v>
          </cell>
          <cell r="GP997">
            <v>0</v>
          </cell>
          <cell r="GQ997">
            <v>0</v>
          </cell>
          <cell r="GR997">
            <v>0</v>
          </cell>
          <cell r="GS997">
            <v>0</v>
          </cell>
          <cell r="GT997">
            <v>0</v>
          </cell>
          <cell r="GU997">
            <v>0</v>
          </cell>
          <cell r="GV997">
            <v>0</v>
          </cell>
          <cell r="GW997">
            <v>0</v>
          </cell>
          <cell r="GX997">
            <v>0</v>
          </cell>
          <cell r="GY997">
            <v>0</v>
          </cell>
          <cell r="GZ997">
            <v>0</v>
          </cell>
          <cell r="HA997">
            <v>0</v>
          </cell>
          <cell r="HB997">
            <v>0</v>
          </cell>
          <cell r="HC997">
            <v>0</v>
          </cell>
          <cell r="HD997">
            <v>0</v>
          </cell>
          <cell r="HE997">
            <v>0</v>
          </cell>
          <cell r="HF997">
            <v>0</v>
          </cell>
          <cell r="HG997">
            <v>0</v>
          </cell>
          <cell r="HH997">
            <v>0</v>
          </cell>
          <cell r="HI997">
            <v>0</v>
          </cell>
          <cell r="HJ997">
            <v>0</v>
          </cell>
          <cell r="HK997">
            <v>0</v>
          </cell>
          <cell r="HL997">
            <v>0</v>
          </cell>
          <cell r="HM997">
            <v>0</v>
          </cell>
          <cell r="HN997">
            <v>0</v>
          </cell>
          <cell r="HO997">
            <v>0</v>
          </cell>
          <cell r="HP997">
            <v>0</v>
          </cell>
          <cell r="HQ997">
            <v>0</v>
          </cell>
          <cell r="HR997">
            <v>0</v>
          </cell>
          <cell r="HS997">
            <v>0</v>
          </cell>
          <cell r="HT997">
            <v>0</v>
          </cell>
          <cell r="HU997">
            <v>0</v>
          </cell>
          <cell r="HV997">
            <v>0</v>
          </cell>
          <cell r="HW997">
            <v>0</v>
          </cell>
          <cell r="HX997">
            <v>0</v>
          </cell>
          <cell r="HY997">
            <v>0</v>
          </cell>
          <cell r="HZ997">
            <v>0</v>
          </cell>
          <cell r="IA997">
            <v>0</v>
          </cell>
          <cell r="IB997">
            <v>0</v>
          </cell>
          <cell r="IC997">
            <v>0</v>
          </cell>
          <cell r="ID997">
            <v>0</v>
          </cell>
          <cell r="IE997">
            <v>0</v>
          </cell>
          <cell r="IF997">
            <v>0</v>
          </cell>
          <cell r="IG997">
            <v>0</v>
          </cell>
          <cell r="IH997">
            <v>0</v>
          </cell>
          <cell r="II997">
            <v>0</v>
          </cell>
          <cell r="IJ997">
            <v>0</v>
          </cell>
          <cell r="IK997">
            <v>0</v>
          </cell>
          <cell r="IL997">
            <v>0</v>
          </cell>
          <cell r="IM997">
            <v>0</v>
          </cell>
          <cell r="IN997">
            <v>0</v>
          </cell>
          <cell r="IO997">
            <v>0</v>
          </cell>
          <cell r="IP997">
            <v>0</v>
          </cell>
          <cell r="IQ997">
            <v>0</v>
          </cell>
          <cell r="IR997">
            <v>0</v>
          </cell>
          <cell r="IS997">
            <v>0</v>
          </cell>
          <cell r="IT997">
            <v>0</v>
          </cell>
          <cell r="IU997">
            <v>0</v>
          </cell>
          <cell r="IV997">
            <v>0</v>
          </cell>
          <cell r="IW997">
            <v>0</v>
          </cell>
          <cell r="IX997">
            <v>0</v>
          </cell>
          <cell r="IY997">
            <v>0</v>
          </cell>
          <cell r="IZ997">
            <v>0</v>
          </cell>
          <cell r="JA997">
            <v>0</v>
          </cell>
          <cell r="JB997">
            <v>0</v>
          </cell>
          <cell r="JC997">
            <v>0</v>
          </cell>
          <cell r="JD997">
            <v>0</v>
          </cell>
          <cell r="JE997">
            <v>0</v>
          </cell>
        </row>
        <row r="998">
          <cell r="D998" t="str">
            <v>WD_.QF.WYE._.___.Pioneer Park I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  <cell r="EE998">
            <v>0</v>
          </cell>
          <cell r="EF998">
            <v>0</v>
          </cell>
          <cell r="EG998">
            <v>0</v>
          </cell>
          <cell r="EH998">
            <v>0</v>
          </cell>
          <cell r="EI998">
            <v>0</v>
          </cell>
          <cell r="EJ998">
            <v>0</v>
          </cell>
          <cell r="EK998">
            <v>0</v>
          </cell>
          <cell r="EL998">
            <v>0</v>
          </cell>
          <cell r="EM998">
            <v>0</v>
          </cell>
          <cell r="EN998">
            <v>0</v>
          </cell>
          <cell r="EO998">
            <v>0</v>
          </cell>
          <cell r="EP998">
            <v>0</v>
          </cell>
          <cell r="EQ998">
            <v>0</v>
          </cell>
          <cell r="ER998">
            <v>0</v>
          </cell>
          <cell r="ES998">
            <v>0</v>
          </cell>
          <cell r="ET998">
            <v>0</v>
          </cell>
          <cell r="EU998">
            <v>0</v>
          </cell>
          <cell r="EV998">
            <v>0</v>
          </cell>
          <cell r="EW998">
            <v>0</v>
          </cell>
          <cell r="EX998">
            <v>0</v>
          </cell>
          <cell r="EY998">
            <v>0</v>
          </cell>
          <cell r="EZ998">
            <v>0</v>
          </cell>
          <cell r="FA998">
            <v>0</v>
          </cell>
          <cell r="FB998">
            <v>0</v>
          </cell>
          <cell r="FC998">
            <v>0</v>
          </cell>
          <cell r="FD998">
            <v>0</v>
          </cell>
          <cell r="FE998">
            <v>0</v>
          </cell>
          <cell r="FF998">
            <v>0</v>
          </cell>
          <cell r="FG998">
            <v>0</v>
          </cell>
          <cell r="FH998">
            <v>0</v>
          </cell>
          <cell r="FI998">
            <v>0</v>
          </cell>
          <cell r="FJ998">
            <v>0</v>
          </cell>
          <cell r="FK998">
            <v>0</v>
          </cell>
          <cell r="FL998">
            <v>0</v>
          </cell>
          <cell r="FM998">
            <v>0</v>
          </cell>
          <cell r="FN998">
            <v>0</v>
          </cell>
          <cell r="FO998">
            <v>0</v>
          </cell>
          <cell r="FP998">
            <v>0</v>
          </cell>
          <cell r="FQ998">
            <v>0</v>
          </cell>
          <cell r="FR998">
            <v>0</v>
          </cell>
          <cell r="FS998">
            <v>0</v>
          </cell>
          <cell r="FT998">
            <v>0</v>
          </cell>
          <cell r="FU998">
            <v>0</v>
          </cell>
          <cell r="FV998">
            <v>0</v>
          </cell>
          <cell r="FW998">
            <v>0</v>
          </cell>
          <cell r="FX998">
            <v>0</v>
          </cell>
          <cell r="FY998">
            <v>0</v>
          </cell>
          <cell r="FZ998">
            <v>0</v>
          </cell>
          <cell r="GA998">
            <v>0</v>
          </cell>
          <cell r="GB998">
            <v>0</v>
          </cell>
          <cell r="GC998">
            <v>0</v>
          </cell>
          <cell r="GD998">
            <v>0</v>
          </cell>
          <cell r="GE998">
            <v>0</v>
          </cell>
          <cell r="GF998">
            <v>0</v>
          </cell>
          <cell r="GG998">
            <v>0</v>
          </cell>
          <cell r="GH998">
            <v>0</v>
          </cell>
          <cell r="GI998">
            <v>0</v>
          </cell>
          <cell r="GJ998">
            <v>0</v>
          </cell>
          <cell r="GK998">
            <v>0</v>
          </cell>
          <cell r="GL998">
            <v>0</v>
          </cell>
          <cell r="GM998">
            <v>0</v>
          </cell>
          <cell r="GN998">
            <v>0</v>
          </cell>
          <cell r="GO998">
            <v>0</v>
          </cell>
          <cell r="GP998">
            <v>0</v>
          </cell>
          <cell r="GQ998">
            <v>0</v>
          </cell>
          <cell r="GR998">
            <v>0</v>
          </cell>
          <cell r="GS998">
            <v>0</v>
          </cell>
          <cell r="GT998">
            <v>0</v>
          </cell>
          <cell r="GU998">
            <v>0</v>
          </cell>
          <cell r="GV998">
            <v>0</v>
          </cell>
          <cell r="GW998">
            <v>0</v>
          </cell>
          <cell r="GX998">
            <v>0</v>
          </cell>
          <cell r="GY998">
            <v>0</v>
          </cell>
          <cell r="GZ998">
            <v>0</v>
          </cell>
          <cell r="HA998">
            <v>0</v>
          </cell>
          <cell r="HB998">
            <v>0</v>
          </cell>
          <cell r="HC998">
            <v>0</v>
          </cell>
          <cell r="HD998">
            <v>0</v>
          </cell>
          <cell r="HE998">
            <v>0</v>
          </cell>
          <cell r="HF998">
            <v>0</v>
          </cell>
          <cell r="HG998">
            <v>0</v>
          </cell>
          <cell r="HH998">
            <v>0</v>
          </cell>
          <cell r="HI998">
            <v>0</v>
          </cell>
          <cell r="HJ998">
            <v>0</v>
          </cell>
          <cell r="HK998">
            <v>0</v>
          </cell>
          <cell r="HL998">
            <v>0</v>
          </cell>
          <cell r="HM998">
            <v>0</v>
          </cell>
          <cell r="HN998">
            <v>0</v>
          </cell>
          <cell r="HO998">
            <v>0</v>
          </cell>
          <cell r="HP998">
            <v>0</v>
          </cell>
          <cell r="HQ998">
            <v>0</v>
          </cell>
          <cell r="HR998">
            <v>0</v>
          </cell>
          <cell r="HS998">
            <v>0</v>
          </cell>
          <cell r="HT998">
            <v>0</v>
          </cell>
          <cell r="HU998">
            <v>0</v>
          </cell>
          <cell r="HV998">
            <v>0</v>
          </cell>
          <cell r="HW998">
            <v>0</v>
          </cell>
          <cell r="HX998">
            <v>0</v>
          </cell>
          <cell r="HY998">
            <v>0</v>
          </cell>
          <cell r="HZ998">
            <v>0</v>
          </cell>
          <cell r="IA998">
            <v>0</v>
          </cell>
          <cell r="IB998">
            <v>0</v>
          </cell>
          <cell r="IC998">
            <v>0</v>
          </cell>
          <cell r="ID998">
            <v>0</v>
          </cell>
          <cell r="IE998">
            <v>0</v>
          </cell>
          <cell r="IF998">
            <v>0</v>
          </cell>
          <cell r="IG998">
            <v>0</v>
          </cell>
          <cell r="IH998">
            <v>0</v>
          </cell>
          <cell r="II998">
            <v>0</v>
          </cell>
          <cell r="IJ998">
            <v>0</v>
          </cell>
          <cell r="IK998">
            <v>0</v>
          </cell>
          <cell r="IL998">
            <v>0</v>
          </cell>
          <cell r="IM998">
            <v>0</v>
          </cell>
          <cell r="IN998">
            <v>0</v>
          </cell>
          <cell r="IO998">
            <v>0</v>
          </cell>
          <cell r="IP998">
            <v>0</v>
          </cell>
          <cell r="IQ998">
            <v>0</v>
          </cell>
          <cell r="IR998">
            <v>0</v>
          </cell>
          <cell r="IS998">
            <v>0</v>
          </cell>
          <cell r="IT998">
            <v>0</v>
          </cell>
          <cell r="IU998">
            <v>0</v>
          </cell>
          <cell r="IV998">
            <v>0</v>
          </cell>
          <cell r="IW998">
            <v>0</v>
          </cell>
          <cell r="IX998">
            <v>0</v>
          </cell>
          <cell r="IY998">
            <v>0</v>
          </cell>
          <cell r="IZ998">
            <v>0</v>
          </cell>
          <cell r="JA998">
            <v>0</v>
          </cell>
          <cell r="JB998">
            <v>0</v>
          </cell>
          <cell r="JC998">
            <v>0</v>
          </cell>
          <cell r="JD998">
            <v>0</v>
          </cell>
          <cell r="JE998">
            <v>0</v>
          </cell>
        </row>
        <row r="999">
          <cell r="D999" t="str">
            <v>WD_.QF.WYN._.SML.BLM Rawlins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  <cell r="EE999">
            <v>0</v>
          </cell>
          <cell r="EF999">
            <v>0</v>
          </cell>
          <cell r="EG999">
            <v>0</v>
          </cell>
          <cell r="EH999">
            <v>0</v>
          </cell>
          <cell r="EI999">
            <v>0</v>
          </cell>
          <cell r="EJ999">
            <v>0</v>
          </cell>
          <cell r="EK999">
            <v>0</v>
          </cell>
          <cell r="EL999">
            <v>0</v>
          </cell>
          <cell r="EM999">
            <v>0</v>
          </cell>
          <cell r="EN999">
            <v>0</v>
          </cell>
          <cell r="EO999">
            <v>0</v>
          </cell>
          <cell r="EP999">
            <v>0</v>
          </cell>
          <cell r="EQ999">
            <v>0</v>
          </cell>
          <cell r="ER999">
            <v>0</v>
          </cell>
          <cell r="ES999">
            <v>0</v>
          </cell>
          <cell r="ET999">
            <v>0</v>
          </cell>
          <cell r="EU999">
            <v>0</v>
          </cell>
          <cell r="EV999">
            <v>0</v>
          </cell>
          <cell r="EW999">
            <v>0</v>
          </cell>
          <cell r="EX999">
            <v>0</v>
          </cell>
          <cell r="EY999">
            <v>0</v>
          </cell>
          <cell r="EZ999">
            <v>0</v>
          </cell>
          <cell r="FA999">
            <v>0</v>
          </cell>
          <cell r="FB999">
            <v>0</v>
          </cell>
          <cell r="FC999">
            <v>0</v>
          </cell>
          <cell r="FD999">
            <v>0</v>
          </cell>
          <cell r="FE999">
            <v>0</v>
          </cell>
          <cell r="FF999">
            <v>0</v>
          </cell>
          <cell r="FG999">
            <v>0</v>
          </cell>
          <cell r="FH999">
            <v>0</v>
          </cell>
          <cell r="FI999">
            <v>0</v>
          </cell>
          <cell r="FJ999">
            <v>0</v>
          </cell>
          <cell r="FK999">
            <v>0</v>
          </cell>
          <cell r="FL999">
            <v>0</v>
          </cell>
          <cell r="FM999">
            <v>0</v>
          </cell>
          <cell r="FN999">
            <v>0</v>
          </cell>
          <cell r="FO999">
            <v>0</v>
          </cell>
          <cell r="FP999">
            <v>0</v>
          </cell>
          <cell r="FQ999">
            <v>0</v>
          </cell>
          <cell r="FR999">
            <v>0</v>
          </cell>
          <cell r="FS999">
            <v>0</v>
          </cell>
          <cell r="FT999">
            <v>0</v>
          </cell>
          <cell r="FU999">
            <v>0</v>
          </cell>
          <cell r="FV999">
            <v>0</v>
          </cell>
          <cell r="FW999">
            <v>0</v>
          </cell>
          <cell r="FX999">
            <v>0</v>
          </cell>
          <cell r="FY999">
            <v>0</v>
          </cell>
          <cell r="FZ999">
            <v>0</v>
          </cell>
          <cell r="GA999">
            <v>0</v>
          </cell>
          <cell r="GB999">
            <v>0</v>
          </cell>
          <cell r="GC999">
            <v>0</v>
          </cell>
          <cell r="GD999">
            <v>0</v>
          </cell>
          <cell r="GE999">
            <v>0</v>
          </cell>
          <cell r="GF999">
            <v>0</v>
          </cell>
          <cell r="GG999">
            <v>0</v>
          </cell>
          <cell r="GH999">
            <v>0</v>
          </cell>
          <cell r="GI999">
            <v>0</v>
          </cell>
          <cell r="GJ999">
            <v>0</v>
          </cell>
          <cell r="GK999">
            <v>0</v>
          </cell>
          <cell r="GL999">
            <v>0</v>
          </cell>
          <cell r="GM999">
            <v>0</v>
          </cell>
          <cell r="GN999">
            <v>0</v>
          </cell>
          <cell r="GO999">
            <v>0</v>
          </cell>
          <cell r="GP999">
            <v>0</v>
          </cell>
          <cell r="GQ999">
            <v>0</v>
          </cell>
          <cell r="GR999">
            <v>0</v>
          </cell>
          <cell r="GS999">
            <v>0</v>
          </cell>
          <cell r="GT999">
            <v>0</v>
          </cell>
          <cell r="GU999">
            <v>0</v>
          </cell>
          <cell r="GV999">
            <v>0</v>
          </cell>
          <cell r="GW999">
            <v>0</v>
          </cell>
          <cell r="GX999">
            <v>0</v>
          </cell>
          <cell r="GY999">
            <v>0</v>
          </cell>
          <cell r="GZ999">
            <v>0</v>
          </cell>
          <cell r="HA999">
            <v>0</v>
          </cell>
          <cell r="HB999">
            <v>0</v>
          </cell>
          <cell r="HC999">
            <v>0</v>
          </cell>
          <cell r="HD999">
            <v>0</v>
          </cell>
          <cell r="HE999">
            <v>0</v>
          </cell>
          <cell r="HF999">
            <v>0</v>
          </cell>
          <cell r="HG999">
            <v>0</v>
          </cell>
          <cell r="HH999">
            <v>0</v>
          </cell>
          <cell r="HI999">
            <v>0</v>
          </cell>
          <cell r="HJ999">
            <v>0</v>
          </cell>
          <cell r="HK999">
            <v>0</v>
          </cell>
          <cell r="HL999">
            <v>0</v>
          </cell>
          <cell r="HM999">
            <v>0</v>
          </cell>
          <cell r="HN999">
            <v>0</v>
          </cell>
          <cell r="HO999">
            <v>0</v>
          </cell>
          <cell r="HP999">
            <v>0</v>
          </cell>
          <cell r="HQ999">
            <v>0</v>
          </cell>
          <cell r="HR999">
            <v>0</v>
          </cell>
          <cell r="HS999">
            <v>0</v>
          </cell>
          <cell r="HT999">
            <v>0</v>
          </cell>
          <cell r="HU999">
            <v>0</v>
          </cell>
          <cell r="HV999">
            <v>0</v>
          </cell>
          <cell r="HW999">
            <v>0</v>
          </cell>
          <cell r="HX999">
            <v>0</v>
          </cell>
          <cell r="HY999">
            <v>0</v>
          </cell>
          <cell r="HZ999">
            <v>0</v>
          </cell>
          <cell r="IA999">
            <v>0</v>
          </cell>
          <cell r="IB999">
            <v>0</v>
          </cell>
          <cell r="IC999">
            <v>0</v>
          </cell>
          <cell r="ID999">
            <v>0</v>
          </cell>
          <cell r="IE999">
            <v>0</v>
          </cell>
          <cell r="IF999">
            <v>0</v>
          </cell>
          <cell r="IG999">
            <v>0</v>
          </cell>
          <cell r="IH999">
            <v>0</v>
          </cell>
          <cell r="II999">
            <v>0</v>
          </cell>
          <cell r="IJ999">
            <v>0</v>
          </cell>
          <cell r="IK999">
            <v>0</v>
          </cell>
          <cell r="IL999">
            <v>0</v>
          </cell>
          <cell r="IM999">
            <v>0</v>
          </cell>
          <cell r="IN999">
            <v>0</v>
          </cell>
          <cell r="IO999">
            <v>0</v>
          </cell>
          <cell r="IP999">
            <v>0</v>
          </cell>
          <cell r="IQ999">
            <v>0</v>
          </cell>
          <cell r="IR999">
            <v>0</v>
          </cell>
          <cell r="IS999">
            <v>0</v>
          </cell>
          <cell r="IT999">
            <v>0</v>
          </cell>
          <cell r="IU999">
            <v>0</v>
          </cell>
          <cell r="IV999">
            <v>0</v>
          </cell>
          <cell r="IW999">
            <v>0</v>
          </cell>
          <cell r="IX999">
            <v>0</v>
          </cell>
          <cell r="IY999">
            <v>0</v>
          </cell>
          <cell r="IZ999">
            <v>0</v>
          </cell>
          <cell r="JA999">
            <v>0</v>
          </cell>
          <cell r="JB999">
            <v>0</v>
          </cell>
          <cell r="JC999">
            <v>0</v>
          </cell>
          <cell r="JD999">
            <v>0</v>
          </cell>
          <cell r="JE999">
            <v>0</v>
          </cell>
        </row>
        <row r="1000">
          <cell r="D1000" t="str">
            <v>WD_.QF.WYN._.SML.J Bar 9 Ranch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  <cell r="EE1000">
            <v>0</v>
          </cell>
          <cell r="EF1000">
            <v>0</v>
          </cell>
          <cell r="EG1000">
            <v>0</v>
          </cell>
          <cell r="EH1000">
            <v>0</v>
          </cell>
          <cell r="EI1000">
            <v>0</v>
          </cell>
          <cell r="EJ1000">
            <v>0</v>
          </cell>
          <cell r="EK1000">
            <v>0</v>
          </cell>
          <cell r="EL1000">
            <v>0</v>
          </cell>
          <cell r="EM1000">
            <v>0</v>
          </cell>
          <cell r="EN1000">
            <v>0</v>
          </cell>
          <cell r="EO1000">
            <v>0</v>
          </cell>
          <cell r="EP1000">
            <v>0</v>
          </cell>
          <cell r="EQ1000">
            <v>0</v>
          </cell>
          <cell r="ER1000">
            <v>0</v>
          </cell>
          <cell r="ES1000">
            <v>0</v>
          </cell>
          <cell r="ET1000">
            <v>0</v>
          </cell>
          <cell r="EU1000">
            <v>0</v>
          </cell>
          <cell r="EV1000">
            <v>0</v>
          </cell>
          <cell r="EW1000">
            <v>0</v>
          </cell>
          <cell r="EX1000">
            <v>0</v>
          </cell>
          <cell r="EY1000">
            <v>0</v>
          </cell>
          <cell r="EZ1000">
            <v>0</v>
          </cell>
          <cell r="FA1000">
            <v>0</v>
          </cell>
          <cell r="FB1000">
            <v>0</v>
          </cell>
          <cell r="FC1000">
            <v>0</v>
          </cell>
          <cell r="FD1000">
            <v>0</v>
          </cell>
          <cell r="FE1000">
            <v>0</v>
          </cell>
          <cell r="FF1000">
            <v>0</v>
          </cell>
          <cell r="FG1000">
            <v>0</v>
          </cell>
          <cell r="FH1000">
            <v>0</v>
          </cell>
          <cell r="FI1000">
            <v>0</v>
          </cell>
          <cell r="FJ1000">
            <v>0</v>
          </cell>
          <cell r="FK1000">
            <v>0</v>
          </cell>
          <cell r="FL1000">
            <v>0</v>
          </cell>
          <cell r="FM1000">
            <v>0</v>
          </cell>
          <cell r="FN1000">
            <v>0</v>
          </cell>
          <cell r="FO1000">
            <v>0</v>
          </cell>
          <cell r="FP1000">
            <v>0</v>
          </cell>
          <cell r="FQ1000">
            <v>0</v>
          </cell>
          <cell r="FR1000">
            <v>0</v>
          </cell>
          <cell r="FS1000">
            <v>0</v>
          </cell>
          <cell r="FT1000">
            <v>0</v>
          </cell>
          <cell r="FU1000">
            <v>0</v>
          </cell>
          <cell r="FV1000">
            <v>0</v>
          </cell>
          <cell r="FW1000">
            <v>0</v>
          </cell>
          <cell r="FX1000">
            <v>0</v>
          </cell>
          <cell r="FY1000">
            <v>0</v>
          </cell>
          <cell r="FZ1000">
            <v>0</v>
          </cell>
          <cell r="GA1000">
            <v>0</v>
          </cell>
          <cell r="GB1000">
            <v>0</v>
          </cell>
          <cell r="GC1000">
            <v>0</v>
          </cell>
          <cell r="GD1000">
            <v>0</v>
          </cell>
          <cell r="GE1000">
            <v>0</v>
          </cell>
          <cell r="GF1000">
            <v>0</v>
          </cell>
          <cell r="GG1000">
            <v>0</v>
          </cell>
          <cell r="GH1000">
            <v>0</v>
          </cell>
          <cell r="GI1000">
            <v>0</v>
          </cell>
          <cell r="GJ1000">
            <v>0</v>
          </cell>
          <cell r="GK1000">
            <v>0</v>
          </cell>
          <cell r="GL1000">
            <v>0</v>
          </cell>
          <cell r="GM1000">
            <v>0</v>
          </cell>
          <cell r="GN1000">
            <v>0</v>
          </cell>
          <cell r="GO1000">
            <v>0</v>
          </cell>
          <cell r="GP1000">
            <v>0</v>
          </cell>
          <cell r="GQ1000">
            <v>0</v>
          </cell>
          <cell r="GR1000">
            <v>0</v>
          </cell>
          <cell r="GS1000">
            <v>0</v>
          </cell>
          <cell r="GT1000">
            <v>0</v>
          </cell>
          <cell r="GU1000">
            <v>0</v>
          </cell>
          <cell r="GV1000">
            <v>0</v>
          </cell>
          <cell r="GW1000">
            <v>0</v>
          </cell>
          <cell r="GX1000">
            <v>0</v>
          </cell>
          <cell r="GY1000">
            <v>0</v>
          </cell>
          <cell r="GZ1000">
            <v>0</v>
          </cell>
          <cell r="HA1000">
            <v>0</v>
          </cell>
          <cell r="HB1000">
            <v>0</v>
          </cell>
          <cell r="HC1000">
            <v>0</v>
          </cell>
          <cell r="HD1000">
            <v>0</v>
          </cell>
          <cell r="HE1000">
            <v>0</v>
          </cell>
          <cell r="HF1000">
            <v>0</v>
          </cell>
          <cell r="HG1000">
            <v>0</v>
          </cell>
          <cell r="HH1000">
            <v>0</v>
          </cell>
          <cell r="HI1000">
            <v>0</v>
          </cell>
          <cell r="HJ1000">
            <v>0</v>
          </cell>
          <cell r="HK1000">
            <v>0</v>
          </cell>
          <cell r="HL1000">
            <v>0</v>
          </cell>
          <cell r="HM1000">
            <v>0</v>
          </cell>
          <cell r="HN1000">
            <v>0</v>
          </cell>
          <cell r="HO1000">
            <v>0</v>
          </cell>
          <cell r="HP1000">
            <v>0</v>
          </cell>
          <cell r="HQ1000">
            <v>0</v>
          </cell>
          <cell r="HR1000">
            <v>0</v>
          </cell>
          <cell r="HS1000">
            <v>0</v>
          </cell>
          <cell r="HT1000">
            <v>0</v>
          </cell>
          <cell r="HU1000">
            <v>0</v>
          </cell>
          <cell r="HV1000">
            <v>0</v>
          </cell>
          <cell r="HW1000">
            <v>0</v>
          </cell>
          <cell r="HX1000">
            <v>0</v>
          </cell>
          <cell r="HY1000">
            <v>0</v>
          </cell>
          <cell r="HZ1000">
            <v>0</v>
          </cell>
          <cell r="IA1000">
            <v>0</v>
          </cell>
          <cell r="IB1000">
            <v>0</v>
          </cell>
          <cell r="IC1000">
            <v>0</v>
          </cell>
          <cell r="ID1000">
            <v>0</v>
          </cell>
          <cell r="IE1000">
            <v>0</v>
          </cell>
          <cell r="IF1000">
            <v>0</v>
          </cell>
          <cell r="IG1000">
            <v>0</v>
          </cell>
          <cell r="IH1000">
            <v>0</v>
          </cell>
          <cell r="II1000">
            <v>0</v>
          </cell>
          <cell r="IJ1000">
            <v>0</v>
          </cell>
          <cell r="IK1000">
            <v>0</v>
          </cell>
          <cell r="IL1000">
            <v>0</v>
          </cell>
          <cell r="IM1000">
            <v>0</v>
          </cell>
          <cell r="IN1000">
            <v>0</v>
          </cell>
          <cell r="IO1000">
            <v>0</v>
          </cell>
          <cell r="IP1000">
            <v>0</v>
          </cell>
          <cell r="IQ1000">
            <v>0</v>
          </cell>
          <cell r="IR1000">
            <v>0</v>
          </cell>
          <cell r="IS1000">
            <v>0</v>
          </cell>
          <cell r="IT1000">
            <v>0</v>
          </cell>
          <cell r="IU1000">
            <v>0</v>
          </cell>
          <cell r="IV1000">
            <v>0</v>
          </cell>
          <cell r="IW1000">
            <v>0</v>
          </cell>
          <cell r="IX1000">
            <v>0</v>
          </cell>
          <cell r="IY1000">
            <v>0</v>
          </cell>
          <cell r="IZ1000">
            <v>0</v>
          </cell>
          <cell r="JA1000">
            <v>0</v>
          </cell>
          <cell r="JB1000">
            <v>0</v>
          </cell>
          <cell r="JC1000">
            <v>0</v>
          </cell>
          <cell r="JD1000">
            <v>0</v>
          </cell>
          <cell r="JE1000">
            <v>0</v>
          </cell>
        </row>
        <row r="1001">
          <cell r="D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  <cell r="EE1001">
            <v>0</v>
          </cell>
          <cell r="EF1001">
            <v>0</v>
          </cell>
          <cell r="EG1001">
            <v>0</v>
          </cell>
          <cell r="EH1001">
            <v>0</v>
          </cell>
          <cell r="EI1001">
            <v>0</v>
          </cell>
          <cell r="EJ1001">
            <v>0</v>
          </cell>
          <cell r="EK1001">
            <v>0</v>
          </cell>
          <cell r="EL1001">
            <v>0</v>
          </cell>
          <cell r="EM1001">
            <v>0</v>
          </cell>
          <cell r="EN1001">
            <v>0</v>
          </cell>
          <cell r="EO1001">
            <v>0</v>
          </cell>
          <cell r="EP1001">
            <v>0</v>
          </cell>
          <cell r="EQ1001">
            <v>0</v>
          </cell>
          <cell r="ER1001">
            <v>0</v>
          </cell>
          <cell r="ES1001">
            <v>0</v>
          </cell>
          <cell r="ET1001">
            <v>0</v>
          </cell>
          <cell r="EU1001">
            <v>0</v>
          </cell>
          <cell r="EV1001">
            <v>0</v>
          </cell>
          <cell r="EW1001">
            <v>0</v>
          </cell>
          <cell r="EX1001">
            <v>0</v>
          </cell>
          <cell r="EY1001">
            <v>0</v>
          </cell>
          <cell r="EZ1001">
            <v>0</v>
          </cell>
          <cell r="FA1001">
            <v>0</v>
          </cell>
          <cell r="FB1001">
            <v>0</v>
          </cell>
          <cell r="FC1001">
            <v>0</v>
          </cell>
          <cell r="FD1001">
            <v>0</v>
          </cell>
          <cell r="FE1001">
            <v>0</v>
          </cell>
          <cell r="FF1001">
            <v>0</v>
          </cell>
          <cell r="FG1001">
            <v>0</v>
          </cell>
          <cell r="FH1001">
            <v>0</v>
          </cell>
          <cell r="FI1001">
            <v>0</v>
          </cell>
          <cell r="FJ1001">
            <v>0</v>
          </cell>
          <cell r="FK1001">
            <v>0</v>
          </cell>
          <cell r="FL1001">
            <v>0</v>
          </cell>
          <cell r="FM1001">
            <v>0</v>
          </cell>
          <cell r="FN1001">
            <v>0</v>
          </cell>
          <cell r="FO1001">
            <v>0</v>
          </cell>
          <cell r="FP1001">
            <v>0</v>
          </cell>
          <cell r="FQ1001">
            <v>0</v>
          </cell>
          <cell r="FR1001">
            <v>0</v>
          </cell>
          <cell r="FS1001">
            <v>0</v>
          </cell>
          <cell r="FT1001">
            <v>0</v>
          </cell>
          <cell r="FU1001">
            <v>0</v>
          </cell>
          <cell r="FV1001">
            <v>0</v>
          </cell>
          <cell r="FW1001">
            <v>0</v>
          </cell>
          <cell r="FX1001">
            <v>0</v>
          </cell>
          <cell r="FY1001">
            <v>0</v>
          </cell>
          <cell r="FZ1001">
            <v>0</v>
          </cell>
          <cell r="GA1001">
            <v>0</v>
          </cell>
          <cell r="GB1001">
            <v>0</v>
          </cell>
          <cell r="GC1001">
            <v>0</v>
          </cell>
          <cell r="GD1001">
            <v>0</v>
          </cell>
          <cell r="GE1001">
            <v>0</v>
          </cell>
          <cell r="GF1001">
            <v>0</v>
          </cell>
          <cell r="GG1001">
            <v>0</v>
          </cell>
          <cell r="GH1001">
            <v>0</v>
          </cell>
          <cell r="GI1001">
            <v>0</v>
          </cell>
          <cell r="GJ1001">
            <v>0</v>
          </cell>
          <cell r="GK1001">
            <v>0</v>
          </cell>
          <cell r="GL1001">
            <v>0</v>
          </cell>
          <cell r="GM1001">
            <v>0</v>
          </cell>
          <cell r="GN1001">
            <v>0</v>
          </cell>
          <cell r="GO1001">
            <v>0</v>
          </cell>
          <cell r="GP1001">
            <v>0</v>
          </cell>
          <cell r="GQ1001">
            <v>0</v>
          </cell>
          <cell r="GR1001">
            <v>0</v>
          </cell>
          <cell r="GS1001">
            <v>0</v>
          </cell>
          <cell r="GT1001">
            <v>0</v>
          </cell>
          <cell r="GU1001">
            <v>0</v>
          </cell>
          <cell r="GV1001">
            <v>0</v>
          </cell>
          <cell r="GW1001">
            <v>0</v>
          </cell>
          <cell r="GX1001">
            <v>0</v>
          </cell>
          <cell r="GY1001">
            <v>0</v>
          </cell>
          <cell r="GZ1001">
            <v>0</v>
          </cell>
          <cell r="HA1001">
            <v>0</v>
          </cell>
          <cell r="HB1001">
            <v>0</v>
          </cell>
          <cell r="HC1001">
            <v>0</v>
          </cell>
          <cell r="HD1001">
            <v>0</v>
          </cell>
          <cell r="HE1001">
            <v>0</v>
          </cell>
          <cell r="HF1001">
            <v>0</v>
          </cell>
          <cell r="HG1001">
            <v>0</v>
          </cell>
          <cell r="HH1001">
            <v>0</v>
          </cell>
          <cell r="HI1001">
            <v>0</v>
          </cell>
          <cell r="HJ1001">
            <v>0</v>
          </cell>
          <cell r="HK1001">
            <v>0</v>
          </cell>
          <cell r="HL1001">
            <v>0</v>
          </cell>
          <cell r="HM1001">
            <v>0</v>
          </cell>
          <cell r="HN1001">
            <v>0</v>
          </cell>
          <cell r="HO1001">
            <v>0</v>
          </cell>
          <cell r="HP1001">
            <v>0</v>
          </cell>
          <cell r="HQ1001">
            <v>0</v>
          </cell>
          <cell r="HR1001">
            <v>0</v>
          </cell>
          <cell r="HS1001">
            <v>0</v>
          </cell>
          <cell r="HT1001">
            <v>0</v>
          </cell>
          <cell r="HU1001">
            <v>0</v>
          </cell>
          <cell r="HV1001">
            <v>0</v>
          </cell>
          <cell r="HW1001">
            <v>0</v>
          </cell>
          <cell r="HX1001">
            <v>0</v>
          </cell>
          <cell r="HY1001">
            <v>0</v>
          </cell>
          <cell r="HZ1001">
            <v>0</v>
          </cell>
          <cell r="IA1001">
            <v>0</v>
          </cell>
          <cell r="IB1001">
            <v>0</v>
          </cell>
          <cell r="IC1001">
            <v>0</v>
          </cell>
          <cell r="ID1001">
            <v>0</v>
          </cell>
          <cell r="IE1001">
            <v>0</v>
          </cell>
          <cell r="IF1001">
            <v>0</v>
          </cell>
          <cell r="IG1001">
            <v>0</v>
          </cell>
          <cell r="IH1001">
            <v>0</v>
          </cell>
          <cell r="II1001">
            <v>0</v>
          </cell>
          <cell r="IJ1001">
            <v>0</v>
          </cell>
          <cell r="IK1001">
            <v>0</v>
          </cell>
          <cell r="IL1001">
            <v>0</v>
          </cell>
          <cell r="IM1001">
            <v>0</v>
          </cell>
          <cell r="IN1001">
            <v>0</v>
          </cell>
          <cell r="IO1001">
            <v>0</v>
          </cell>
          <cell r="IP1001">
            <v>0</v>
          </cell>
          <cell r="IQ1001">
            <v>0</v>
          </cell>
          <cell r="IR1001">
            <v>0</v>
          </cell>
          <cell r="IS1001">
            <v>0</v>
          </cell>
          <cell r="IT1001">
            <v>0</v>
          </cell>
          <cell r="IU1001">
            <v>0</v>
          </cell>
          <cell r="IV1001">
            <v>0</v>
          </cell>
          <cell r="IW1001">
            <v>0</v>
          </cell>
          <cell r="IX1001">
            <v>0</v>
          </cell>
          <cell r="IY1001">
            <v>0</v>
          </cell>
          <cell r="IZ1001">
            <v>0</v>
          </cell>
          <cell r="JA1001">
            <v>0</v>
          </cell>
          <cell r="JB1001">
            <v>0</v>
          </cell>
          <cell r="JC1001">
            <v>0</v>
          </cell>
          <cell r="JD1001">
            <v>0</v>
          </cell>
          <cell r="JE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  <cell r="EE1002">
            <v>0</v>
          </cell>
          <cell r="EF1002">
            <v>0</v>
          </cell>
          <cell r="EG1002">
            <v>0</v>
          </cell>
          <cell r="EH1002">
            <v>0</v>
          </cell>
          <cell r="EI1002">
            <v>0</v>
          </cell>
          <cell r="EJ1002">
            <v>0</v>
          </cell>
          <cell r="EK1002">
            <v>0</v>
          </cell>
          <cell r="EL1002">
            <v>0</v>
          </cell>
          <cell r="EM1002">
            <v>0</v>
          </cell>
          <cell r="EN1002">
            <v>0</v>
          </cell>
          <cell r="EO1002">
            <v>0</v>
          </cell>
          <cell r="EP1002">
            <v>0</v>
          </cell>
          <cell r="EQ1002">
            <v>0</v>
          </cell>
          <cell r="ER1002">
            <v>0</v>
          </cell>
          <cell r="ES1002">
            <v>0</v>
          </cell>
          <cell r="ET1002">
            <v>0</v>
          </cell>
          <cell r="EU1002">
            <v>0</v>
          </cell>
          <cell r="EV1002">
            <v>0</v>
          </cell>
          <cell r="EW1002">
            <v>0</v>
          </cell>
          <cell r="EX1002">
            <v>0</v>
          </cell>
          <cell r="EY1002">
            <v>0</v>
          </cell>
          <cell r="EZ1002">
            <v>0</v>
          </cell>
          <cell r="FA1002">
            <v>0</v>
          </cell>
          <cell r="FB1002">
            <v>0</v>
          </cell>
          <cell r="FC1002">
            <v>0</v>
          </cell>
          <cell r="FD1002">
            <v>0</v>
          </cell>
          <cell r="FE1002">
            <v>0</v>
          </cell>
          <cell r="FF1002">
            <v>0</v>
          </cell>
          <cell r="FG1002">
            <v>0</v>
          </cell>
          <cell r="FH1002">
            <v>0</v>
          </cell>
          <cell r="FI1002">
            <v>0</v>
          </cell>
          <cell r="FJ1002">
            <v>0</v>
          </cell>
          <cell r="FK1002">
            <v>0</v>
          </cell>
          <cell r="FL1002">
            <v>0</v>
          </cell>
          <cell r="FM1002">
            <v>0</v>
          </cell>
          <cell r="FN1002">
            <v>0</v>
          </cell>
          <cell r="FO1002">
            <v>0</v>
          </cell>
          <cell r="FP1002">
            <v>0</v>
          </cell>
          <cell r="FQ1002">
            <v>0</v>
          </cell>
          <cell r="FR1002">
            <v>0</v>
          </cell>
          <cell r="FS1002">
            <v>0</v>
          </cell>
          <cell r="FT1002">
            <v>0</v>
          </cell>
          <cell r="FU1002">
            <v>0</v>
          </cell>
          <cell r="FV1002">
            <v>0</v>
          </cell>
          <cell r="FW1002">
            <v>0</v>
          </cell>
          <cell r="FX1002">
            <v>0</v>
          </cell>
          <cell r="FY1002">
            <v>0</v>
          </cell>
          <cell r="FZ1002">
            <v>0</v>
          </cell>
          <cell r="GA1002">
            <v>0</v>
          </cell>
          <cell r="GB1002">
            <v>0</v>
          </cell>
          <cell r="GC1002">
            <v>0</v>
          </cell>
          <cell r="GD1002">
            <v>0</v>
          </cell>
          <cell r="GE1002">
            <v>0</v>
          </cell>
          <cell r="GF1002">
            <v>0</v>
          </cell>
          <cell r="GG1002">
            <v>0</v>
          </cell>
          <cell r="GH1002">
            <v>0</v>
          </cell>
          <cell r="GI1002">
            <v>0</v>
          </cell>
          <cell r="GJ1002">
            <v>0</v>
          </cell>
          <cell r="GK1002">
            <v>0</v>
          </cell>
          <cell r="GL1002">
            <v>0</v>
          </cell>
          <cell r="GM1002">
            <v>0</v>
          </cell>
          <cell r="GN1002">
            <v>0</v>
          </cell>
          <cell r="GO1002">
            <v>0</v>
          </cell>
          <cell r="GP1002">
            <v>0</v>
          </cell>
          <cell r="GQ1002">
            <v>0</v>
          </cell>
          <cell r="GR1002">
            <v>0</v>
          </cell>
          <cell r="GS1002">
            <v>0</v>
          </cell>
          <cell r="GT1002">
            <v>0</v>
          </cell>
          <cell r="GU1002">
            <v>0</v>
          </cell>
          <cell r="GV1002">
            <v>0</v>
          </cell>
          <cell r="GW1002">
            <v>0</v>
          </cell>
          <cell r="GX1002">
            <v>0</v>
          </cell>
          <cell r="GY1002">
            <v>0</v>
          </cell>
          <cell r="GZ1002">
            <v>0</v>
          </cell>
          <cell r="HA1002">
            <v>0</v>
          </cell>
          <cell r="HB1002">
            <v>0</v>
          </cell>
          <cell r="HC1002">
            <v>0</v>
          </cell>
          <cell r="HD1002">
            <v>0</v>
          </cell>
          <cell r="HE1002">
            <v>0</v>
          </cell>
          <cell r="HF1002">
            <v>0</v>
          </cell>
          <cell r="HG1002">
            <v>0</v>
          </cell>
          <cell r="HH1002">
            <v>0</v>
          </cell>
          <cell r="HI1002">
            <v>0</v>
          </cell>
          <cell r="HJ1002">
            <v>0</v>
          </cell>
          <cell r="HK1002">
            <v>0</v>
          </cell>
          <cell r="HL1002">
            <v>0</v>
          </cell>
          <cell r="HM1002">
            <v>0</v>
          </cell>
          <cell r="HN1002">
            <v>0</v>
          </cell>
          <cell r="HO1002">
            <v>0</v>
          </cell>
          <cell r="HP1002">
            <v>0</v>
          </cell>
          <cell r="HQ1002">
            <v>0</v>
          </cell>
          <cell r="HR1002">
            <v>0</v>
          </cell>
          <cell r="HS1002">
            <v>0</v>
          </cell>
          <cell r="HT1002">
            <v>0</v>
          </cell>
          <cell r="HU1002">
            <v>0</v>
          </cell>
          <cell r="HV1002">
            <v>0</v>
          </cell>
          <cell r="HW1002">
            <v>0</v>
          </cell>
          <cell r="HX1002">
            <v>0</v>
          </cell>
          <cell r="HY1002">
            <v>0</v>
          </cell>
          <cell r="HZ1002">
            <v>0</v>
          </cell>
          <cell r="IA1002">
            <v>0</v>
          </cell>
          <cell r="IB1002">
            <v>0</v>
          </cell>
          <cell r="IC1002">
            <v>0</v>
          </cell>
          <cell r="ID1002">
            <v>0</v>
          </cell>
          <cell r="IE1002">
            <v>0</v>
          </cell>
          <cell r="IF1002">
            <v>0</v>
          </cell>
          <cell r="IG1002">
            <v>0</v>
          </cell>
          <cell r="IH1002">
            <v>0</v>
          </cell>
          <cell r="II1002">
            <v>0</v>
          </cell>
          <cell r="IJ1002">
            <v>0</v>
          </cell>
          <cell r="IK1002">
            <v>0</v>
          </cell>
          <cell r="IL1002">
            <v>0</v>
          </cell>
          <cell r="IM1002">
            <v>0</v>
          </cell>
          <cell r="IN1002">
            <v>0</v>
          </cell>
          <cell r="IO1002">
            <v>0</v>
          </cell>
          <cell r="IP1002">
            <v>0</v>
          </cell>
          <cell r="IQ1002">
            <v>0</v>
          </cell>
          <cell r="IR1002">
            <v>0</v>
          </cell>
          <cell r="IS1002">
            <v>0</v>
          </cell>
          <cell r="IT1002">
            <v>0</v>
          </cell>
          <cell r="IU1002">
            <v>0</v>
          </cell>
          <cell r="IV1002">
            <v>0</v>
          </cell>
          <cell r="IW1002">
            <v>0</v>
          </cell>
          <cell r="IX1002">
            <v>0</v>
          </cell>
          <cell r="IY1002">
            <v>0</v>
          </cell>
          <cell r="IZ1002">
            <v>0</v>
          </cell>
          <cell r="JA1002">
            <v>0</v>
          </cell>
          <cell r="JB1002">
            <v>0</v>
          </cell>
          <cell r="JC1002">
            <v>0</v>
          </cell>
          <cell r="JD1002">
            <v>0</v>
          </cell>
          <cell r="JE1002">
            <v>0</v>
          </cell>
        </row>
        <row r="1004">
          <cell r="D1004" t="str">
            <v>PV_.QF.COR._.___.Tumbleweed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  <cell r="EE1004">
            <v>0</v>
          </cell>
          <cell r="EF1004">
            <v>0</v>
          </cell>
          <cell r="EG1004">
            <v>0</v>
          </cell>
          <cell r="EH1004">
            <v>0</v>
          </cell>
          <cell r="EI1004">
            <v>0</v>
          </cell>
          <cell r="EJ1004">
            <v>0</v>
          </cell>
          <cell r="EK1004">
            <v>0</v>
          </cell>
          <cell r="EL1004">
            <v>0</v>
          </cell>
          <cell r="EM1004">
            <v>0</v>
          </cell>
          <cell r="EN1004">
            <v>0</v>
          </cell>
          <cell r="EO1004">
            <v>0</v>
          </cell>
          <cell r="EP1004">
            <v>0</v>
          </cell>
          <cell r="EQ1004">
            <v>0</v>
          </cell>
          <cell r="ER1004">
            <v>0</v>
          </cell>
          <cell r="ES1004">
            <v>0</v>
          </cell>
          <cell r="ET1004">
            <v>0</v>
          </cell>
          <cell r="EU1004">
            <v>0</v>
          </cell>
          <cell r="EV1004">
            <v>0</v>
          </cell>
          <cell r="EW1004">
            <v>0</v>
          </cell>
          <cell r="EX1004">
            <v>0</v>
          </cell>
          <cell r="EY1004">
            <v>0</v>
          </cell>
          <cell r="EZ1004">
            <v>0</v>
          </cell>
          <cell r="FA1004">
            <v>0</v>
          </cell>
          <cell r="FB1004">
            <v>0</v>
          </cell>
          <cell r="FC1004">
            <v>0</v>
          </cell>
          <cell r="FD1004">
            <v>0</v>
          </cell>
          <cell r="FE1004">
            <v>0</v>
          </cell>
          <cell r="FF1004">
            <v>0</v>
          </cell>
          <cell r="FG1004">
            <v>0</v>
          </cell>
          <cell r="FH1004">
            <v>0</v>
          </cell>
          <cell r="FI1004">
            <v>0</v>
          </cell>
          <cell r="FJ1004">
            <v>0</v>
          </cell>
          <cell r="FK1004">
            <v>0</v>
          </cell>
          <cell r="FL1004">
            <v>0</v>
          </cell>
          <cell r="FM1004">
            <v>0</v>
          </cell>
          <cell r="FN1004">
            <v>0</v>
          </cell>
          <cell r="FO1004">
            <v>0</v>
          </cell>
          <cell r="FP1004">
            <v>0</v>
          </cell>
          <cell r="FQ1004">
            <v>0</v>
          </cell>
          <cell r="FR1004">
            <v>0</v>
          </cell>
          <cell r="FS1004">
            <v>0</v>
          </cell>
          <cell r="FT1004">
            <v>0</v>
          </cell>
          <cell r="FU1004">
            <v>0</v>
          </cell>
          <cell r="FV1004">
            <v>0</v>
          </cell>
          <cell r="FW1004">
            <v>0</v>
          </cell>
          <cell r="FX1004">
            <v>0</v>
          </cell>
          <cell r="FY1004">
            <v>0</v>
          </cell>
          <cell r="FZ1004">
            <v>0</v>
          </cell>
          <cell r="GA1004">
            <v>0</v>
          </cell>
          <cell r="GB1004">
            <v>0</v>
          </cell>
          <cell r="GC1004">
            <v>0</v>
          </cell>
          <cell r="GD1004">
            <v>0</v>
          </cell>
          <cell r="GE1004">
            <v>0</v>
          </cell>
          <cell r="GF1004">
            <v>0</v>
          </cell>
          <cell r="GG1004">
            <v>0</v>
          </cell>
          <cell r="GH1004">
            <v>0</v>
          </cell>
          <cell r="GI1004">
            <v>0</v>
          </cell>
          <cell r="GJ1004">
            <v>0</v>
          </cell>
          <cell r="GK1004">
            <v>0</v>
          </cell>
          <cell r="GL1004">
            <v>0</v>
          </cell>
          <cell r="GM1004">
            <v>0</v>
          </cell>
          <cell r="GN1004">
            <v>0</v>
          </cell>
          <cell r="GO1004">
            <v>0</v>
          </cell>
          <cell r="GP1004">
            <v>0</v>
          </cell>
          <cell r="GQ1004">
            <v>0</v>
          </cell>
          <cell r="GR1004">
            <v>0</v>
          </cell>
          <cell r="GS1004">
            <v>0</v>
          </cell>
          <cell r="GT1004">
            <v>0</v>
          </cell>
          <cell r="GU1004">
            <v>0</v>
          </cell>
          <cell r="GV1004">
            <v>0</v>
          </cell>
          <cell r="GW1004">
            <v>0</v>
          </cell>
          <cell r="GX1004">
            <v>0</v>
          </cell>
          <cell r="GY1004">
            <v>0</v>
          </cell>
          <cell r="GZ1004">
            <v>0</v>
          </cell>
          <cell r="HA1004">
            <v>0</v>
          </cell>
          <cell r="HB1004">
            <v>0</v>
          </cell>
          <cell r="HC1004">
            <v>0</v>
          </cell>
          <cell r="HD1004">
            <v>0</v>
          </cell>
          <cell r="HE1004">
            <v>0</v>
          </cell>
          <cell r="HF1004">
            <v>0</v>
          </cell>
          <cell r="HG1004">
            <v>0</v>
          </cell>
          <cell r="HH1004">
            <v>0</v>
          </cell>
          <cell r="HI1004">
            <v>0</v>
          </cell>
          <cell r="HJ1004">
            <v>0</v>
          </cell>
          <cell r="HK1004">
            <v>0</v>
          </cell>
          <cell r="HL1004">
            <v>0</v>
          </cell>
          <cell r="HM1004">
            <v>0</v>
          </cell>
          <cell r="HN1004">
            <v>0</v>
          </cell>
          <cell r="HO1004">
            <v>0</v>
          </cell>
          <cell r="HP1004">
            <v>0</v>
          </cell>
          <cell r="HQ1004">
            <v>0</v>
          </cell>
          <cell r="HR1004">
            <v>0</v>
          </cell>
          <cell r="HS1004">
            <v>0</v>
          </cell>
          <cell r="HT1004">
            <v>0</v>
          </cell>
          <cell r="HU1004">
            <v>0</v>
          </cell>
          <cell r="HV1004">
            <v>0</v>
          </cell>
          <cell r="HW1004">
            <v>0</v>
          </cell>
          <cell r="HX1004">
            <v>0</v>
          </cell>
          <cell r="HY1004">
            <v>0</v>
          </cell>
          <cell r="HZ1004">
            <v>0</v>
          </cell>
          <cell r="IA1004">
            <v>0</v>
          </cell>
          <cell r="IB1004">
            <v>0</v>
          </cell>
          <cell r="IC1004">
            <v>0</v>
          </cell>
          <cell r="ID1004">
            <v>0</v>
          </cell>
          <cell r="IE1004">
            <v>0</v>
          </cell>
          <cell r="IF1004">
            <v>0</v>
          </cell>
          <cell r="IG1004">
            <v>0</v>
          </cell>
          <cell r="IH1004">
            <v>0</v>
          </cell>
          <cell r="II1004">
            <v>0</v>
          </cell>
          <cell r="IJ1004">
            <v>0</v>
          </cell>
          <cell r="IK1004">
            <v>0</v>
          </cell>
          <cell r="IL1004">
            <v>0</v>
          </cell>
          <cell r="IM1004">
            <v>0</v>
          </cell>
          <cell r="IN1004">
            <v>0</v>
          </cell>
          <cell r="IO1004">
            <v>0</v>
          </cell>
          <cell r="IP1004">
            <v>0</v>
          </cell>
          <cell r="IQ1004">
            <v>0</v>
          </cell>
          <cell r="IR1004">
            <v>0</v>
          </cell>
          <cell r="IS1004">
            <v>0</v>
          </cell>
          <cell r="IT1004">
            <v>0</v>
          </cell>
          <cell r="IU1004">
            <v>0</v>
          </cell>
          <cell r="IV1004">
            <v>0</v>
          </cell>
          <cell r="IW1004">
            <v>0</v>
          </cell>
          <cell r="IX1004">
            <v>0</v>
          </cell>
          <cell r="IY1004">
            <v>0</v>
          </cell>
          <cell r="IZ1004">
            <v>0</v>
          </cell>
          <cell r="JA1004">
            <v>0</v>
          </cell>
          <cell r="JB1004">
            <v>0</v>
          </cell>
          <cell r="JC1004">
            <v>0</v>
          </cell>
          <cell r="JD1004">
            <v>0</v>
          </cell>
          <cell r="JE1004">
            <v>0</v>
          </cell>
        </row>
        <row r="1005">
          <cell r="D1005" t="str">
            <v>PV_.QF.COR._.CSP.Green_Solar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  <cell r="EE1005">
            <v>0</v>
          </cell>
          <cell r="EF1005">
            <v>0</v>
          </cell>
          <cell r="EG1005">
            <v>0</v>
          </cell>
          <cell r="EH1005">
            <v>0</v>
          </cell>
          <cell r="EI1005">
            <v>0</v>
          </cell>
          <cell r="EJ1005">
            <v>0</v>
          </cell>
          <cell r="EK1005">
            <v>0</v>
          </cell>
          <cell r="EL1005">
            <v>0</v>
          </cell>
          <cell r="EM1005">
            <v>0</v>
          </cell>
          <cell r="EN1005">
            <v>0</v>
          </cell>
          <cell r="EO1005">
            <v>0</v>
          </cell>
          <cell r="EP1005">
            <v>0</v>
          </cell>
          <cell r="EQ1005">
            <v>0</v>
          </cell>
          <cell r="ER1005">
            <v>0</v>
          </cell>
          <cell r="ES1005">
            <v>0</v>
          </cell>
          <cell r="ET1005">
            <v>0</v>
          </cell>
          <cell r="EU1005">
            <v>0</v>
          </cell>
          <cell r="EV1005">
            <v>0</v>
          </cell>
          <cell r="EW1005">
            <v>0</v>
          </cell>
          <cell r="EX1005">
            <v>0</v>
          </cell>
          <cell r="EY1005">
            <v>0</v>
          </cell>
          <cell r="EZ1005">
            <v>0</v>
          </cell>
          <cell r="FA1005">
            <v>0</v>
          </cell>
          <cell r="FB1005">
            <v>0</v>
          </cell>
          <cell r="FC1005">
            <v>0</v>
          </cell>
          <cell r="FD1005">
            <v>0</v>
          </cell>
          <cell r="FE1005">
            <v>0</v>
          </cell>
          <cell r="FF1005">
            <v>0</v>
          </cell>
          <cell r="FG1005">
            <v>0</v>
          </cell>
          <cell r="FH1005">
            <v>0</v>
          </cell>
          <cell r="FI1005">
            <v>0</v>
          </cell>
          <cell r="FJ1005">
            <v>0</v>
          </cell>
          <cell r="FK1005">
            <v>0</v>
          </cell>
          <cell r="FL1005">
            <v>0</v>
          </cell>
          <cell r="FM1005">
            <v>0</v>
          </cell>
          <cell r="FN1005">
            <v>0</v>
          </cell>
          <cell r="FO1005">
            <v>0</v>
          </cell>
          <cell r="FP1005">
            <v>0</v>
          </cell>
          <cell r="FQ1005">
            <v>0</v>
          </cell>
          <cell r="FR1005">
            <v>0</v>
          </cell>
          <cell r="FS1005">
            <v>0</v>
          </cell>
          <cell r="FT1005">
            <v>0</v>
          </cell>
          <cell r="FU1005">
            <v>0</v>
          </cell>
          <cell r="FV1005">
            <v>0</v>
          </cell>
          <cell r="FW1005">
            <v>0</v>
          </cell>
          <cell r="FX1005">
            <v>0</v>
          </cell>
          <cell r="FY1005">
            <v>0</v>
          </cell>
          <cell r="FZ1005">
            <v>0</v>
          </cell>
          <cell r="GA1005">
            <v>0</v>
          </cell>
          <cell r="GB1005">
            <v>0</v>
          </cell>
          <cell r="GC1005">
            <v>0</v>
          </cell>
          <cell r="GD1005">
            <v>0</v>
          </cell>
          <cell r="GE1005">
            <v>0</v>
          </cell>
          <cell r="GF1005">
            <v>0</v>
          </cell>
          <cell r="GG1005">
            <v>0</v>
          </cell>
          <cell r="GH1005">
            <v>0</v>
          </cell>
          <cell r="GI1005">
            <v>0</v>
          </cell>
          <cell r="GJ1005">
            <v>0</v>
          </cell>
          <cell r="GK1005">
            <v>0</v>
          </cell>
          <cell r="GL1005">
            <v>0</v>
          </cell>
          <cell r="GM1005">
            <v>0</v>
          </cell>
          <cell r="GN1005">
            <v>0</v>
          </cell>
          <cell r="GO1005">
            <v>0</v>
          </cell>
          <cell r="GP1005">
            <v>0</v>
          </cell>
          <cell r="GQ1005">
            <v>0</v>
          </cell>
          <cell r="GR1005">
            <v>0</v>
          </cell>
          <cell r="GS1005">
            <v>0</v>
          </cell>
          <cell r="GT1005">
            <v>0</v>
          </cell>
          <cell r="GU1005">
            <v>0</v>
          </cell>
          <cell r="GV1005">
            <v>0</v>
          </cell>
          <cell r="GW1005">
            <v>0</v>
          </cell>
          <cell r="GX1005">
            <v>0</v>
          </cell>
          <cell r="GY1005">
            <v>0</v>
          </cell>
          <cell r="GZ1005">
            <v>0</v>
          </cell>
          <cell r="HA1005">
            <v>0</v>
          </cell>
          <cell r="HB1005">
            <v>0</v>
          </cell>
          <cell r="HC1005">
            <v>0</v>
          </cell>
          <cell r="HD1005">
            <v>0</v>
          </cell>
          <cell r="HE1005">
            <v>0</v>
          </cell>
          <cell r="HF1005">
            <v>0</v>
          </cell>
          <cell r="HG1005">
            <v>0</v>
          </cell>
          <cell r="HH1005">
            <v>0</v>
          </cell>
          <cell r="HI1005">
            <v>0</v>
          </cell>
          <cell r="HJ1005">
            <v>0</v>
          </cell>
          <cell r="HK1005">
            <v>0</v>
          </cell>
          <cell r="HL1005">
            <v>0</v>
          </cell>
          <cell r="HM1005">
            <v>0</v>
          </cell>
          <cell r="HN1005">
            <v>0</v>
          </cell>
          <cell r="HO1005">
            <v>0</v>
          </cell>
          <cell r="HP1005">
            <v>0</v>
          </cell>
          <cell r="HQ1005">
            <v>0</v>
          </cell>
          <cell r="HR1005">
            <v>0</v>
          </cell>
          <cell r="HS1005">
            <v>0</v>
          </cell>
          <cell r="HT1005">
            <v>0</v>
          </cell>
          <cell r="HU1005">
            <v>0</v>
          </cell>
          <cell r="HV1005">
            <v>0</v>
          </cell>
          <cell r="HW1005">
            <v>0</v>
          </cell>
          <cell r="HX1005">
            <v>0</v>
          </cell>
          <cell r="HY1005">
            <v>0</v>
          </cell>
          <cell r="HZ1005">
            <v>0</v>
          </cell>
          <cell r="IA1005">
            <v>0</v>
          </cell>
          <cell r="IB1005">
            <v>0</v>
          </cell>
          <cell r="IC1005">
            <v>0</v>
          </cell>
          <cell r="ID1005">
            <v>0</v>
          </cell>
          <cell r="IE1005">
            <v>0</v>
          </cell>
          <cell r="IF1005">
            <v>0</v>
          </cell>
          <cell r="IG1005">
            <v>0</v>
          </cell>
          <cell r="IH1005">
            <v>0</v>
          </cell>
          <cell r="II1005">
            <v>0</v>
          </cell>
          <cell r="IJ1005">
            <v>0</v>
          </cell>
          <cell r="IK1005">
            <v>0</v>
          </cell>
          <cell r="IL1005">
            <v>0</v>
          </cell>
          <cell r="IM1005">
            <v>0</v>
          </cell>
          <cell r="IN1005">
            <v>0</v>
          </cell>
          <cell r="IO1005">
            <v>0</v>
          </cell>
          <cell r="IP1005">
            <v>0</v>
          </cell>
          <cell r="IQ1005">
            <v>0</v>
          </cell>
          <cell r="IR1005">
            <v>0</v>
          </cell>
          <cell r="IS1005">
            <v>0</v>
          </cell>
          <cell r="IT1005">
            <v>0</v>
          </cell>
          <cell r="IU1005">
            <v>0</v>
          </cell>
          <cell r="IV1005">
            <v>0</v>
          </cell>
          <cell r="IW1005">
            <v>0</v>
          </cell>
          <cell r="IX1005">
            <v>0</v>
          </cell>
          <cell r="IY1005">
            <v>0</v>
          </cell>
          <cell r="IZ1005">
            <v>0</v>
          </cell>
          <cell r="JA1005">
            <v>0</v>
          </cell>
          <cell r="JB1005">
            <v>0</v>
          </cell>
          <cell r="JC1005">
            <v>0</v>
          </cell>
          <cell r="JD1005">
            <v>0</v>
          </cell>
          <cell r="JE1005">
            <v>0</v>
          </cell>
        </row>
        <row r="1006">
          <cell r="D1006" t="str">
            <v>PV_.QF.COR._.CSP.Wallowa_County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  <cell r="EE1006">
            <v>0</v>
          </cell>
          <cell r="EF1006">
            <v>0</v>
          </cell>
          <cell r="EG1006">
            <v>0</v>
          </cell>
          <cell r="EH1006">
            <v>0</v>
          </cell>
          <cell r="EI1006">
            <v>0</v>
          </cell>
          <cell r="EJ1006">
            <v>0</v>
          </cell>
          <cell r="EK1006">
            <v>0</v>
          </cell>
          <cell r="EL1006">
            <v>0</v>
          </cell>
          <cell r="EM1006">
            <v>0</v>
          </cell>
          <cell r="EN1006">
            <v>0</v>
          </cell>
          <cell r="EO1006">
            <v>0</v>
          </cell>
          <cell r="EP1006">
            <v>0</v>
          </cell>
          <cell r="EQ1006">
            <v>0</v>
          </cell>
          <cell r="ER1006">
            <v>0</v>
          </cell>
          <cell r="ES1006">
            <v>0</v>
          </cell>
          <cell r="ET1006">
            <v>0</v>
          </cell>
          <cell r="EU1006">
            <v>0</v>
          </cell>
          <cell r="EV1006">
            <v>0</v>
          </cell>
          <cell r="EW1006">
            <v>0</v>
          </cell>
          <cell r="EX1006">
            <v>0</v>
          </cell>
          <cell r="EY1006">
            <v>0</v>
          </cell>
          <cell r="EZ1006">
            <v>0</v>
          </cell>
          <cell r="FA1006">
            <v>0</v>
          </cell>
          <cell r="FB1006">
            <v>0</v>
          </cell>
          <cell r="FC1006">
            <v>0</v>
          </cell>
          <cell r="FD1006">
            <v>0</v>
          </cell>
          <cell r="FE1006">
            <v>0</v>
          </cell>
          <cell r="FF1006">
            <v>0</v>
          </cell>
          <cell r="FG1006">
            <v>0</v>
          </cell>
          <cell r="FH1006">
            <v>0</v>
          </cell>
          <cell r="FI1006">
            <v>0</v>
          </cell>
          <cell r="FJ1006">
            <v>0</v>
          </cell>
          <cell r="FK1006">
            <v>0</v>
          </cell>
          <cell r="FL1006">
            <v>0</v>
          </cell>
          <cell r="FM1006">
            <v>0</v>
          </cell>
          <cell r="FN1006">
            <v>0</v>
          </cell>
          <cell r="FO1006">
            <v>0</v>
          </cell>
          <cell r="FP1006">
            <v>0</v>
          </cell>
          <cell r="FQ1006">
            <v>0</v>
          </cell>
          <cell r="FR1006">
            <v>0</v>
          </cell>
          <cell r="FS1006">
            <v>0</v>
          </cell>
          <cell r="FT1006">
            <v>0</v>
          </cell>
          <cell r="FU1006">
            <v>0</v>
          </cell>
          <cell r="FV1006">
            <v>0</v>
          </cell>
          <cell r="FW1006">
            <v>0</v>
          </cell>
          <cell r="FX1006">
            <v>0</v>
          </cell>
          <cell r="FY1006">
            <v>0</v>
          </cell>
          <cell r="FZ1006">
            <v>0</v>
          </cell>
          <cell r="GA1006">
            <v>0</v>
          </cell>
          <cell r="GB1006">
            <v>0</v>
          </cell>
          <cell r="GC1006">
            <v>0</v>
          </cell>
          <cell r="GD1006">
            <v>0</v>
          </cell>
          <cell r="GE1006">
            <v>0</v>
          </cell>
          <cell r="GF1006">
            <v>0</v>
          </cell>
          <cell r="GG1006">
            <v>0</v>
          </cell>
          <cell r="GH1006">
            <v>0</v>
          </cell>
          <cell r="GI1006">
            <v>0</v>
          </cell>
          <cell r="GJ1006">
            <v>0</v>
          </cell>
          <cell r="GK1006">
            <v>0</v>
          </cell>
          <cell r="GL1006">
            <v>0</v>
          </cell>
          <cell r="GM1006">
            <v>0</v>
          </cell>
          <cell r="GN1006">
            <v>0</v>
          </cell>
          <cell r="GO1006">
            <v>0</v>
          </cell>
          <cell r="GP1006">
            <v>0</v>
          </cell>
          <cell r="GQ1006">
            <v>0</v>
          </cell>
          <cell r="GR1006">
            <v>0</v>
          </cell>
          <cell r="GS1006">
            <v>0</v>
          </cell>
          <cell r="GT1006">
            <v>0</v>
          </cell>
          <cell r="GU1006">
            <v>0</v>
          </cell>
          <cell r="GV1006">
            <v>0</v>
          </cell>
          <cell r="GW1006">
            <v>0</v>
          </cell>
          <cell r="GX1006">
            <v>0</v>
          </cell>
          <cell r="GY1006">
            <v>0</v>
          </cell>
          <cell r="GZ1006">
            <v>0</v>
          </cell>
          <cell r="HA1006">
            <v>0</v>
          </cell>
          <cell r="HB1006">
            <v>0</v>
          </cell>
          <cell r="HC1006">
            <v>0</v>
          </cell>
          <cell r="HD1006">
            <v>0</v>
          </cell>
          <cell r="HE1006">
            <v>0</v>
          </cell>
          <cell r="HF1006">
            <v>0</v>
          </cell>
          <cell r="HG1006">
            <v>0</v>
          </cell>
          <cell r="HH1006">
            <v>0</v>
          </cell>
          <cell r="HI1006">
            <v>0</v>
          </cell>
          <cell r="HJ1006">
            <v>0</v>
          </cell>
          <cell r="HK1006">
            <v>0</v>
          </cell>
          <cell r="HL1006">
            <v>0</v>
          </cell>
          <cell r="HM1006">
            <v>0</v>
          </cell>
          <cell r="HN1006">
            <v>0</v>
          </cell>
          <cell r="HO1006">
            <v>0</v>
          </cell>
          <cell r="HP1006">
            <v>0</v>
          </cell>
          <cell r="HQ1006">
            <v>0</v>
          </cell>
          <cell r="HR1006">
            <v>0</v>
          </cell>
          <cell r="HS1006">
            <v>0</v>
          </cell>
          <cell r="HT1006">
            <v>0</v>
          </cell>
          <cell r="HU1006">
            <v>0</v>
          </cell>
          <cell r="HV1006">
            <v>0</v>
          </cell>
          <cell r="HW1006">
            <v>0</v>
          </cell>
          <cell r="HX1006">
            <v>0</v>
          </cell>
          <cell r="HY1006">
            <v>0</v>
          </cell>
          <cell r="HZ1006">
            <v>0</v>
          </cell>
          <cell r="IA1006">
            <v>0</v>
          </cell>
          <cell r="IB1006">
            <v>0</v>
          </cell>
          <cell r="IC1006">
            <v>0</v>
          </cell>
          <cell r="ID1006">
            <v>0</v>
          </cell>
          <cell r="IE1006">
            <v>0</v>
          </cell>
          <cell r="IF1006">
            <v>0</v>
          </cell>
          <cell r="IG1006">
            <v>0</v>
          </cell>
          <cell r="IH1006">
            <v>0</v>
          </cell>
          <cell r="II1006">
            <v>0</v>
          </cell>
          <cell r="IJ1006">
            <v>0</v>
          </cell>
          <cell r="IK1006">
            <v>0</v>
          </cell>
          <cell r="IL1006">
            <v>0</v>
          </cell>
          <cell r="IM1006">
            <v>0</v>
          </cell>
          <cell r="IN1006">
            <v>0</v>
          </cell>
          <cell r="IO1006">
            <v>0</v>
          </cell>
          <cell r="IP1006">
            <v>0</v>
          </cell>
          <cell r="IQ1006">
            <v>0</v>
          </cell>
          <cell r="IR1006">
            <v>0</v>
          </cell>
          <cell r="IS1006">
            <v>0</v>
          </cell>
          <cell r="IT1006">
            <v>0</v>
          </cell>
          <cell r="IU1006">
            <v>0</v>
          </cell>
          <cell r="IV1006">
            <v>0</v>
          </cell>
          <cell r="IW1006">
            <v>0</v>
          </cell>
          <cell r="IX1006">
            <v>0</v>
          </cell>
          <cell r="IY1006">
            <v>0</v>
          </cell>
          <cell r="IZ1006">
            <v>0</v>
          </cell>
          <cell r="JA1006">
            <v>0</v>
          </cell>
          <cell r="JB1006">
            <v>0</v>
          </cell>
          <cell r="JC1006">
            <v>0</v>
          </cell>
          <cell r="JD1006">
            <v>0</v>
          </cell>
          <cell r="JE1006">
            <v>0</v>
          </cell>
        </row>
        <row r="1007">
          <cell r="D1007" t="str">
            <v>PV_.QF.MCN._.CSP.Buckaroo_Solar_1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  <cell r="EE1007">
            <v>0</v>
          </cell>
          <cell r="EF1007">
            <v>0</v>
          </cell>
          <cell r="EG1007">
            <v>0</v>
          </cell>
          <cell r="EH1007">
            <v>0</v>
          </cell>
          <cell r="EI1007">
            <v>0</v>
          </cell>
          <cell r="EJ1007">
            <v>0</v>
          </cell>
          <cell r="EK1007">
            <v>0</v>
          </cell>
          <cell r="EL1007">
            <v>0</v>
          </cell>
          <cell r="EM1007">
            <v>0</v>
          </cell>
          <cell r="EN1007">
            <v>0</v>
          </cell>
          <cell r="EO1007">
            <v>0</v>
          </cell>
          <cell r="EP1007">
            <v>0</v>
          </cell>
          <cell r="EQ1007">
            <v>0</v>
          </cell>
          <cell r="ER1007">
            <v>0</v>
          </cell>
          <cell r="ES1007">
            <v>0</v>
          </cell>
          <cell r="ET1007">
            <v>0</v>
          </cell>
          <cell r="EU1007">
            <v>0</v>
          </cell>
          <cell r="EV1007">
            <v>0</v>
          </cell>
          <cell r="EW1007">
            <v>0</v>
          </cell>
          <cell r="EX1007">
            <v>0</v>
          </cell>
          <cell r="EY1007">
            <v>0</v>
          </cell>
          <cell r="EZ1007">
            <v>0</v>
          </cell>
          <cell r="FA1007">
            <v>0</v>
          </cell>
          <cell r="FB1007">
            <v>0</v>
          </cell>
          <cell r="FC1007">
            <v>0</v>
          </cell>
          <cell r="FD1007">
            <v>0</v>
          </cell>
          <cell r="FE1007">
            <v>0</v>
          </cell>
          <cell r="FF1007">
            <v>0</v>
          </cell>
          <cell r="FG1007">
            <v>0</v>
          </cell>
          <cell r="FH1007">
            <v>0</v>
          </cell>
          <cell r="FI1007">
            <v>0</v>
          </cell>
          <cell r="FJ1007">
            <v>0</v>
          </cell>
          <cell r="FK1007">
            <v>0</v>
          </cell>
          <cell r="FL1007">
            <v>0</v>
          </cell>
          <cell r="FM1007">
            <v>0</v>
          </cell>
          <cell r="FN1007">
            <v>0</v>
          </cell>
          <cell r="FO1007">
            <v>0</v>
          </cell>
          <cell r="FP1007">
            <v>0</v>
          </cell>
          <cell r="FQ1007">
            <v>0</v>
          </cell>
          <cell r="FR1007">
            <v>0</v>
          </cell>
          <cell r="FS1007">
            <v>0</v>
          </cell>
          <cell r="FT1007">
            <v>0</v>
          </cell>
          <cell r="FU1007">
            <v>0</v>
          </cell>
          <cell r="FV1007">
            <v>0</v>
          </cell>
          <cell r="FW1007">
            <v>0</v>
          </cell>
          <cell r="FX1007">
            <v>0</v>
          </cell>
          <cell r="FY1007">
            <v>0</v>
          </cell>
          <cell r="FZ1007">
            <v>0</v>
          </cell>
          <cell r="GA1007">
            <v>0</v>
          </cell>
          <cell r="GB1007">
            <v>0</v>
          </cell>
          <cell r="GC1007">
            <v>0</v>
          </cell>
          <cell r="GD1007">
            <v>0</v>
          </cell>
          <cell r="GE1007">
            <v>0</v>
          </cell>
          <cell r="GF1007">
            <v>0</v>
          </cell>
          <cell r="GG1007">
            <v>0</v>
          </cell>
          <cell r="GH1007">
            <v>0</v>
          </cell>
          <cell r="GI1007">
            <v>0</v>
          </cell>
          <cell r="GJ1007">
            <v>0</v>
          </cell>
          <cell r="GK1007">
            <v>0</v>
          </cell>
          <cell r="GL1007">
            <v>0</v>
          </cell>
          <cell r="GM1007">
            <v>0</v>
          </cell>
          <cell r="GN1007">
            <v>0</v>
          </cell>
          <cell r="GO1007">
            <v>0</v>
          </cell>
          <cell r="GP1007">
            <v>0</v>
          </cell>
          <cell r="GQ1007">
            <v>0</v>
          </cell>
          <cell r="GR1007">
            <v>0</v>
          </cell>
          <cell r="GS1007">
            <v>0</v>
          </cell>
          <cell r="GT1007">
            <v>0</v>
          </cell>
          <cell r="GU1007">
            <v>0</v>
          </cell>
          <cell r="GV1007">
            <v>0</v>
          </cell>
          <cell r="GW1007">
            <v>0</v>
          </cell>
          <cell r="GX1007">
            <v>0</v>
          </cell>
          <cell r="GY1007">
            <v>0</v>
          </cell>
          <cell r="GZ1007">
            <v>0</v>
          </cell>
          <cell r="HA1007">
            <v>0</v>
          </cell>
          <cell r="HB1007">
            <v>0</v>
          </cell>
          <cell r="HC1007">
            <v>0</v>
          </cell>
          <cell r="HD1007">
            <v>0</v>
          </cell>
          <cell r="HE1007">
            <v>0</v>
          </cell>
          <cell r="HF1007">
            <v>0</v>
          </cell>
          <cell r="HG1007">
            <v>0</v>
          </cell>
          <cell r="HH1007">
            <v>0</v>
          </cell>
          <cell r="HI1007">
            <v>0</v>
          </cell>
          <cell r="HJ1007">
            <v>0</v>
          </cell>
          <cell r="HK1007">
            <v>0</v>
          </cell>
          <cell r="HL1007">
            <v>0</v>
          </cell>
          <cell r="HM1007">
            <v>0</v>
          </cell>
          <cell r="HN1007">
            <v>0</v>
          </cell>
          <cell r="HO1007">
            <v>0</v>
          </cell>
          <cell r="HP1007">
            <v>0</v>
          </cell>
          <cell r="HQ1007">
            <v>0</v>
          </cell>
          <cell r="HR1007">
            <v>0</v>
          </cell>
          <cell r="HS1007">
            <v>0</v>
          </cell>
          <cell r="HT1007">
            <v>0</v>
          </cell>
          <cell r="HU1007">
            <v>0</v>
          </cell>
          <cell r="HV1007">
            <v>0</v>
          </cell>
          <cell r="HW1007">
            <v>0</v>
          </cell>
          <cell r="HX1007">
            <v>0</v>
          </cell>
          <cell r="HY1007">
            <v>0</v>
          </cell>
          <cell r="HZ1007">
            <v>0</v>
          </cell>
          <cell r="IA1007">
            <v>0</v>
          </cell>
          <cell r="IB1007">
            <v>0</v>
          </cell>
          <cell r="IC1007">
            <v>0</v>
          </cell>
          <cell r="ID1007">
            <v>0</v>
          </cell>
          <cell r="IE1007">
            <v>0</v>
          </cell>
          <cell r="IF1007">
            <v>0</v>
          </cell>
          <cell r="IG1007">
            <v>0</v>
          </cell>
          <cell r="IH1007">
            <v>0</v>
          </cell>
          <cell r="II1007">
            <v>0</v>
          </cell>
          <cell r="IJ1007">
            <v>0</v>
          </cell>
          <cell r="IK1007">
            <v>0</v>
          </cell>
          <cell r="IL1007">
            <v>0</v>
          </cell>
          <cell r="IM1007">
            <v>0</v>
          </cell>
          <cell r="IN1007">
            <v>0</v>
          </cell>
          <cell r="IO1007">
            <v>0</v>
          </cell>
          <cell r="IP1007">
            <v>0</v>
          </cell>
          <cell r="IQ1007">
            <v>0</v>
          </cell>
          <cell r="IR1007">
            <v>0</v>
          </cell>
          <cell r="IS1007">
            <v>0</v>
          </cell>
          <cell r="IT1007">
            <v>0</v>
          </cell>
          <cell r="IU1007">
            <v>0</v>
          </cell>
          <cell r="IV1007">
            <v>0</v>
          </cell>
          <cell r="IW1007">
            <v>0</v>
          </cell>
          <cell r="IX1007">
            <v>0</v>
          </cell>
          <cell r="IY1007">
            <v>0</v>
          </cell>
          <cell r="IZ1007">
            <v>0</v>
          </cell>
          <cell r="JA1007">
            <v>0</v>
          </cell>
          <cell r="JB1007">
            <v>0</v>
          </cell>
          <cell r="JC1007">
            <v>0</v>
          </cell>
          <cell r="JD1007">
            <v>0</v>
          </cell>
          <cell r="JE1007">
            <v>0</v>
          </cell>
        </row>
        <row r="1008">
          <cell r="D1008" t="str">
            <v>PV_.QF.MCN._.CSP.Buckaroo_Solar_2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0</v>
          </cell>
          <cell r="EE1008">
            <v>0</v>
          </cell>
          <cell r="EF1008">
            <v>0</v>
          </cell>
          <cell r="EG1008">
            <v>0</v>
          </cell>
          <cell r="EH1008">
            <v>0</v>
          </cell>
          <cell r="EI1008">
            <v>0</v>
          </cell>
          <cell r="EJ1008">
            <v>0</v>
          </cell>
          <cell r="EK1008">
            <v>0</v>
          </cell>
          <cell r="EL1008">
            <v>0</v>
          </cell>
          <cell r="EM1008">
            <v>0</v>
          </cell>
          <cell r="EN1008">
            <v>0</v>
          </cell>
          <cell r="EO1008">
            <v>0</v>
          </cell>
          <cell r="EP1008">
            <v>0</v>
          </cell>
          <cell r="EQ1008">
            <v>0</v>
          </cell>
          <cell r="ER1008">
            <v>0</v>
          </cell>
          <cell r="ES1008">
            <v>0</v>
          </cell>
          <cell r="ET1008">
            <v>0</v>
          </cell>
          <cell r="EU1008">
            <v>0</v>
          </cell>
          <cell r="EV1008">
            <v>0</v>
          </cell>
          <cell r="EW1008">
            <v>0</v>
          </cell>
          <cell r="EX1008">
            <v>0</v>
          </cell>
          <cell r="EY1008">
            <v>0</v>
          </cell>
          <cell r="EZ1008">
            <v>0</v>
          </cell>
          <cell r="FA1008">
            <v>0</v>
          </cell>
          <cell r="FB1008">
            <v>0</v>
          </cell>
          <cell r="FC1008">
            <v>0</v>
          </cell>
          <cell r="FD1008">
            <v>0</v>
          </cell>
          <cell r="FE1008">
            <v>0</v>
          </cell>
          <cell r="FF1008">
            <v>0</v>
          </cell>
          <cell r="FG1008">
            <v>0</v>
          </cell>
          <cell r="FH1008">
            <v>0</v>
          </cell>
          <cell r="FI1008">
            <v>0</v>
          </cell>
          <cell r="FJ1008">
            <v>0</v>
          </cell>
          <cell r="FK1008">
            <v>0</v>
          </cell>
          <cell r="FL1008">
            <v>0</v>
          </cell>
          <cell r="FM1008">
            <v>0</v>
          </cell>
          <cell r="FN1008">
            <v>0</v>
          </cell>
          <cell r="FO1008">
            <v>0</v>
          </cell>
          <cell r="FP1008">
            <v>0</v>
          </cell>
          <cell r="FQ1008">
            <v>0</v>
          </cell>
          <cell r="FR1008">
            <v>0</v>
          </cell>
          <cell r="FS1008">
            <v>0</v>
          </cell>
          <cell r="FT1008">
            <v>0</v>
          </cell>
          <cell r="FU1008">
            <v>0</v>
          </cell>
          <cell r="FV1008">
            <v>0</v>
          </cell>
          <cell r="FW1008">
            <v>0</v>
          </cell>
          <cell r="FX1008">
            <v>0</v>
          </cell>
          <cell r="FY1008">
            <v>0</v>
          </cell>
          <cell r="FZ1008">
            <v>0</v>
          </cell>
          <cell r="GA1008">
            <v>0</v>
          </cell>
          <cell r="GB1008">
            <v>0</v>
          </cell>
          <cell r="GC1008">
            <v>0</v>
          </cell>
          <cell r="GD1008">
            <v>0</v>
          </cell>
          <cell r="GE1008">
            <v>0</v>
          </cell>
          <cell r="GF1008">
            <v>0</v>
          </cell>
          <cell r="GG1008">
            <v>0</v>
          </cell>
          <cell r="GH1008">
            <v>0</v>
          </cell>
          <cell r="GI1008">
            <v>0</v>
          </cell>
          <cell r="GJ1008">
            <v>0</v>
          </cell>
          <cell r="GK1008">
            <v>0</v>
          </cell>
          <cell r="GL1008">
            <v>0</v>
          </cell>
          <cell r="GM1008">
            <v>0</v>
          </cell>
          <cell r="GN1008">
            <v>0</v>
          </cell>
          <cell r="GO1008">
            <v>0</v>
          </cell>
          <cell r="GP1008">
            <v>0</v>
          </cell>
          <cell r="GQ1008">
            <v>0</v>
          </cell>
          <cell r="GR1008">
            <v>0</v>
          </cell>
          <cell r="GS1008">
            <v>0</v>
          </cell>
          <cell r="GT1008">
            <v>0</v>
          </cell>
          <cell r="GU1008">
            <v>0</v>
          </cell>
          <cell r="GV1008">
            <v>0</v>
          </cell>
          <cell r="GW1008">
            <v>0</v>
          </cell>
          <cell r="GX1008">
            <v>0</v>
          </cell>
          <cell r="GY1008">
            <v>0</v>
          </cell>
          <cell r="GZ1008">
            <v>0</v>
          </cell>
          <cell r="HA1008">
            <v>0</v>
          </cell>
          <cell r="HB1008">
            <v>0</v>
          </cell>
          <cell r="HC1008">
            <v>0</v>
          </cell>
          <cell r="HD1008">
            <v>0</v>
          </cell>
          <cell r="HE1008">
            <v>0</v>
          </cell>
          <cell r="HF1008">
            <v>0</v>
          </cell>
          <cell r="HG1008">
            <v>0</v>
          </cell>
          <cell r="HH1008">
            <v>0</v>
          </cell>
          <cell r="HI1008">
            <v>0</v>
          </cell>
          <cell r="HJ1008">
            <v>0</v>
          </cell>
          <cell r="HK1008">
            <v>0</v>
          </cell>
          <cell r="HL1008">
            <v>0</v>
          </cell>
          <cell r="HM1008">
            <v>0</v>
          </cell>
          <cell r="HN1008">
            <v>0</v>
          </cell>
          <cell r="HO1008">
            <v>0</v>
          </cell>
          <cell r="HP1008">
            <v>0</v>
          </cell>
          <cell r="HQ1008">
            <v>0</v>
          </cell>
          <cell r="HR1008">
            <v>0</v>
          </cell>
          <cell r="HS1008">
            <v>0</v>
          </cell>
          <cell r="HT1008">
            <v>0</v>
          </cell>
          <cell r="HU1008">
            <v>0</v>
          </cell>
          <cell r="HV1008">
            <v>0</v>
          </cell>
          <cell r="HW1008">
            <v>0</v>
          </cell>
          <cell r="HX1008">
            <v>0</v>
          </cell>
          <cell r="HY1008">
            <v>0</v>
          </cell>
          <cell r="HZ1008">
            <v>0</v>
          </cell>
          <cell r="IA1008">
            <v>0</v>
          </cell>
          <cell r="IB1008">
            <v>0</v>
          </cell>
          <cell r="IC1008">
            <v>0</v>
          </cell>
          <cell r="ID1008">
            <v>0</v>
          </cell>
          <cell r="IE1008">
            <v>0</v>
          </cell>
          <cell r="IF1008">
            <v>0</v>
          </cell>
          <cell r="IG1008">
            <v>0</v>
          </cell>
          <cell r="IH1008">
            <v>0</v>
          </cell>
          <cell r="II1008">
            <v>0</v>
          </cell>
          <cell r="IJ1008">
            <v>0</v>
          </cell>
          <cell r="IK1008">
            <v>0</v>
          </cell>
          <cell r="IL1008">
            <v>0</v>
          </cell>
          <cell r="IM1008">
            <v>0</v>
          </cell>
          <cell r="IN1008">
            <v>0</v>
          </cell>
          <cell r="IO1008">
            <v>0</v>
          </cell>
          <cell r="IP1008">
            <v>0</v>
          </cell>
          <cell r="IQ1008">
            <v>0</v>
          </cell>
          <cell r="IR1008">
            <v>0</v>
          </cell>
          <cell r="IS1008">
            <v>0</v>
          </cell>
          <cell r="IT1008">
            <v>0</v>
          </cell>
          <cell r="IU1008">
            <v>0</v>
          </cell>
          <cell r="IV1008">
            <v>0</v>
          </cell>
          <cell r="IW1008">
            <v>0</v>
          </cell>
          <cell r="IX1008">
            <v>0</v>
          </cell>
          <cell r="IY1008">
            <v>0</v>
          </cell>
          <cell r="IZ1008">
            <v>0</v>
          </cell>
          <cell r="JA1008">
            <v>0</v>
          </cell>
          <cell r="JB1008">
            <v>0</v>
          </cell>
          <cell r="JC1008">
            <v>0</v>
          </cell>
          <cell r="JD1008">
            <v>0</v>
          </cell>
          <cell r="JE1008">
            <v>0</v>
          </cell>
        </row>
        <row r="1009">
          <cell r="D1009" t="str">
            <v>PV_.QF.MCN._.CSP.Pilot_Rock_Solar_1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0</v>
          </cell>
          <cell r="EY1009">
            <v>0</v>
          </cell>
          <cell r="EZ1009">
            <v>0</v>
          </cell>
          <cell r="FA1009">
            <v>0</v>
          </cell>
          <cell r="FB1009">
            <v>0</v>
          </cell>
          <cell r="FC1009">
            <v>0</v>
          </cell>
          <cell r="FD1009">
            <v>0</v>
          </cell>
          <cell r="FE1009">
            <v>0</v>
          </cell>
          <cell r="FF1009">
            <v>0</v>
          </cell>
          <cell r="FG1009">
            <v>0</v>
          </cell>
          <cell r="FH1009">
            <v>0</v>
          </cell>
          <cell r="FI1009">
            <v>0</v>
          </cell>
          <cell r="FJ1009">
            <v>0</v>
          </cell>
          <cell r="FK1009">
            <v>0</v>
          </cell>
          <cell r="FL1009">
            <v>0</v>
          </cell>
          <cell r="FM1009">
            <v>0</v>
          </cell>
          <cell r="FN1009">
            <v>0</v>
          </cell>
          <cell r="FO1009">
            <v>0</v>
          </cell>
          <cell r="FP1009">
            <v>0</v>
          </cell>
          <cell r="FQ1009">
            <v>0</v>
          </cell>
          <cell r="FR1009">
            <v>0</v>
          </cell>
          <cell r="FS1009">
            <v>0</v>
          </cell>
          <cell r="FT1009">
            <v>0</v>
          </cell>
          <cell r="FU1009">
            <v>0</v>
          </cell>
          <cell r="FV1009">
            <v>0</v>
          </cell>
          <cell r="FW1009">
            <v>0</v>
          </cell>
          <cell r="FX1009">
            <v>0</v>
          </cell>
          <cell r="FY1009">
            <v>0</v>
          </cell>
          <cell r="FZ1009">
            <v>0</v>
          </cell>
          <cell r="GA1009">
            <v>0</v>
          </cell>
          <cell r="GB1009">
            <v>0</v>
          </cell>
          <cell r="GC1009">
            <v>0</v>
          </cell>
          <cell r="GD1009">
            <v>0</v>
          </cell>
          <cell r="GE1009">
            <v>0</v>
          </cell>
          <cell r="GF1009">
            <v>0</v>
          </cell>
          <cell r="GG1009">
            <v>0</v>
          </cell>
          <cell r="GH1009">
            <v>0</v>
          </cell>
          <cell r="GI1009">
            <v>0</v>
          </cell>
          <cell r="GJ1009">
            <v>0</v>
          </cell>
          <cell r="GK1009">
            <v>0</v>
          </cell>
          <cell r="GL1009">
            <v>0</v>
          </cell>
          <cell r="GM1009">
            <v>0</v>
          </cell>
          <cell r="GN1009">
            <v>0</v>
          </cell>
          <cell r="GO1009">
            <v>0</v>
          </cell>
          <cell r="GP1009">
            <v>0</v>
          </cell>
          <cell r="GQ1009">
            <v>0</v>
          </cell>
          <cell r="GR1009">
            <v>0</v>
          </cell>
          <cell r="GS1009">
            <v>0</v>
          </cell>
          <cell r="GT1009">
            <v>0</v>
          </cell>
          <cell r="GU1009">
            <v>0</v>
          </cell>
          <cell r="GV1009">
            <v>0</v>
          </cell>
          <cell r="GW1009">
            <v>0</v>
          </cell>
          <cell r="GX1009">
            <v>0</v>
          </cell>
          <cell r="GY1009">
            <v>0</v>
          </cell>
          <cell r="GZ1009">
            <v>0</v>
          </cell>
          <cell r="HA1009">
            <v>0</v>
          </cell>
          <cell r="HB1009">
            <v>0</v>
          </cell>
          <cell r="HC1009">
            <v>0</v>
          </cell>
          <cell r="HD1009">
            <v>0</v>
          </cell>
          <cell r="HE1009">
            <v>0</v>
          </cell>
          <cell r="HF1009">
            <v>0</v>
          </cell>
          <cell r="HG1009">
            <v>0</v>
          </cell>
          <cell r="HH1009">
            <v>0</v>
          </cell>
          <cell r="HI1009">
            <v>0</v>
          </cell>
          <cell r="HJ1009">
            <v>0</v>
          </cell>
          <cell r="HK1009">
            <v>0</v>
          </cell>
          <cell r="HL1009">
            <v>0</v>
          </cell>
          <cell r="HM1009">
            <v>0</v>
          </cell>
          <cell r="HN1009">
            <v>0</v>
          </cell>
          <cell r="HO1009">
            <v>0</v>
          </cell>
          <cell r="HP1009">
            <v>0</v>
          </cell>
          <cell r="HQ1009">
            <v>0</v>
          </cell>
          <cell r="HR1009">
            <v>0</v>
          </cell>
          <cell r="HS1009">
            <v>0</v>
          </cell>
          <cell r="HT1009">
            <v>0</v>
          </cell>
          <cell r="HU1009">
            <v>0</v>
          </cell>
          <cell r="HV1009">
            <v>0</v>
          </cell>
          <cell r="HW1009">
            <v>0</v>
          </cell>
          <cell r="HX1009">
            <v>0</v>
          </cell>
          <cell r="HY1009">
            <v>0</v>
          </cell>
          <cell r="HZ1009">
            <v>0</v>
          </cell>
          <cell r="IA1009">
            <v>0</v>
          </cell>
          <cell r="IB1009">
            <v>0</v>
          </cell>
          <cell r="IC1009">
            <v>0</v>
          </cell>
          <cell r="ID1009">
            <v>0</v>
          </cell>
          <cell r="IE1009">
            <v>0</v>
          </cell>
          <cell r="IF1009">
            <v>0</v>
          </cell>
          <cell r="IG1009">
            <v>0</v>
          </cell>
          <cell r="IH1009">
            <v>0</v>
          </cell>
          <cell r="II1009">
            <v>0</v>
          </cell>
          <cell r="IJ1009">
            <v>0</v>
          </cell>
          <cell r="IK1009">
            <v>0</v>
          </cell>
          <cell r="IL1009">
            <v>0</v>
          </cell>
          <cell r="IM1009">
            <v>0</v>
          </cell>
          <cell r="IN1009">
            <v>0</v>
          </cell>
          <cell r="IO1009">
            <v>0</v>
          </cell>
          <cell r="IP1009">
            <v>0</v>
          </cell>
          <cell r="IQ1009">
            <v>0</v>
          </cell>
          <cell r="IR1009">
            <v>0</v>
          </cell>
          <cell r="IS1009">
            <v>0</v>
          </cell>
          <cell r="IT1009">
            <v>0</v>
          </cell>
          <cell r="IU1009">
            <v>0</v>
          </cell>
          <cell r="IV1009">
            <v>0</v>
          </cell>
          <cell r="IW1009">
            <v>0</v>
          </cell>
          <cell r="IX1009">
            <v>0</v>
          </cell>
          <cell r="IY1009">
            <v>0</v>
          </cell>
          <cell r="IZ1009">
            <v>0</v>
          </cell>
          <cell r="JA1009">
            <v>0</v>
          </cell>
          <cell r="JB1009">
            <v>0</v>
          </cell>
          <cell r="JC1009">
            <v>0</v>
          </cell>
          <cell r="JD1009">
            <v>0</v>
          </cell>
          <cell r="JE1009">
            <v>0</v>
          </cell>
        </row>
        <row r="1010">
          <cell r="D1010" t="str">
            <v>PV_.QF.MCN._.CSP.Pilot_Rock_Solar_2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  <cell r="EE1010">
            <v>0</v>
          </cell>
          <cell r="EF1010">
            <v>0</v>
          </cell>
          <cell r="EG1010">
            <v>0</v>
          </cell>
          <cell r="EH1010">
            <v>0</v>
          </cell>
          <cell r="EI1010">
            <v>0</v>
          </cell>
          <cell r="EJ1010">
            <v>0</v>
          </cell>
          <cell r="EK1010">
            <v>0</v>
          </cell>
          <cell r="EL1010">
            <v>0</v>
          </cell>
          <cell r="EM1010">
            <v>0</v>
          </cell>
          <cell r="EN1010">
            <v>0</v>
          </cell>
          <cell r="EO1010">
            <v>0</v>
          </cell>
          <cell r="EP1010">
            <v>0</v>
          </cell>
          <cell r="EQ1010">
            <v>0</v>
          </cell>
          <cell r="ER1010">
            <v>0</v>
          </cell>
          <cell r="ES1010">
            <v>0</v>
          </cell>
          <cell r="ET1010">
            <v>0</v>
          </cell>
          <cell r="EU1010">
            <v>0</v>
          </cell>
          <cell r="EV1010">
            <v>0</v>
          </cell>
          <cell r="EW1010">
            <v>0</v>
          </cell>
          <cell r="EX1010">
            <v>0</v>
          </cell>
          <cell r="EY1010">
            <v>0</v>
          </cell>
          <cell r="EZ1010">
            <v>0</v>
          </cell>
          <cell r="FA1010">
            <v>0</v>
          </cell>
          <cell r="FB1010">
            <v>0</v>
          </cell>
          <cell r="FC1010">
            <v>0</v>
          </cell>
          <cell r="FD1010">
            <v>0</v>
          </cell>
          <cell r="FE1010">
            <v>0</v>
          </cell>
          <cell r="FF1010">
            <v>0</v>
          </cell>
          <cell r="FG1010">
            <v>0</v>
          </cell>
          <cell r="FH1010">
            <v>0</v>
          </cell>
          <cell r="FI1010">
            <v>0</v>
          </cell>
          <cell r="FJ1010">
            <v>0</v>
          </cell>
          <cell r="FK1010">
            <v>0</v>
          </cell>
          <cell r="FL1010">
            <v>0</v>
          </cell>
          <cell r="FM1010">
            <v>0</v>
          </cell>
          <cell r="FN1010">
            <v>0</v>
          </cell>
          <cell r="FO1010">
            <v>0</v>
          </cell>
          <cell r="FP1010">
            <v>0</v>
          </cell>
          <cell r="FQ1010">
            <v>0</v>
          </cell>
          <cell r="FR1010">
            <v>0</v>
          </cell>
          <cell r="FS1010">
            <v>0</v>
          </cell>
          <cell r="FT1010">
            <v>0</v>
          </cell>
          <cell r="FU1010">
            <v>0</v>
          </cell>
          <cell r="FV1010">
            <v>0</v>
          </cell>
          <cell r="FW1010">
            <v>0</v>
          </cell>
          <cell r="FX1010">
            <v>0</v>
          </cell>
          <cell r="FY1010">
            <v>0</v>
          </cell>
          <cell r="FZ1010">
            <v>0</v>
          </cell>
          <cell r="GA1010">
            <v>0</v>
          </cell>
          <cell r="GB1010">
            <v>0</v>
          </cell>
          <cell r="GC1010">
            <v>0</v>
          </cell>
          <cell r="GD1010">
            <v>0</v>
          </cell>
          <cell r="GE1010">
            <v>0</v>
          </cell>
          <cell r="GF1010">
            <v>0</v>
          </cell>
          <cell r="GG1010">
            <v>0</v>
          </cell>
          <cell r="GH1010">
            <v>0</v>
          </cell>
          <cell r="GI1010">
            <v>0</v>
          </cell>
          <cell r="GJ1010">
            <v>0</v>
          </cell>
          <cell r="GK1010">
            <v>0</v>
          </cell>
          <cell r="GL1010">
            <v>0</v>
          </cell>
          <cell r="GM1010">
            <v>0</v>
          </cell>
          <cell r="GN1010">
            <v>0</v>
          </cell>
          <cell r="GO1010">
            <v>0</v>
          </cell>
          <cell r="GP1010">
            <v>0</v>
          </cell>
          <cell r="GQ1010">
            <v>0</v>
          </cell>
          <cell r="GR1010">
            <v>0</v>
          </cell>
          <cell r="GS1010">
            <v>0</v>
          </cell>
          <cell r="GT1010">
            <v>0</v>
          </cell>
          <cell r="GU1010">
            <v>0</v>
          </cell>
          <cell r="GV1010">
            <v>0</v>
          </cell>
          <cell r="GW1010">
            <v>0</v>
          </cell>
          <cell r="GX1010">
            <v>0</v>
          </cell>
          <cell r="GY1010">
            <v>0</v>
          </cell>
          <cell r="GZ1010">
            <v>0</v>
          </cell>
          <cell r="HA1010">
            <v>0</v>
          </cell>
          <cell r="HB1010">
            <v>0</v>
          </cell>
          <cell r="HC1010">
            <v>0</v>
          </cell>
          <cell r="HD1010">
            <v>0</v>
          </cell>
          <cell r="HE1010">
            <v>0</v>
          </cell>
          <cell r="HF1010">
            <v>0</v>
          </cell>
          <cell r="HG1010">
            <v>0</v>
          </cell>
          <cell r="HH1010">
            <v>0</v>
          </cell>
          <cell r="HI1010">
            <v>0</v>
          </cell>
          <cell r="HJ1010">
            <v>0</v>
          </cell>
          <cell r="HK1010">
            <v>0</v>
          </cell>
          <cell r="HL1010">
            <v>0</v>
          </cell>
          <cell r="HM1010">
            <v>0</v>
          </cell>
          <cell r="HN1010">
            <v>0</v>
          </cell>
          <cell r="HO1010">
            <v>0</v>
          </cell>
          <cell r="HP1010">
            <v>0</v>
          </cell>
          <cell r="HQ1010">
            <v>0</v>
          </cell>
          <cell r="HR1010">
            <v>0</v>
          </cell>
          <cell r="HS1010">
            <v>0</v>
          </cell>
          <cell r="HT1010">
            <v>0</v>
          </cell>
          <cell r="HU1010">
            <v>0</v>
          </cell>
          <cell r="HV1010">
            <v>0</v>
          </cell>
          <cell r="HW1010">
            <v>0</v>
          </cell>
          <cell r="HX1010">
            <v>0</v>
          </cell>
          <cell r="HY1010">
            <v>0</v>
          </cell>
          <cell r="HZ1010">
            <v>0</v>
          </cell>
          <cell r="IA1010">
            <v>0</v>
          </cell>
          <cell r="IB1010">
            <v>0</v>
          </cell>
          <cell r="IC1010">
            <v>0</v>
          </cell>
          <cell r="ID1010">
            <v>0</v>
          </cell>
          <cell r="IE1010">
            <v>0</v>
          </cell>
          <cell r="IF1010">
            <v>0</v>
          </cell>
          <cell r="IG1010">
            <v>0</v>
          </cell>
          <cell r="IH1010">
            <v>0</v>
          </cell>
          <cell r="II1010">
            <v>0</v>
          </cell>
          <cell r="IJ1010">
            <v>0</v>
          </cell>
          <cell r="IK1010">
            <v>0</v>
          </cell>
          <cell r="IL1010">
            <v>0</v>
          </cell>
          <cell r="IM1010">
            <v>0</v>
          </cell>
          <cell r="IN1010">
            <v>0</v>
          </cell>
          <cell r="IO1010">
            <v>0</v>
          </cell>
          <cell r="IP1010">
            <v>0</v>
          </cell>
          <cell r="IQ1010">
            <v>0</v>
          </cell>
          <cell r="IR1010">
            <v>0</v>
          </cell>
          <cell r="IS1010">
            <v>0</v>
          </cell>
          <cell r="IT1010">
            <v>0</v>
          </cell>
          <cell r="IU1010">
            <v>0</v>
          </cell>
          <cell r="IV1010">
            <v>0</v>
          </cell>
          <cell r="IW1010">
            <v>0</v>
          </cell>
          <cell r="IX1010">
            <v>0</v>
          </cell>
          <cell r="IY1010">
            <v>0</v>
          </cell>
          <cell r="IZ1010">
            <v>0</v>
          </cell>
          <cell r="JA1010">
            <v>0</v>
          </cell>
          <cell r="JB1010">
            <v>0</v>
          </cell>
          <cell r="JC1010">
            <v>0</v>
          </cell>
          <cell r="JD1010">
            <v>0</v>
          </cell>
          <cell r="JE1010">
            <v>0</v>
          </cell>
        </row>
        <row r="1011">
          <cell r="D1011" t="str">
            <v>PV_.QF.MCN._.CSP.Tutuilla_Solar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  <cell r="EE1011">
            <v>0</v>
          </cell>
          <cell r="EF1011">
            <v>0</v>
          </cell>
          <cell r="EG1011">
            <v>0</v>
          </cell>
          <cell r="EH1011">
            <v>0</v>
          </cell>
          <cell r="EI1011">
            <v>0</v>
          </cell>
          <cell r="EJ1011">
            <v>0</v>
          </cell>
          <cell r="EK1011">
            <v>0</v>
          </cell>
          <cell r="EL1011">
            <v>0</v>
          </cell>
          <cell r="EM1011">
            <v>0</v>
          </cell>
          <cell r="EN1011">
            <v>0</v>
          </cell>
          <cell r="EO1011">
            <v>0</v>
          </cell>
          <cell r="EP1011">
            <v>0</v>
          </cell>
          <cell r="EQ1011">
            <v>0</v>
          </cell>
          <cell r="ER1011">
            <v>0</v>
          </cell>
          <cell r="ES1011">
            <v>0</v>
          </cell>
          <cell r="ET1011">
            <v>0</v>
          </cell>
          <cell r="EU1011">
            <v>0</v>
          </cell>
          <cell r="EV1011">
            <v>0</v>
          </cell>
          <cell r="EW1011">
            <v>0</v>
          </cell>
          <cell r="EX1011">
            <v>0</v>
          </cell>
          <cell r="EY1011">
            <v>0</v>
          </cell>
          <cell r="EZ1011">
            <v>0</v>
          </cell>
          <cell r="FA1011">
            <v>0</v>
          </cell>
          <cell r="FB1011">
            <v>0</v>
          </cell>
          <cell r="FC1011">
            <v>0</v>
          </cell>
          <cell r="FD1011">
            <v>0</v>
          </cell>
          <cell r="FE1011">
            <v>0</v>
          </cell>
          <cell r="FF1011">
            <v>0</v>
          </cell>
          <cell r="FG1011">
            <v>0</v>
          </cell>
          <cell r="FH1011">
            <v>0</v>
          </cell>
          <cell r="FI1011">
            <v>0</v>
          </cell>
          <cell r="FJ1011">
            <v>0</v>
          </cell>
          <cell r="FK1011">
            <v>0</v>
          </cell>
          <cell r="FL1011">
            <v>0</v>
          </cell>
          <cell r="FM1011">
            <v>0</v>
          </cell>
          <cell r="FN1011">
            <v>0</v>
          </cell>
          <cell r="FO1011">
            <v>0</v>
          </cell>
          <cell r="FP1011">
            <v>0</v>
          </cell>
          <cell r="FQ1011">
            <v>0</v>
          </cell>
          <cell r="FR1011">
            <v>0</v>
          </cell>
          <cell r="FS1011">
            <v>0</v>
          </cell>
          <cell r="FT1011">
            <v>0</v>
          </cell>
          <cell r="FU1011">
            <v>0</v>
          </cell>
          <cell r="FV1011">
            <v>0</v>
          </cell>
          <cell r="FW1011">
            <v>0</v>
          </cell>
          <cell r="FX1011">
            <v>0</v>
          </cell>
          <cell r="FY1011">
            <v>0</v>
          </cell>
          <cell r="FZ1011">
            <v>0</v>
          </cell>
          <cell r="GA1011">
            <v>0</v>
          </cell>
          <cell r="GB1011">
            <v>0</v>
          </cell>
          <cell r="GC1011">
            <v>0</v>
          </cell>
          <cell r="GD1011">
            <v>0</v>
          </cell>
          <cell r="GE1011">
            <v>0</v>
          </cell>
          <cell r="GF1011">
            <v>0</v>
          </cell>
          <cell r="GG1011">
            <v>0</v>
          </cell>
          <cell r="GH1011">
            <v>0</v>
          </cell>
          <cell r="GI1011">
            <v>0</v>
          </cell>
          <cell r="GJ1011">
            <v>0</v>
          </cell>
          <cell r="GK1011">
            <v>0</v>
          </cell>
          <cell r="GL1011">
            <v>0</v>
          </cell>
          <cell r="GM1011">
            <v>0</v>
          </cell>
          <cell r="GN1011">
            <v>0</v>
          </cell>
          <cell r="GO1011">
            <v>0</v>
          </cell>
          <cell r="GP1011">
            <v>0</v>
          </cell>
          <cell r="GQ1011">
            <v>0</v>
          </cell>
          <cell r="GR1011">
            <v>0</v>
          </cell>
          <cell r="GS1011">
            <v>0</v>
          </cell>
          <cell r="GT1011">
            <v>0</v>
          </cell>
          <cell r="GU1011">
            <v>0</v>
          </cell>
          <cell r="GV1011">
            <v>0</v>
          </cell>
          <cell r="GW1011">
            <v>0</v>
          </cell>
          <cell r="GX1011">
            <v>0</v>
          </cell>
          <cell r="GY1011">
            <v>0</v>
          </cell>
          <cell r="GZ1011">
            <v>0</v>
          </cell>
          <cell r="HA1011">
            <v>0</v>
          </cell>
          <cell r="HB1011">
            <v>0</v>
          </cell>
          <cell r="HC1011">
            <v>0</v>
          </cell>
          <cell r="HD1011">
            <v>0</v>
          </cell>
          <cell r="HE1011">
            <v>0</v>
          </cell>
          <cell r="HF1011">
            <v>0</v>
          </cell>
          <cell r="HG1011">
            <v>0</v>
          </cell>
          <cell r="HH1011">
            <v>0</v>
          </cell>
          <cell r="HI1011">
            <v>0</v>
          </cell>
          <cell r="HJ1011">
            <v>0</v>
          </cell>
          <cell r="HK1011">
            <v>0</v>
          </cell>
          <cell r="HL1011">
            <v>0</v>
          </cell>
          <cell r="HM1011">
            <v>0</v>
          </cell>
          <cell r="HN1011">
            <v>0</v>
          </cell>
          <cell r="HO1011">
            <v>0</v>
          </cell>
          <cell r="HP1011">
            <v>0</v>
          </cell>
          <cell r="HQ1011">
            <v>0</v>
          </cell>
          <cell r="HR1011">
            <v>0</v>
          </cell>
          <cell r="HS1011">
            <v>0</v>
          </cell>
          <cell r="HT1011">
            <v>0</v>
          </cell>
          <cell r="HU1011">
            <v>0</v>
          </cell>
          <cell r="HV1011">
            <v>0</v>
          </cell>
          <cell r="HW1011">
            <v>0</v>
          </cell>
          <cell r="HX1011">
            <v>0</v>
          </cell>
          <cell r="HY1011">
            <v>0</v>
          </cell>
          <cell r="HZ1011">
            <v>0</v>
          </cell>
          <cell r="IA1011">
            <v>0</v>
          </cell>
          <cell r="IB1011">
            <v>0</v>
          </cell>
          <cell r="IC1011">
            <v>0</v>
          </cell>
          <cell r="ID1011">
            <v>0</v>
          </cell>
          <cell r="IE1011">
            <v>0</v>
          </cell>
          <cell r="IF1011">
            <v>0</v>
          </cell>
          <cell r="IG1011">
            <v>0</v>
          </cell>
          <cell r="IH1011">
            <v>0</v>
          </cell>
          <cell r="II1011">
            <v>0</v>
          </cell>
          <cell r="IJ1011">
            <v>0</v>
          </cell>
          <cell r="IK1011">
            <v>0</v>
          </cell>
          <cell r="IL1011">
            <v>0</v>
          </cell>
          <cell r="IM1011">
            <v>0</v>
          </cell>
          <cell r="IN1011">
            <v>0</v>
          </cell>
          <cell r="IO1011">
            <v>0</v>
          </cell>
          <cell r="IP1011">
            <v>0</v>
          </cell>
          <cell r="IQ1011">
            <v>0</v>
          </cell>
          <cell r="IR1011">
            <v>0</v>
          </cell>
          <cell r="IS1011">
            <v>0</v>
          </cell>
          <cell r="IT1011">
            <v>0</v>
          </cell>
          <cell r="IU1011">
            <v>0</v>
          </cell>
          <cell r="IV1011">
            <v>0</v>
          </cell>
          <cell r="IW1011">
            <v>0</v>
          </cell>
          <cell r="IX1011">
            <v>0</v>
          </cell>
          <cell r="IY1011">
            <v>0</v>
          </cell>
          <cell r="IZ1011">
            <v>0</v>
          </cell>
          <cell r="JA1011">
            <v>0</v>
          </cell>
          <cell r="JB1011">
            <v>0</v>
          </cell>
          <cell r="JC1011">
            <v>0</v>
          </cell>
          <cell r="JD1011">
            <v>0</v>
          </cell>
          <cell r="JE1011">
            <v>0</v>
          </cell>
        </row>
        <row r="1012">
          <cell r="D1012" t="str">
            <v>PV_.QF.NCA._.CSP.Blackwell_Creek_Solar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  <cell r="EE1012">
            <v>0</v>
          </cell>
          <cell r="EF1012">
            <v>0</v>
          </cell>
          <cell r="EG1012">
            <v>0</v>
          </cell>
          <cell r="EH1012">
            <v>0</v>
          </cell>
          <cell r="EI1012">
            <v>0</v>
          </cell>
          <cell r="EJ1012">
            <v>0</v>
          </cell>
          <cell r="EK1012">
            <v>0</v>
          </cell>
          <cell r="EL1012">
            <v>0</v>
          </cell>
          <cell r="EM1012">
            <v>0</v>
          </cell>
          <cell r="EN1012">
            <v>0</v>
          </cell>
          <cell r="EO1012">
            <v>0</v>
          </cell>
          <cell r="EP1012">
            <v>0</v>
          </cell>
          <cell r="EQ1012">
            <v>0</v>
          </cell>
          <cell r="ER1012">
            <v>0</v>
          </cell>
          <cell r="ES1012">
            <v>0</v>
          </cell>
          <cell r="ET1012">
            <v>0</v>
          </cell>
          <cell r="EU1012">
            <v>0</v>
          </cell>
          <cell r="EV1012">
            <v>0</v>
          </cell>
          <cell r="EW1012">
            <v>0</v>
          </cell>
          <cell r="EX1012">
            <v>0</v>
          </cell>
          <cell r="EY1012">
            <v>0</v>
          </cell>
          <cell r="EZ1012">
            <v>0</v>
          </cell>
          <cell r="FA1012">
            <v>0</v>
          </cell>
          <cell r="FB1012">
            <v>0</v>
          </cell>
          <cell r="FC1012">
            <v>0</v>
          </cell>
          <cell r="FD1012">
            <v>0</v>
          </cell>
          <cell r="FE1012">
            <v>0</v>
          </cell>
          <cell r="FF1012">
            <v>0</v>
          </cell>
          <cell r="FG1012">
            <v>0</v>
          </cell>
          <cell r="FH1012">
            <v>0</v>
          </cell>
          <cell r="FI1012">
            <v>0</v>
          </cell>
          <cell r="FJ1012">
            <v>0</v>
          </cell>
          <cell r="FK1012">
            <v>0</v>
          </cell>
          <cell r="FL1012">
            <v>0</v>
          </cell>
          <cell r="FM1012">
            <v>0</v>
          </cell>
          <cell r="FN1012">
            <v>0</v>
          </cell>
          <cell r="FO1012">
            <v>0</v>
          </cell>
          <cell r="FP1012">
            <v>0</v>
          </cell>
          <cell r="FQ1012">
            <v>0</v>
          </cell>
          <cell r="FR1012">
            <v>0</v>
          </cell>
          <cell r="FS1012">
            <v>0</v>
          </cell>
          <cell r="FT1012">
            <v>0</v>
          </cell>
          <cell r="FU1012">
            <v>0</v>
          </cell>
          <cell r="FV1012">
            <v>0</v>
          </cell>
          <cell r="FW1012">
            <v>0</v>
          </cell>
          <cell r="FX1012">
            <v>0</v>
          </cell>
          <cell r="FY1012">
            <v>0</v>
          </cell>
          <cell r="FZ1012">
            <v>0</v>
          </cell>
          <cell r="GA1012">
            <v>0</v>
          </cell>
          <cell r="GB1012">
            <v>0</v>
          </cell>
          <cell r="GC1012">
            <v>0</v>
          </cell>
          <cell r="GD1012">
            <v>0</v>
          </cell>
          <cell r="GE1012">
            <v>0</v>
          </cell>
          <cell r="GF1012">
            <v>0</v>
          </cell>
          <cell r="GG1012">
            <v>0</v>
          </cell>
          <cell r="GH1012">
            <v>0</v>
          </cell>
          <cell r="GI1012">
            <v>0</v>
          </cell>
          <cell r="GJ1012">
            <v>0</v>
          </cell>
          <cell r="GK1012">
            <v>0</v>
          </cell>
          <cell r="GL1012">
            <v>0</v>
          </cell>
          <cell r="GM1012">
            <v>0</v>
          </cell>
          <cell r="GN1012">
            <v>0</v>
          </cell>
          <cell r="GO1012">
            <v>0</v>
          </cell>
          <cell r="GP1012">
            <v>0</v>
          </cell>
          <cell r="GQ1012">
            <v>0</v>
          </cell>
          <cell r="GR1012">
            <v>0</v>
          </cell>
          <cell r="GS1012">
            <v>0</v>
          </cell>
          <cell r="GT1012">
            <v>0</v>
          </cell>
          <cell r="GU1012">
            <v>0</v>
          </cell>
          <cell r="GV1012">
            <v>0</v>
          </cell>
          <cell r="GW1012">
            <v>0</v>
          </cell>
          <cell r="GX1012">
            <v>0</v>
          </cell>
          <cell r="GY1012">
            <v>0</v>
          </cell>
          <cell r="GZ1012">
            <v>0</v>
          </cell>
          <cell r="HA1012">
            <v>0</v>
          </cell>
          <cell r="HB1012">
            <v>0</v>
          </cell>
          <cell r="HC1012">
            <v>0</v>
          </cell>
          <cell r="HD1012">
            <v>0</v>
          </cell>
          <cell r="HE1012">
            <v>0</v>
          </cell>
          <cell r="HF1012">
            <v>0</v>
          </cell>
          <cell r="HG1012">
            <v>0</v>
          </cell>
          <cell r="HH1012">
            <v>0</v>
          </cell>
          <cell r="HI1012">
            <v>0</v>
          </cell>
          <cell r="HJ1012">
            <v>0</v>
          </cell>
          <cell r="HK1012">
            <v>0</v>
          </cell>
          <cell r="HL1012">
            <v>0</v>
          </cell>
          <cell r="HM1012">
            <v>0</v>
          </cell>
          <cell r="HN1012">
            <v>0</v>
          </cell>
          <cell r="HO1012">
            <v>0</v>
          </cell>
          <cell r="HP1012">
            <v>0</v>
          </cell>
          <cell r="HQ1012">
            <v>0</v>
          </cell>
          <cell r="HR1012">
            <v>0</v>
          </cell>
          <cell r="HS1012">
            <v>0</v>
          </cell>
          <cell r="HT1012">
            <v>0</v>
          </cell>
          <cell r="HU1012">
            <v>0</v>
          </cell>
          <cell r="HV1012">
            <v>0</v>
          </cell>
          <cell r="HW1012">
            <v>0</v>
          </cell>
          <cell r="HX1012">
            <v>0</v>
          </cell>
          <cell r="HY1012">
            <v>0</v>
          </cell>
          <cell r="HZ1012">
            <v>0</v>
          </cell>
          <cell r="IA1012">
            <v>0</v>
          </cell>
          <cell r="IB1012">
            <v>0</v>
          </cell>
          <cell r="IC1012">
            <v>0</v>
          </cell>
          <cell r="ID1012">
            <v>0</v>
          </cell>
          <cell r="IE1012">
            <v>0</v>
          </cell>
          <cell r="IF1012">
            <v>0</v>
          </cell>
          <cell r="IG1012">
            <v>0</v>
          </cell>
          <cell r="IH1012">
            <v>0</v>
          </cell>
          <cell r="II1012">
            <v>0</v>
          </cell>
          <cell r="IJ1012">
            <v>0</v>
          </cell>
          <cell r="IK1012">
            <v>0</v>
          </cell>
          <cell r="IL1012">
            <v>0</v>
          </cell>
          <cell r="IM1012">
            <v>0</v>
          </cell>
          <cell r="IN1012">
            <v>0</v>
          </cell>
          <cell r="IO1012">
            <v>0</v>
          </cell>
          <cell r="IP1012">
            <v>0</v>
          </cell>
          <cell r="IQ1012">
            <v>0</v>
          </cell>
          <cell r="IR1012">
            <v>0</v>
          </cell>
          <cell r="IS1012">
            <v>0</v>
          </cell>
          <cell r="IT1012">
            <v>0</v>
          </cell>
          <cell r="IU1012">
            <v>0</v>
          </cell>
          <cell r="IV1012">
            <v>0</v>
          </cell>
          <cell r="IW1012">
            <v>0</v>
          </cell>
          <cell r="IX1012">
            <v>0</v>
          </cell>
          <cell r="IY1012">
            <v>0</v>
          </cell>
          <cell r="IZ1012">
            <v>0</v>
          </cell>
          <cell r="JA1012">
            <v>0</v>
          </cell>
          <cell r="JB1012">
            <v>0</v>
          </cell>
          <cell r="JC1012">
            <v>0</v>
          </cell>
          <cell r="JD1012">
            <v>0</v>
          </cell>
          <cell r="JE1012">
            <v>0</v>
          </cell>
        </row>
        <row r="1013">
          <cell r="D1013" t="str">
            <v>PV_.QF.NCA._.CSP.Canyonville_Solar_1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  <cell r="EE1013">
            <v>0</v>
          </cell>
          <cell r="EF1013">
            <v>0</v>
          </cell>
          <cell r="EG1013">
            <v>0</v>
          </cell>
          <cell r="EH1013">
            <v>0</v>
          </cell>
          <cell r="EI1013">
            <v>0</v>
          </cell>
          <cell r="EJ1013">
            <v>0</v>
          </cell>
          <cell r="EK1013">
            <v>0</v>
          </cell>
          <cell r="EL1013">
            <v>0</v>
          </cell>
          <cell r="EM1013">
            <v>0</v>
          </cell>
          <cell r="EN1013">
            <v>0</v>
          </cell>
          <cell r="EO1013">
            <v>0</v>
          </cell>
          <cell r="EP1013">
            <v>0</v>
          </cell>
          <cell r="EQ1013">
            <v>0</v>
          </cell>
          <cell r="ER1013">
            <v>0</v>
          </cell>
          <cell r="ES1013">
            <v>0</v>
          </cell>
          <cell r="ET1013">
            <v>0</v>
          </cell>
          <cell r="EU1013">
            <v>0</v>
          </cell>
          <cell r="EV1013">
            <v>0</v>
          </cell>
          <cell r="EW1013">
            <v>0</v>
          </cell>
          <cell r="EX1013">
            <v>0</v>
          </cell>
          <cell r="EY1013">
            <v>0</v>
          </cell>
          <cell r="EZ1013">
            <v>0</v>
          </cell>
          <cell r="FA1013">
            <v>0</v>
          </cell>
          <cell r="FB1013">
            <v>0</v>
          </cell>
          <cell r="FC1013">
            <v>0</v>
          </cell>
          <cell r="FD1013">
            <v>0</v>
          </cell>
          <cell r="FE1013">
            <v>0</v>
          </cell>
          <cell r="FF1013">
            <v>0</v>
          </cell>
          <cell r="FG1013">
            <v>0</v>
          </cell>
          <cell r="FH1013">
            <v>0</v>
          </cell>
          <cell r="FI1013">
            <v>0</v>
          </cell>
          <cell r="FJ1013">
            <v>0</v>
          </cell>
          <cell r="FK1013">
            <v>0</v>
          </cell>
          <cell r="FL1013">
            <v>0</v>
          </cell>
          <cell r="FM1013">
            <v>0</v>
          </cell>
          <cell r="FN1013">
            <v>0</v>
          </cell>
          <cell r="FO1013">
            <v>0</v>
          </cell>
          <cell r="FP1013">
            <v>0</v>
          </cell>
          <cell r="FQ1013">
            <v>0</v>
          </cell>
          <cell r="FR1013">
            <v>0</v>
          </cell>
          <cell r="FS1013">
            <v>0</v>
          </cell>
          <cell r="FT1013">
            <v>0</v>
          </cell>
          <cell r="FU1013">
            <v>0</v>
          </cell>
          <cell r="FV1013">
            <v>0</v>
          </cell>
          <cell r="FW1013">
            <v>0</v>
          </cell>
          <cell r="FX1013">
            <v>0</v>
          </cell>
          <cell r="FY1013">
            <v>0</v>
          </cell>
          <cell r="FZ1013">
            <v>0</v>
          </cell>
          <cell r="GA1013">
            <v>0</v>
          </cell>
          <cell r="GB1013">
            <v>0</v>
          </cell>
          <cell r="GC1013">
            <v>0</v>
          </cell>
          <cell r="GD1013">
            <v>0</v>
          </cell>
          <cell r="GE1013">
            <v>0</v>
          </cell>
          <cell r="GF1013">
            <v>0</v>
          </cell>
          <cell r="GG1013">
            <v>0</v>
          </cell>
          <cell r="GH1013">
            <v>0</v>
          </cell>
          <cell r="GI1013">
            <v>0</v>
          </cell>
          <cell r="GJ1013">
            <v>0</v>
          </cell>
          <cell r="GK1013">
            <v>0</v>
          </cell>
          <cell r="GL1013">
            <v>0</v>
          </cell>
          <cell r="GM1013">
            <v>0</v>
          </cell>
          <cell r="GN1013">
            <v>0</v>
          </cell>
          <cell r="GO1013">
            <v>0</v>
          </cell>
          <cell r="GP1013">
            <v>0</v>
          </cell>
          <cell r="GQ1013">
            <v>0</v>
          </cell>
          <cell r="GR1013">
            <v>0</v>
          </cell>
          <cell r="GS1013">
            <v>0</v>
          </cell>
          <cell r="GT1013">
            <v>0</v>
          </cell>
          <cell r="GU1013">
            <v>0</v>
          </cell>
          <cell r="GV1013">
            <v>0</v>
          </cell>
          <cell r="GW1013">
            <v>0</v>
          </cell>
          <cell r="GX1013">
            <v>0</v>
          </cell>
          <cell r="GY1013">
            <v>0</v>
          </cell>
          <cell r="GZ1013">
            <v>0</v>
          </cell>
          <cell r="HA1013">
            <v>0</v>
          </cell>
          <cell r="HB1013">
            <v>0</v>
          </cell>
          <cell r="HC1013">
            <v>0</v>
          </cell>
          <cell r="HD1013">
            <v>0</v>
          </cell>
          <cell r="HE1013">
            <v>0</v>
          </cell>
          <cell r="HF1013">
            <v>0</v>
          </cell>
          <cell r="HG1013">
            <v>0</v>
          </cell>
          <cell r="HH1013">
            <v>0</v>
          </cell>
          <cell r="HI1013">
            <v>0</v>
          </cell>
          <cell r="HJ1013">
            <v>0</v>
          </cell>
          <cell r="HK1013">
            <v>0</v>
          </cell>
          <cell r="HL1013">
            <v>0</v>
          </cell>
          <cell r="HM1013">
            <v>0</v>
          </cell>
          <cell r="HN1013">
            <v>0</v>
          </cell>
          <cell r="HO1013">
            <v>0</v>
          </cell>
          <cell r="HP1013">
            <v>0</v>
          </cell>
          <cell r="HQ1013">
            <v>0</v>
          </cell>
          <cell r="HR1013">
            <v>0</v>
          </cell>
          <cell r="HS1013">
            <v>0</v>
          </cell>
          <cell r="HT1013">
            <v>0</v>
          </cell>
          <cell r="HU1013">
            <v>0</v>
          </cell>
          <cell r="HV1013">
            <v>0</v>
          </cell>
          <cell r="HW1013">
            <v>0</v>
          </cell>
          <cell r="HX1013">
            <v>0</v>
          </cell>
          <cell r="HY1013">
            <v>0</v>
          </cell>
          <cell r="HZ1013">
            <v>0</v>
          </cell>
          <cell r="IA1013">
            <v>0</v>
          </cell>
          <cell r="IB1013">
            <v>0</v>
          </cell>
          <cell r="IC1013">
            <v>0</v>
          </cell>
          <cell r="ID1013">
            <v>0</v>
          </cell>
          <cell r="IE1013">
            <v>0</v>
          </cell>
          <cell r="IF1013">
            <v>0</v>
          </cell>
          <cell r="IG1013">
            <v>0</v>
          </cell>
          <cell r="IH1013">
            <v>0</v>
          </cell>
          <cell r="II1013">
            <v>0</v>
          </cell>
          <cell r="IJ1013">
            <v>0</v>
          </cell>
          <cell r="IK1013">
            <v>0</v>
          </cell>
          <cell r="IL1013">
            <v>0</v>
          </cell>
          <cell r="IM1013">
            <v>0</v>
          </cell>
          <cell r="IN1013">
            <v>0</v>
          </cell>
          <cell r="IO1013">
            <v>0</v>
          </cell>
          <cell r="IP1013">
            <v>0</v>
          </cell>
          <cell r="IQ1013">
            <v>0</v>
          </cell>
          <cell r="IR1013">
            <v>0</v>
          </cell>
          <cell r="IS1013">
            <v>0</v>
          </cell>
          <cell r="IT1013">
            <v>0</v>
          </cell>
          <cell r="IU1013">
            <v>0</v>
          </cell>
          <cell r="IV1013">
            <v>0</v>
          </cell>
          <cell r="IW1013">
            <v>0</v>
          </cell>
          <cell r="IX1013">
            <v>0</v>
          </cell>
          <cell r="IY1013">
            <v>0</v>
          </cell>
          <cell r="IZ1013">
            <v>0</v>
          </cell>
          <cell r="JA1013">
            <v>0</v>
          </cell>
          <cell r="JB1013">
            <v>0</v>
          </cell>
          <cell r="JC1013">
            <v>0</v>
          </cell>
          <cell r="JD1013">
            <v>0</v>
          </cell>
          <cell r="JE1013">
            <v>0</v>
          </cell>
        </row>
        <row r="1014">
          <cell r="D1014" t="str">
            <v>PV_.QF.NCA._.CSP.Canyonville_Solar_2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  <cell r="EE1014">
            <v>0</v>
          </cell>
          <cell r="EF1014">
            <v>0</v>
          </cell>
          <cell r="EG1014">
            <v>0</v>
          </cell>
          <cell r="EH1014">
            <v>0</v>
          </cell>
          <cell r="EI1014">
            <v>0</v>
          </cell>
          <cell r="EJ1014">
            <v>0</v>
          </cell>
          <cell r="EK1014">
            <v>0</v>
          </cell>
          <cell r="EL1014">
            <v>0</v>
          </cell>
          <cell r="EM1014">
            <v>0</v>
          </cell>
          <cell r="EN1014">
            <v>0</v>
          </cell>
          <cell r="EO1014">
            <v>0</v>
          </cell>
          <cell r="EP1014">
            <v>0</v>
          </cell>
          <cell r="EQ1014">
            <v>0</v>
          </cell>
          <cell r="ER1014">
            <v>0</v>
          </cell>
          <cell r="ES1014">
            <v>0</v>
          </cell>
          <cell r="ET1014">
            <v>0</v>
          </cell>
          <cell r="EU1014">
            <v>0</v>
          </cell>
          <cell r="EV1014">
            <v>0</v>
          </cell>
          <cell r="EW1014">
            <v>0</v>
          </cell>
          <cell r="EX1014">
            <v>0</v>
          </cell>
          <cell r="EY1014">
            <v>0</v>
          </cell>
          <cell r="EZ1014">
            <v>0</v>
          </cell>
          <cell r="FA1014">
            <v>0</v>
          </cell>
          <cell r="FB1014">
            <v>0</v>
          </cell>
          <cell r="FC1014">
            <v>0</v>
          </cell>
          <cell r="FD1014">
            <v>0</v>
          </cell>
          <cell r="FE1014">
            <v>0</v>
          </cell>
          <cell r="FF1014">
            <v>0</v>
          </cell>
          <cell r="FG1014">
            <v>0</v>
          </cell>
          <cell r="FH1014">
            <v>0</v>
          </cell>
          <cell r="FI1014">
            <v>0</v>
          </cell>
          <cell r="FJ1014">
            <v>0</v>
          </cell>
          <cell r="FK1014">
            <v>0</v>
          </cell>
          <cell r="FL1014">
            <v>0</v>
          </cell>
          <cell r="FM1014">
            <v>0</v>
          </cell>
          <cell r="FN1014">
            <v>0</v>
          </cell>
          <cell r="FO1014">
            <v>0</v>
          </cell>
          <cell r="FP1014">
            <v>0</v>
          </cell>
          <cell r="FQ1014">
            <v>0</v>
          </cell>
          <cell r="FR1014">
            <v>0</v>
          </cell>
          <cell r="FS1014">
            <v>0</v>
          </cell>
          <cell r="FT1014">
            <v>0</v>
          </cell>
          <cell r="FU1014">
            <v>0</v>
          </cell>
          <cell r="FV1014">
            <v>0</v>
          </cell>
          <cell r="FW1014">
            <v>0</v>
          </cell>
          <cell r="FX1014">
            <v>0</v>
          </cell>
          <cell r="FY1014">
            <v>0</v>
          </cell>
          <cell r="FZ1014">
            <v>0</v>
          </cell>
          <cell r="GA1014">
            <v>0</v>
          </cell>
          <cell r="GB1014">
            <v>0</v>
          </cell>
          <cell r="GC1014">
            <v>0</v>
          </cell>
          <cell r="GD1014">
            <v>0</v>
          </cell>
          <cell r="GE1014">
            <v>0</v>
          </cell>
          <cell r="GF1014">
            <v>0</v>
          </cell>
          <cell r="GG1014">
            <v>0</v>
          </cell>
          <cell r="GH1014">
            <v>0</v>
          </cell>
          <cell r="GI1014">
            <v>0</v>
          </cell>
          <cell r="GJ1014">
            <v>0</v>
          </cell>
          <cell r="GK1014">
            <v>0</v>
          </cell>
          <cell r="GL1014">
            <v>0</v>
          </cell>
          <cell r="GM1014">
            <v>0</v>
          </cell>
          <cell r="GN1014">
            <v>0</v>
          </cell>
          <cell r="GO1014">
            <v>0</v>
          </cell>
          <cell r="GP1014">
            <v>0</v>
          </cell>
          <cell r="GQ1014">
            <v>0</v>
          </cell>
          <cell r="GR1014">
            <v>0</v>
          </cell>
          <cell r="GS1014">
            <v>0</v>
          </cell>
          <cell r="GT1014">
            <v>0</v>
          </cell>
          <cell r="GU1014">
            <v>0</v>
          </cell>
          <cell r="GV1014">
            <v>0</v>
          </cell>
          <cell r="GW1014">
            <v>0</v>
          </cell>
          <cell r="GX1014">
            <v>0</v>
          </cell>
          <cell r="GY1014">
            <v>0</v>
          </cell>
          <cell r="GZ1014">
            <v>0</v>
          </cell>
          <cell r="HA1014">
            <v>0</v>
          </cell>
          <cell r="HB1014">
            <v>0</v>
          </cell>
          <cell r="HC1014">
            <v>0</v>
          </cell>
          <cell r="HD1014">
            <v>0</v>
          </cell>
          <cell r="HE1014">
            <v>0</v>
          </cell>
          <cell r="HF1014">
            <v>0</v>
          </cell>
          <cell r="HG1014">
            <v>0</v>
          </cell>
          <cell r="HH1014">
            <v>0</v>
          </cell>
          <cell r="HI1014">
            <v>0</v>
          </cell>
          <cell r="HJ1014">
            <v>0</v>
          </cell>
          <cell r="HK1014">
            <v>0</v>
          </cell>
          <cell r="HL1014">
            <v>0</v>
          </cell>
          <cell r="HM1014">
            <v>0</v>
          </cell>
          <cell r="HN1014">
            <v>0</v>
          </cell>
          <cell r="HO1014">
            <v>0</v>
          </cell>
          <cell r="HP1014">
            <v>0</v>
          </cell>
          <cell r="HQ1014">
            <v>0</v>
          </cell>
          <cell r="HR1014">
            <v>0</v>
          </cell>
          <cell r="HS1014">
            <v>0</v>
          </cell>
          <cell r="HT1014">
            <v>0</v>
          </cell>
          <cell r="HU1014">
            <v>0</v>
          </cell>
          <cell r="HV1014">
            <v>0</v>
          </cell>
          <cell r="HW1014">
            <v>0</v>
          </cell>
          <cell r="HX1014">
            <v>0</v>
          </cell>
          <cell r="HY1014">
            <v>0</v>
          </cell>
          <cell r="HZ1014">
            <v>0</v>
          </cell>
          <cell r="IA1014">
            <v>0</v>
          </cell>
          <cell r="IB1014">
            <v>0</v>
          </cell>
          <cell r="IC1014">
            <v>0</v>
          </cell>
          <cell r="ID1014">
            <v>0</v>
          </cell>
          <cell r="IE1014">
            <v>0</v>
          </cell>
          <cell r="IF1014">
            <v>0</v>
          </cell>
          <cell r="IG1014">
            <v>0</v>
          </cell>
          <cell r="IH1014">
            <v>0</v>
          </cell>
          <cell r="II1014">
            <v>0</v>
          </cell>
          <cell r="IJ1014">
            <v>0</v>
          </cell>
          <cell r="IK1014">
            <v>0</v>
          </cell>
          <cell r="IL1014">
            <v>0</v>
          </cell>
          <cell r="IM1014">
            <v>0</v>
          </cell>
          <cell r="IN1014">
            <v>0</v>
          </cell>
          <cell r="IO1014">
            <v>0</v>
          </cell>
          <cell r="IP1014">
            <v>0</v>
          </cell>
          <cell r="IQ1014">
            <v>0</v>
          </cell>
          <cell r="IR1014">
            <v>0</v>
          </cell>
          <cell r="IS1014">
            <v>0</v>
          </cell>
          <cell r="IT1014">
            <v>0</v>
          </cell>
          <cell r="IU1014">
            <v>0</v>
          </cell>
          <cell r="IV1014">
            <v>0</v>
          </cell>
          <cell r="IW1014">
            <v>0</v>
          </cell>
          <cell r="IX1014">
            <v>0</v>
          </cell>
          <cell r="IY1014">
            <v>0</v>
          </cell>
          <cell r="IZ1014">
            <v>0</v>
          </cell>
          <cell r="JA1014">
            <v>0</v>
          </cell>
          <cell r="JB1014">
            <v>0</v>
          </cell>
          <cell r="JC1014">
            <v>0</v>
          </cell>
          <cell r="JD1014">
            <v>0</v>
          </cell>
          <cell r="JE1014">
            <v>0</v>
          </cell>
        </row>
        <row r="1015">
          <cell r="D1015" t="str">
            <v>PV_.QF.NCA._.CSP.Wood_River_Solar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  <cell r="EE1015">
            <v>0</v>
          </cell>
          <cell r="EF1015">
            <v>0</v>
          </cell>
          <cell r="EG1015">
            <v>0</v>
          </cell>
          <cell r="EH1015">
            <v>0</v>
          </cell>
          <cell r="EI1015">
            <v>0</v>
          </cell>
          <cell r="EJ1015">
            <v>0</v>
          </cell>
          <cell r="EK1015">
            <v>0</v>
          </cell>
          <cell r="EL1015">
            <v>0</v>
          </cell>
          <cell r="EM1015">
            <v>0</v>
          </cell>
          <cell r="EN1015">
            <v>0</v>
          </cell>
          <cell r="EO1015">
            <v>0</v>
          </cell>
          <cell r="EP1015">
            <v>0</v>
          </cell>
          <cell r="EQ1015">
            <v>0</v>
          </cell>
          <cell r="ER1015">
            <v>0</v>
          </cell>
          <cell r="ES1015">
            <v>0</v>
          </cell>
          <cell r="ET1015">
            <v>0</v>
          </cell>
          <cell r="EU1015">
            <v>0</v>
          </cell>
          <cell r="EV1015">
            <v>0</v>
          </cell>
          <cell r="EW1015">
            <v>0</v>
          </cell>
          <cell r="EX1015">
            <v>0</v>
          </cell>
          <cell r="EY1015">
            <v>0</v>
          </cell>
          <cell r="EZ1015">
            <v>0</v>
          </cell>
          <cell r="FA1015">
            <v>0</v>
          </cell>
          <cell r="FB1015">
            <v>0</v>
          </cell>
          <cell r="FC1015">
            <v>0</v>
          </cell>
          <cell r="FD1015">
            <v>0</v>
          </cell>
          <cell r="FE1015">
            <v>0</v>
          </cell>
          <cell r="FF1015">
            <v>0</v>
          </cell>
          <cell r="FG1015">
            <v>0</v>
          </cell>
          <cell r="FH1015">
            <v>0</v>
          </cell>
          <cell r="FI1015">
            <v>0</v>
          </cell>
          <cell r="FJ1015">
            <v>0</v>
          </cell>
          <cell r="FK1015">
            <v>0</v>
          </cell>
          <cell r="FL1015">
            <v>0</v>
          </cell>
          <cell r="FM1015">
            <v>0</v>
          </cell>
          <cell r="FN1015">
            <v>0</v>
          </cell>
          <cell r="FO1015">
            <v>0</v>
          </cell>
          <cell r="FP1015">
            <v>0</v>
          </cell>
          <cell r="FQ1015">
            <v>0</v>
          </cell>
          <cell r="FR1015">
            <v>0</v>
          </cell>
          <cell r="FS1015">
            <v>0</v>
          </cell>
          <cell r="FT1015">
            <v>0</v>
          </cell>
          <cell r="FU1015">
            <v>0</v>
          </cell>
          <cell r="FV1015">
            <v>0</v>
          </cell>
          <cell r="FW1015">
            <v>0</v>
          </cell>
          <cell r="FX1015">
            <v>0</v>
          </cell>
          <cell r="FY1015">
            <v>0</v>
          </cell>
          <cell r="FZ1015">
            <v>0</v>
          </cell>
          <cell r="GA1015">
            <v>0</v>
          </cell>
          <cell r="GB1015">
            <v>0</v>
          </cell>
          <cell r="GC1015">
            <v>0</v>
          </cell>
          <cell r="GD1015">
            <v>0</v>
          </cell>
          <cell r="GE1015">
            <v>0</v>
          </cell>
          <cell r="GF1015">
            <v>0</v>
          </cell>
          <cell r="GG1015">
            <v>0</v>
          </cell>
          <cell r="GH1015">
            <v>0</v>
          </cell>
          <cell r="GI1015">
            <v>0</v>
          </cell>
          <cell r="GJ1015">
            <v>0</v>
          </cell>
          <cell r="GK1015">
            <v>0</v>
          </cell>
          <cell r="GL1015">
            <v>0</v>
          </cell>
          <cell r="GM1015">
            <v>0</v>
          </cell>
          <cell r="GN1015">
            <v>0</v>
          </cell>
          <cell r="GO1015">
            <v>0</v>
          </cell>
          <cell r="GP1015">
            <v>0</v>
          </cell>
          <cell r="GQ1015">
            <v>0</v>
          </cell>
          <cell r="GR1015">
            <v>0</v>
          </cell>
          <cell r="GS1015">
            <v>0</v>
          </cell>
          <cell r="GT1015">
            <v>0</v>
          </cell>
          <cell r="GU1015">
            <v>0</v>
          </cell>
          <cell r="GV1015">
            <v>0</v>
          </cell>
          <cell r="GW1015">
            <v>0</v>
          </cell>
          <cell r="GX1015">
            <v>0</v>
          </cell>
          <cell r="GY1015">
            <v>0</v>
          </cell>
          <cell r="GZ1015">
            <v>0</v>
          </cell>
          <cell r="HA1015">
            <v>0</v>
          </cell>
          <cell r="HB1015">
            <v>0</v>
          </cell>
          <cell r="HC1015">
            <v>0</v>
          </cell>
          <cell r="HD1015">
            <v>0</v>
          </cell>
          <cell r="HE1015">
            <v>0</v>
          </cell>
          <cell r="HF1015">
            <v>0</v>
          </cell>
          <cell r="HG1015">
            <v>0</v>
          </cell>
          <cell r="HH1015">
            <v>0</v>
          </cell>
          <cell r="HI1015">
            <v>0</v>
          </cell>
          <cell r="HJ1015">
            <v>0</v>
          </cell>
          <cell r="HK1015">
            <v>0</v>
          </cell>
          <cell r="HL1015">
            <v>0</v>
          </cell>
          <cell r="HM1015">
            <v>0</v>
          </cell>
          <cell r="HN1015">
            <v>0</v>
          </cell>
          <cell r="HO1015">
            <v>0</v>
          </cell>
          <cell r="HP1015">
            <v>0</v>
          </cell>
          <cell r="HQ1015">
            <v>0</v>
          </cell>
          <cell r="HR1015">
            <v>0</v>
          </cell>
          <cell r="HS1015">
            <v>0</v>
          </cell>
          <cell r="HT1015">
            <v>0</v>
          </cell>
          <cell r="HU1015">
            <v>0</v>
          </cell>
          <cell r="HV1015">
            <v>0</v>
          </cell>
          <cell r="HW1015">
            <v>0</v>
          </cell>
          <cell r="HX1015">
            <v>0</v>
          </cell>
          <cell r="HY1015">
            <v>0</v>
          </cell>
          <cell r="HZ1015">
            <v>0</v>
          </cell>
          <cell r="IA1015">
            <v>0</v>
          </cell>
          <cell r="IB1015">
            <v>0</v>
          </cell>
          <cell r="IC1015">
            <v>0</v>
          </cell>
          <cell r="ID1015">
            <v>0</v>
          </cell>
          <cell r="IE1015">
            <v>0</v>
          </cell>
          <cell r="IF1015">
            <v>0</v>
          </cell>
          <cell r="IG1015">
            <v>0</v>
          </cell>
          <cell r="IH1015">
            <v>0</v>
          </cell>
          <cell r="II1015">
            <v>0</v>
          </cell>
          <cell r="IJ1015">
            <v>0</v>
          </cell>
          <cell r="IK1015">
            <v>0</v>
          </cell>
          <cell r="IL1015">
            <v>0</v>
          </cell>
          <cell r="IM1015">
            <v>0</v>
          </cell>
          <cell r="IN1015">
            <v>0</v>
          </cell>
          <cell r="IO1015">
            <v>0</v>
          </cell>
          <cell r="IP1015">
            <v>0</v>
          </cell>
          <cell r="IQ1015">
            <v>0</v>
          </cell>
          <cell r="IR1015">
            <v>0</v>
          </cell>
          <cell r="IS1015">
            <v>0</v>
          </cell>
          <cell r="IT1015">
            <v>0</v>
          </cell>
          <cell r="IU1015">
            <v>0</v>
          </cell>
          <cell r="IV1015">
            <v>0</v>
          </cell>
          <cell r="IW1015">
            <v>0</v>
          </cell>
          <cell r="IX1015">
            <v>0</v>
          </cell>
          <cell r="IY1015">
            <v>0</v>
          </cell>
          <cell r="IZ1015">
            <v>0</v>
          </cell>
          <cell r="JA1015">
            <v>0</v>
          </cell>
          <cell r="JB1015">
            <v>0</v>
          </cell>
          <cell r="JC1015">
            <v>0</v>
          </cell>
          <cell r="JD1015">
            <v>0</v>
          </cell>
          <cell r="JE1015">
            <v>0</v>
          </cell>
        </row>
        <row r="1016">
          <cell r="D1016" t="str">
            <v>PV_.QF.PNC._.___.Adams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  <cell r="EE1016">
            <v>0</v>
          </cell>
          <cell r="EF1016">
            <v>0</v>
          </cell>
          <cell r="EG1016">
            <v>0</v>
          </cell>
          <cell r="EH1016">
            <v>0</v>
          </cell>
          <cell r="EI1016">
            <v>0</v>
          </cell>
          <cell r="EJ1016">
            <v>0</v>
          </cell>
          <cell r="EK1016">
            <v>0</v>
          </cell>
          <cell r="EL1016">
            <v>0</v>
          </cell>
          <cell r="EM1016">
            <v>0</v>
          </cell>
          <cell r="EN1016">
            <v>0</v>
          </cell>
          <cell r="EO1016">
            <v>0</v>
          </cell>
          <cell r="EP1016">
            <v>0</v>
          </cell>
          <cell r="EQ1016">
            <v>0</v>
          </cell>
          <cell r="ER1016">
            <v>0</v>
          </cell>
          <cell r="ES1016">
            <v>0</v>
          </cell>
          <cell r="ET1016">
            <v>0</v>
          </cell>
          <cell r="EU1016">
            <v>0</v>
          </cell>
          <cell r="EV1016">
            <v>0</v>
          </cell>
          <cell r="EW1016">
            <v>0</v>
          </cell>
          <cell r="EX1016">
            <v>0</v>
          </cell>
          <cell r="EY1016">
            <v>0</v>
          </cell>
          <cell r="EZ1016">
            <v>0</v>
          </cell>
          <cell r="FA1016">
            <v>0</v>
          </cell>
          <cell r="FB1016">
            <v>0</v>
          </cell>
          <cell r="FC1016">
            <v>0</v>
          </cell>
          <cell r="FD1016">
            <v>0</v>
          </cell>
          <cell r="FE1016">
            <v>0</v>
          </cell>
          <cell r="FF1016">
            <v>0</v>
          </cell>
          <cell r="FG1016">
            <v>0</v>
          </cell>
          <cell r="FH1016">
            <v>0</v>
          </cell>
          <cell r="FI1016">
            <v>0</v>
          </cell>
          <cell r="FJ1016">
            <v>0</v>
          </cell>
          <cell r="FK1016">
            <v>0</v>
          </cell>
          <cell r="FL1016">
            <v>0</v>
          </cell>
          <cell r="FM1016">
            <v>0</v>
          </cell>
          <cell r="FN1016">
            <v>0</v>
          </cell>
          <cell r="FO1016">
            <v>0</v>
          </cell>
          <cell r="FP1016">
            <v>0</v>
          </cell>
          <cell r="FQ1016">
            <v>0</v>
          </cell>
          <cell r="FR1016">
            <v>0</v>
          </cell>
          <cell r="FS1016">
            <v>0</v>
          </cell>
          <cell r="FT1016">
            <v>0</v>
          </cell>
          <cell r="FU1016">
            <v>0</v>
          </cell>
          <cell r="FV1016">
            <v>0</v>
          </cell>
          <cell r="FW1016">
            <v>0</v>
          </cell>
          <cell r="FX1016">
            <v>0</v>
          </cell>
          <cell r="FY1016">
            <v>0</v>
          </cell>
          <cell r="FZ1016">
            <v>0</v>
          </cell>
          <cell r="GA1016">
            <v>0</v>
          </cell>
          <cell r="GB1016">
            <v>0</v>
          </cell>
          <cell r="GC1016">
            <v>0</v>
          </cell>
          <cell r="GD1016">
            <v>0</v>
          </cell>
          <cell r="GE1016">
            <v>0</v>
          </cell>
          <cell r="GF1016">
            <v>0</v>
          </cell>
          <cell r="GG1016">
            <v>0</v>
          </cell>
          <cell r="GH1016">
            <v>0</v>
          </cell>
          <cell r="GI1016">
            <v>0</v>
          </cell>
          <cell r="GJ1016">
            <v>0</v>
          </cell>
          <cell r="GK1016">
            <v>0</v>
          </cell>
          <cell r="GL1016">
            <v>0</v>
          </cell>
          <cell r="GM1016">
            <v>0</v>
          </cell>
          <cell r="GN1016">
            <v>0</v>
          </cell>
          <cell r="GO1016">
            <v>0</v>
          </cell>
          <cell r="GP1016">
            <v>0</v>
          </cell>
          <cell r="GQ1016">
            <v>0</v>
          </cell>
          <cell r="GR1016">
            <v>0</v>
          </cell>
          <cell r="GS1016">
            <v>0</v>
          </cell>
          <cell r="GT1016">
            <v>0</v>
          </cell>
          <cell r="GU1016">
            <v>0</v>
          </cell>
          <cell r="GV1016">
            <v>0</v>
          </cell>
          <cell r="GW1016">
            <v>0</v>
          </cell>
          <cell r="GX1016">
            <v>0</v>
          </cell>
          <cell r="GY1016">
            <v>0</v>
          </cell>
          <cell r="GZ1016">
            <v>0</v>
          </cell>
          <cell r="HA1016">
            <v>0</v>
          </cell>
          <cell r="HB1016">
            <v>0</v>
          </cell>
          <cell r="HC1016">
            <v>0</v>
          </cell>
          <cell r="HD1016">
            <v>0</v>
          </cell>
          <cell r="HE1016">
            <v>0</v>
          </cell>
          <cell r="HF1016">
            <v>0</v>
          </cell>
          <cell r="HG1016">
            <v>0</v>
          </cell>
          <cell r="HH1016">
            <v>0</v>
          </cell>
          <cell r="HI1016">
            <v>0</v>
          </cell>
          <cell r="HJ1016">
            <v>0</v>
          </cell>
          <cell r="HK1016">
            <v>0</v>
          </cell>
          <cell r="HL1016">
            <v>0</v>
          </cell>
          <cell r="HM1016">
            <v>0</v>
          </cell>
          <cell r="HN1016">
            <v>0</v>
          </cell>
          <cell r="HO1016">
            <v>0</v>
          </cell>
          <cell r="HP1016">
            <v>0</v>
          </cell>
          <cell r="HQ1016">
            <v>0</v>
          </cell>
          <cell r="HR1016">
            <v>0</v>
          </cell>
          <cell r="HS1016">
            <v>0</v>
          </cell>
          <cell r="HT1016">
            <v>0</v>
          </cell>
          <cell r="HU1016">
            <v>0</v>
          </cell>
          <cell r="HV1016">
            <v>0</v>
          </cell>
          <cell r="HW1016">
            <v>0</v>
          </cell>
          <cell r="HX1016">
            <v>0</v>
          </cell>
          <cell r="HY1016">
            <v>0</v>
          </cell>
          <cell r="HZ1016">
            <v>0</v>
          </cell>
          <cell r="IA1016">
            <v>0</v>
          </cell>
          <cell r="IB1016">
            <v>0</v>
          </cell>
          <cell r="IC1016">
            <v>0</v>
          </cell>
          <cell r="ID1016">
            <v>0</v>
          </cell>
          <cell r="IE1016">
            <v>0</v>
          </cell>
          <cell r="IF1016">
            <v>0</v>
          </cell>
          <cell r="IG1016">
            <v>0</v>
          </cell>
          <cell r="IH1016">
            <v>0</v>
          </cell>
          <cell r="II1016">
            <v>0</v>
          </cell>
          <cell r="IJ1016">
            <v>0</v>
          </cell>
          <cell r="IK1016">
            <v>0</v>
          </cell>
          <cell r="IL1016">
            <v>0</v>
          </cell>
          <cell r="IM1016">
            <v>0</v>
          </cell>
          <cell r="IN1016">
            <v>0</v>
          </cell>
          <cell r="IO1016">
            <v>0</v>
          </cell>
          <cell r="IP1016">
            <v>0</v>
          </cell>
          <cell r="IQ1016">
            <v>0</v>
          </cell>
          <cell r="IR1016">
            <v>0</v>
          </cell>
          <cell r="IS1016">
            <v>0</v>
          </cell>
          <cell r="IT1016">
            <v>0</v>
          </cell>
          <cell r="IU1016">
            <v>0</v>
          </cell>
          <cell r="IV1016">
            <v>0</v>
          </cell>
          <cell r="IW1016">
            <v>0</v>
          </cell>
          <cell r="IX1016">
            <v>0</v>
          </cell>
          <cell r="IY1016">
            <v>0</v>
          </cell>
          <cell r="IZ1016">
            <v>0</v>
          </cell>
          <cell r="JA1016">
            <v>0</v>
          </cell>
          <cell r="JB1016">
            <v>0</v>
          </cell>
          <cell r="JC1016">
            <v>0</v>
          </cell>
          <cell r="JD1016">
            <v>0</v>
          </cell>
          <cell r="JE1016">
            <v>0</v>
          </cell>
        </row>
        <row r="1017">
          <cell r="D1017" t="str">
            <v>PV_.QF.PNC._.___.Elbe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  <cell r="EE1017">
            <v>0</v>
          </cell>
          <cell r="EF1017">
            <v>0</v>
          </cell>
          <cell r="EG1017">
            <v>0</v>
          </cell>
          <cell r="EH1017">
            <v>0</v>
          </cell>
          <cell r="EI1017">
            <v>0</v>
          </cell>
          <cell r="EJ1017">
            <v>0</v>
          </cell>
          <cell r="EK1017">
            <v>0</v>
          </cell>
          <cell r="EL1017">
            <v>0</v>
          </cell>
          <cell r="EM1017">
            <v>0</v>
          </cell>
          <cell r="EN1017">
            <v>0</v>
          </cell>
          <cell r="EO1017">
            <v>0</v>
          </cell>
          <cell r="EP1017">
            <v>0</v>
          </cell>
          <cell r="EQ1017">
            <v>0</v>
          </cell>
          <cell r="ER1017">
            <v>0</v>
          </cell>
          <cell r="ES1017">
            <v>0</v>
          </cell>
          <cell r="ET1017">
            <v>0</v>
          </cell>
          <cell r="EU1017">
            <v>0</v>
          </cell>
          <cell r="EV1017">
            <v>0</v>
          </cell>
          <cell r="EW1017">
            <v>0</v>
          </cell>
          <cell r="EX1017">
            <v>0</v>
          </cell>
          <cell r="EY1017">
            <v>0</v>
          </cell>
          <cell r="EZ1017">
            <v>0</v>
          </cell>
          <cell r="FA1017">
            <v>0</v>
          </cell>
          <cell r="FB1017">
            <v>0</v>
          </cell>
          <cell r="FC1017">
            <v>0</v>
          </cell>
          <cell r="FD1017">
            <v>0</v>
          </cell>
          <cell r="FE1017">
            <v>0</v>
          </cell>
          <cell r="FF1017">
            <v>0</v>
          </cell>
          <cell r="FG1017">
            <v>0</v>
          </cell>
          <cell r="FH1017">
            <v>0</v>
          </cell>
          <cell r="FI1017">
            <v>0</v>
          </cell>
          <cell r="FJ1017">
            <v>0</v>
          </cell>
          <cell r="FK1017">
            <v>0</v>
          </cell>
          <cell r="FL1017">
            <v>0</v>
          </cell>
          <cell r="FM1017">
            <v>0</v>
          </cell>
          <cell r="FN1017">
            <v>0</v>
          </cell>
          <cell r="FO1017">
            <v>0</v>
          </cell>
          <cell r="FP1017">
            <v>0</v>
          </cell>
          <cell r="FQ1017">
            <v>0</v>
          </cell>
          <cell r="FR1017">
            <v>0</v>
          </cell>
          <cell r="FS1017">
            <v>0</v>
          </cell>
          <cell r="FT1017">
            <v>0</v>
          </cell>
          <cell r="FU1017">
            <v>0</v>
          </cell>
          <cell r="FV1017">
            <v>0</v>
          </cell>
          <cell r="FW1017">
            <v>0</v>
          </cell>
          <cell r="FX1017">
            <v>0</v>
          </cell>
          <cell r="FY1017">
            <v>0</v>
          </cell>
          <cell r="FZ1017">
            <v>0</v>
          </cell>
          <cell r="GA1017">
            <v>0</v>
          </cell>
          <cell r="GB1017">
            <v>0</v>
          </cell>
          <cell r="GC1017">
            <v>0</v>
          </cell>
          <cell r="GD1017">
            <v>0</v>
          </cell>
          <cell r="GE1017">
            <v>0</v>
          </cell>
          <cell r="GF1017">
            <v>0</v>
          </cell>
          <cell r="GG1017">
            <v>0</v>
          </cell>
          <cell r="GH1017">
            <v>0</v>
          </cell>
          <cell r="GI1017">
            <v>0</v>
          </cell>
          <cell r="GJ1017">
            <v>0</v>
          </cell>
          <cell r="GK1017">
            <v>0</v>
          </cell>
          <cell r="GL1017">
            <v>0</v>
          </cell>
          <cell r="GM1017">
            <v>0</v>
          </cell>
          <cell r="GN1017">
            <v>0</v>
          </cell>
          <cell r="GO1017">
            <v>0</v>
          </cell>
          <cell r="GP1017">
            <v>0</v>
          </cell>
          <cell r="GQ1017">
            <v>0</v>
          </cell>
          <cell r="GR1017">
            <v>0</v>
          </cell>
          <cell r="GS1017">
            <v>0</v>
          </cell>
          <cell r="GT1017">
            <v>0</v>
          </cell>
          <cell r="GU1017">
            <v>0</v>
          </cell>
          <cell r="GV1017">
            <v>0</v>
          </cell>
          <cell r="GW1017">
            <v>0</v>
          </cell>
          <cell r="GX1017">
            <v>0</v>
          </cell>
          <cell r="GY1017">
            <v>0</v>
          </cell>
          <cell r="GZ1017">
            <v>0</v>
          </cell>
          <cell r="HA1017">
            <v>0</v>
          </cell>
          <cell r="HB1017">
            <v>0</v>
          </cell>
          <cell r="HC1017">
            <v>0</v>
          </cell>
          <cell r="HD1017">
            <v>0</v>
          </cell>
          <cell r="HE1017">
            <v>0</v>
          </cell>
          <cell r="HF1017">
            <v>0</v>
          </cell>
          <cell r="HG1017">
            <v>0</v>
          </cell>
          <cell r="HH1017">
            <v>0</v>
          </cell>
          <cell r="HI1017">
            <v>0</v>
          </cell>
          <cell r="HJ1017">
            <v>0</v>
          </cell>
          <cell r="HK1017">
            <v>0</v>
          </cell>
          <cell r="HL1017">
            <v>0</v>
          </cell>
          <cell r="HM1017">
            <v>0</v>
          </cell>
          <cell r="HN1017">
            <v>0</v>
          </cell>
          <cell r="HO1017">
            <v>0</v>
          </cell>
          <cell r="HP1017">
            <v>0</v>
          </cell>
          <cell r="HQ1017">
            <v>0</v>
          </cell>
          <cell r="HR1017">
            <v>0</v>
          </cell>
          <cell r="HS1017">
            <v>0</v>
          </cell>
          <cell r="HT1017">
            <v>0</v>
          </cell>
          <cell r="HU1017">
            <v>0</v>
          </cell>
          <cell r="HV1017">
            <v>0</v>
          </cell>
          <cell r="HW1017">
            <v>0</v>
          </cell>
          <cell r="HX1017">
            <v>0</v>
          </cell>
          <cell r="HY1017">
            <v>0</v>
          </cell>
          <cell r="HZ1017">
            <v>0</v>
          </cell>
          <cell r="IA1017">
            <v>0</v>
          </cell>
          <cell r="IB1017">
            <v>0</v>
          </cell>
          <cell r="IC1017">
            <v>0</v>
          </cell>
          <cell r="ID1017">
            <v>0</v>
          </cell>
          <cell r="IE1017">
            <v>0</v>
          </cell>
          <cell r="IF1017">
            <v>0</v>
          </cell>
          <cell r="IG1017">
            <v>0</v>
          </cell>
          <cell r="IH1017">
            <v>0</v>
          </cell>
          <cell r="II1017">
            <v>0</v>
          </cell>
          <cell r="IJ1017">
            <v>0</v>
          </cell>
          <cell r="IK1017">
            <v>0</v>
          </cell>
          <cell r="IL1017">
            <v>0</v>
          </cell>
          <cell r="IM1017">
            <v>0</v>
          </cell>
          <cell r="IN1017">
            <v>0</v>
          </cell>
          <cell r="IO1017">
            <v>0</v>
          </cell>
          <cell r="IP1017">
            <v>0</v>
          </cell>
          <cell r="IQ1017">
            <v>0</v>
          </cell>
          <cell r="IR1017">
            <v>0</v>
          </cell>
          <cell r="IS1017">
            <v>0</v>
          </cell>
          <cell r="IT1017">
            <v>0</v>
          </cell>
          <cell r="IU1017">
            <v>0</v>
          </cell>
          <cell r="IV1017">
            <v>0</v>
          </cell>
          <cell r="IW1017">
            <v>0</v>
          </cell>
          <cell r="IX1017">
            <v>0</v>
          </cell>
          <cell r="IY1017">
            <v>0</v>
          </cell>
          <cell r="IZ1017">
            <v>0</v>
          </cell>
          <cell r="JA1017">
            <v>0</v>
          </cell>
          <cell r="JB1017">
            <v>0</v>
          </cell>
          <cell r="JC1017">
            <v>0</v>
          </cell>
          <cell r="JD1017">
            <v>0</v>
          </cell>
          <cell r="JE1017">
            <v>0</v>
          </cell>
        </row>
        <row r="1018">
          <cell r="D1018" t="str">
            <v>PV_.QF.SOR._.___.BearCreek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  <cell r="EE1018">
            <v>0</v>
          </cell>
          <cell r="EF1018">
            <v>0</v>
          </cell>
          <cell r="EG1018">
            <v>0</v>
          </cell>
          <cell r="EH1018">
            <v>0</v>
          </cell>
          <cell r="EI1018">
            <v>0</v>
          </cell>
          <cell r="EJ1018">
            <v>0</v>
          </cell>
          <cell r="EK1018">
            <v>0</v>
          </cell>
          <cell r="EL1018">
            <v>0</v>
          </cell>
          <cell r="EM1018">
            <v>0</v>
          </cell>
          <cell r="EN1018">
            <v>0</v>
          </cell>
          <cell r="EO1018">
            <v>0</v>
          </cell>
          <cell r="EP1018">
            <v>0</v>
          </cell>
          <cell r="EQ1018">
            <v>0</v>
          </cell>
          <cell r="ER1018">
            <v>0</v>
          </cell>
          <cell r="ES1018">
            <v>0</v>
          </cell>
          <cell r="ET1018">
            <v>0</v>
          </cell>
          <cell r="EU1018">
            <v>0</v>
          </cell>
          <cell r="EV1018">
            <v>0</v>
          </cell>
          <cell r="EW1018">
            <v>0</v>
          </cell>
          <cell r="EX1018">
            <v>0</v>
          </cell>
          <cell r="EY1018">
            <v>0</v>
          </cell>
          <cell r="EZ1018">
            <v>0</v>
          </cell>
          <cell r="FA1018">
            <v>0</v>
          </cell>
          <cell r="FB1018">
            <v>0</v>
          </cell>
          <cell r="FC1018">
            <v>0</v>
          </cell>
          <cell r="FD1018">
            <v>0</v>
          </cell>
          <cell r="FE1018">
            <v>0</v>
          </cell>
          <cell r="FF1018">
            <v>0</v>
          </cell>
          <cell r="FG1018">
            <v>0</v>
          </cell>
          <cell r="FH1018">
            <v>0</v>
          </cell>
          <cell r="FI1018">
            <v>0</v>
          </cell>
          <cell r="FJ1018">
            <v>0</v>
          </cell>
          <cell r="FK1018">
            <v>0</v>
          </cell>
          <cell r="FL1018">
            <v>0</v>
          </cell>
          <cell r="FM1018">
            <v>0</v>
          </cell>
          <cell r="FN1018">
            <v>0</v>
          </cell>
          <cell r="FO1018">
            <v>0</v>
          </cell>
          <cell r="FP1018">
            <v>0</v>
          </cell>
          <cell r="FQ1018">
            <v>0</v>
          </cell>
          <cell r="FR1018">
            <v>0</v>
          </cell>
          <cell r="FS1018">
            <v>0</v>
          </cell>
          <cell r="FT1018">
            <v>0</v>
          </cell>
          <cell r="FU1018">
            <v>0</v>
          </cell>
          <cell r="FV1018">
            <v>0</v>
          </cell>
          <cell r="FW1018">
            <v>0</v>
          </cell>
          <cell r="FX1018">
            <v>0</v>
          </cell>
          <cell r="FY1018">
            <v>0</v>
          </cell>
          <cell r="FZ1018">
            <v>0</v>
          </cell>
          <cell r="GA1018">
            <v>0</v>
          </cell>
          <cell r="GB1018">
            <v>0</v>
          </cell>
          <cell r="GC1018">
            <v>0</v>
          </cell>
          <cell r="GD1018">
            <v>0</v>
          </cell>
          <cell r="GE1018">
            <v>0</v>
          </cell>
          <cell r="GF1018">
            <v>0</v>
          </cell>
          <cell r="GG1018">
            <v>0</v>
          </cell>
          <cell r="GH1018">
            <v>0</v>
          </cell>
          <cell r="GI1018">
            <v>0</v>
          </cell>
          <cell r="GJ1018">
            <v>0</v>
          </cell>
          <cell r="GK1018">
            <v>0</v>
          </cell>
          <cell r="GL1018">
            <v>0</v>
          </cell>
          <cell r="GM1018">
            <v>0</v>
          </cell>
          <cell r="GN1018">
            <v>0</v>
          </cell>
          <cell r="GO1018">
            <v>0</v>
          </cell>
          <cell r="GP1018">
            <v>0</v>
          </cell>
          <cell r="GQ1018">
            <v>0</v>
          </cell>
          <cell r="GR1018">
            <v>0</v>
          </cell>
          <cell r="GS1018">
            <v>0</v>
          </cell>
          <cell r="GT1018">
            <v>0</v>
          </cell>
          <cell r="GU1018">
            <v>0</v>
          </cell>
          <cell r="GV1018">
            <v>0</v>
          </cell>
          <cell r="GW1018">
            <v>0</v>
          </cell>
          <cell r="GX1018">
            <v>0</v>
          </cell>
          <cell r="GY1018">
            <v>0</v>
          </cell>
          <cell r="GZ1018">
            <v>0</v>
          </cell>
          <cell r="HA1018">
            <v>0</v>
          </cell>
          <cell r="HB1018">
            <v>0</v>
          </cell>
          <cell r="HC1018">
            <v>0</v>
          </cell>
          <cell r="HD1018">
            <v>0</v>
          </cell>
          <cell r="HE1018">
            <v>0</v>
          </cell>
          <cell r="HF1018">
            <v>0</v>
          </cell>
          <cell r="HG1018">
            <v>0</v>
          </cell>
          <cell r="HH1018">
            <v>0</v>
          </cell>
          <cell r="HI1018">
            <v>0</v>
          </cell>
          <cell r="HJ1018">
            <v>0</v>
          </cell>
          <cell r="HK1018">
            <v>0</v>
          </cell>
          <cell r="HL1018">
            <v>0</v>
          </cell>
          <cell r="HM1018">
            <v>0</v>
          </cell>
          <cell r="HN1018">
            <v>0</v>
          </cell>
          <cell r="HO1018">
            <v>0</v>
          </cell>
          <cell r="HP1018">
            <v>0</v>
          </cell>
          <cell r="HQ1018">
            <v>0</v>
          </cell>
          <cell r="HR1018">
            <v>0</v>
          </cell>
          <cell r="HS1018">
            <v>0</v>
          </cell>
          <cell r="HT1018">
            <v>0</v>
          </cell>
          <cell r="HU1018">
            <v>0</v>
          </cell>
          <cell r="HV1018">
            <v>0</v>
          </cell>
          <cell r="HW1018">
            <v>0</v>
          </cell>
          <cell r="HX1018">
            <v>0</v>
          </cell>
          <cell r="HY1018">
            <v>0</v>
          </cell>
          <cell r="HZ1018">
            <v>0</v>
          </cell>
          <cell r="IA1018">
            <v>0</v>
          </cell>
          <cell r="IB1018">
            <v>0</v>
          </cell>
          <cell r="IC1018">
            <v>0</v>
          </cell>
          <cell r="ID1018">
            <v>0</v>
          </cell>
          <cell r="IE1018">
            <v>0</v>
          </cell>
          <cell r="IF1018">
            <v>0</v>
          </cell>
          <cell r="IG1018">
            <v>0</v>
          </cell>
          <cell r="IH1018">
            <v>0</v>
          </cell>
          <cell r="II1018">
            <v>0</v>
          </cell>
          <cell r="IJ1018">
            <v>0</v>
          </cell>
          <cell r="IK1018">
            <v>0</v>
          </cell>
          <cell r="IL1018">
            <v>0</v>
          </cell>
          <cell r="IM1018">
            <v>0</v>
          </cell>
          <cell r="IN1018">
            <v>0</v>
          </cell>
          <cell r="IO1018">
            <v>0</v>
          </cell>
          <cell r="IP1018">
            <v>0</v>
          </cell>
          <cell r="IQ1018">
            <v>0</v>
          </cell>
          <cell r="IR1018">
            <v>0</v>
          </cell>
          <cell r="IS1018">
            <v>0</v>
          </cell>
          <cell r="IT1018">
            <v>0</v>
          </cell>
          <cell r="IU1018">
            <v>0</v>
          </cell>
          <cell r="IV1018">
            <v>0</v>
          </cell>
          <cell r="IW1018">
            <v>0</v>
          </cell>
          <cell r="IX1018">
            <v>0</v>
          </cell>
          <cell r="IY1018">
            <v>0</v>
          </cell>
          <cell r="IZ1018">
            <v>0</v>
          </cell>
          <cell r="JA1018">
            <v>0</v>
          </cell>
          <cell r="JB1018">
            <v>0</v>
          </cell>
          <cell r="JC1018">
            <v>0</v>
          </cell>
          <cell r="JD1018">
            <v>0</v>
          </cell>
          <cell r="JE1018">
            <v>0</v>
          </cell>
        </row>
        <row r="1019">
          <cell r="D1019" t="str">
            <v>PV_.QF.SOR._.___.Black Cap II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  <cell r="EE1019">
            <v>0</v>
          </cell>
          <cell r="EF1019">
            <v>0</v>
          </cell>
          <cell r="EG1019">
            <v>0</v>
          </cell>
          <cell r="EH1019">
            <v>0</v>
          </cell>
          <cell r="EI1019">
            <v>0</v>
          </cell>
          <cell r="EJ1019">
            <v>0</v>
          </cell>
          <cell r="EK1019">
            <v>0</v>
          </cell>
          <cell r="EL1019">
            <v>0</v>
          </cell>
          <cell r="EM1019">
            <v>0</v>
          </cell>
          <cell r="EN1019">
            <v>0</v>
          </cell>
          <cell r="EO1019">
            <v>0</v>
          </cell>
          <cell r="EP1019">
            <v>0</v>
          </cell>
          <cell r="EQ1019">
            <v>0</v>
          </cell>
          <cell r="ER1019">
            <v>0</v>
          </cell>
          <cell r="ES1019">
            <v>0</v>
          </cell>
          <cell r="ET1019">
            <v>0</v>
          </cell>
          <cell r="EU1019">
            <v>0</v>
          </cell>
          <cell r="EV1019">
            <v>0</v>
          </cell>
          <cell r="EW1019">
            <v>0</v>
          </cell>
          <cell r="EX1019">
            <v>0</v>
          </cell>
          <cell r="EY1019">
            <v>0</v>
          </cell>
          <cell r="EZ1019">
            <v>0</v>
          </cell>
          <cell r="FA1019">
            <v>0</v>
          </cell>
          <cell r="FB1019">
            <v>0</v>
          </cell>
          <cell r="FC1019">
            <v>0</v>
          </cell>
          <cell r="FD1019">
            <v>0</v>
          </cell>
          <cell r="FE1019">
            <v>0</v>
          </cell>
          <cell r="FF1019">
            <v>0</v>
          </cell>
          <cell r="FG1019">
            <v>0</v>
          </cell>
          <cell r="FH1019">
            <v>0</v>
          </cell>
          <cell r="FI1019">
            <v>0</v>
          </cell>
          <cell r="FJ1019">
            <v>0</v>
          </cell>
          <cell r="FK1019">
            <v>0</v>
          </cell>
          <cell r="FL1019">
            <v>0</v>
          </cell>
          <cell r="FM1019">
            <v>0</v>
          </cell>
          <cell r="FN1019">
            <v>0</v>
          </cell>
          <cell r="FO1019">
            <v>0</v>
          </cell>
          <cell r="FP1019">
            <v>0</v>
          </cell>
          <cell r="FQ1019">
            <v>0</v>
          </cell>
          <cell r="FR1019">
            <v>0</v>
          </cell>
          <cell r="FS1019">
            <v>0</v>
          </cell>
          <cell r="FT1019">
            <v>0</v>
          </cell>
          <cell r="FU1019">
            <v>0</v>
          </cell>
          <cell r="FV1019">
            <v>0</v>
          </cell>
          <cell r="FW1019">
            <v>0</v>
          </cell>
          <cell r="FX1019">
            <v>0</v>
          </cell>
          <cell r="FY1019">
            <v>0</v>
          </cell>
          <cell r="FZ1019">
            <v>0</v>
          </cell>
          <cell r="GA1019">
            <v>0</v>
          </cell>
          <cell r="GB1019">
            <v>0</v>
          </cell>
          <cell r="GC1019">
            <v>0</v>
          </cell>
          <cell r="GD1019">
            <v>0</v>
          </cell>
          <cell r="GE1019">
            <v>0</v>
          </cell>
          <cell r="GF1019">
            <v>0</v>
          </cell>
          <cell r="GG1019">
            <v>0</v>
          </cell>
          <cell r="GH1019">
            <v>0</v>
          </cell>
          <cell r="GI1019">
            <v>0</v>
          </cell>
          <cell r="GJ1019">
            <v>0</v>
          </cell>
          <cell r="GK1019">
            <v>0</v>
          </cell>
          <cell r="GL1019">
            <v>0</v>
          </cell>
          <cell r="GM1019">
            <v>0</v>
          </cell>
          <cell r="GN1019">
            <v>0</v>
          </cell>
          <cell r="GO1019">
            <v>0</v>
          </cell>
          <cell r="GP1019">
            <v>0</v>
          </cell>
          <cell r="GQ1019">
            <v>0</v>
          </cell>
          <cell r="GR1019">
            <v>0</v>
          </cell>
          <cell r="GS1019">
            <v>0</v>
          </cell>
          <cell r="GT1019">
            <v>0</v>
          </cell>
          <cell r="GU1019">
            <v>0</v>
          </cell>
          <cell r="GV1019">
            <v>0</v>
          </cell>
          <cell r="GW1019">
            <v>0</v>
          </cell>
          <cell r="GX1019">
            <v>0</v>
          </cell>
          <cell r="GY1019">
            <v>0</v>
          </cell>
          <cell r="GZ1019">
            <v>0</v>
          </cell>
          <cell r="HA1019">
            <v>0</v>
          </cell>
          <cell r="HB1019">
            <v>0</v>
          </cell>
          <cell r="HC1019">
            <v>0</v>
          </cell>
          <cell r="HD1019">
            <v>0</v>
          </cell>
          <cell r="HE1019">
            <v>0</v>
          </cell>
          <cell r="HF1019">
            <v>0</v>
          </cell>
          <cell r="HG1019">
            <v>0</v>
          </cell>
          <cell r="HH1019">
            <v>0</v>
          </cell>
          <cell r="HI1019">
            <v>0</v>
          </cell>
          <cell r="HJ1019">
            <v>0</v>
          </cell>
          <cell r="HK1019">
            <v>0</v>
          </cell>
          <cell r="HL1019">
            <v>0</v>
          </cell>
          <cell r="HM1019">
            <v>0</v>
          </cell>
          <cell r="HN1019">
            <v>0</v>
          </cell>
          <cell r="HO1019">
            <v>0</v>
          </cell>
          <cell r="HP1019">
            <v>0</v>
          </cell>
          <cell r="HQ1019">
            <v>0</v>
          </cell>
          <cell r="HR1019">
            <v>0</v>
          </cell>
          <cell r="HS1019">
            <v>0</v>
          </cell>
          <cell r="HT1019">
            <v>0</v>
          </cell>
          <cell r="HU1019">
            <v>0</v>
          </cell>
          <cell r="HV1019">
            <v>0</v>
          </cell>
          <cell r="HW1019">
            <v>0</v>
          </cell>
          <cell r="HX1019">
            <v>0</v>
          </cell>
          <cell r="HY1019">
            <v>0</v>
          </cell>
          <cell r="HZ1019">
            <v>0</v>
          </cell>
          <cell r="IA1019">
            <v>0</v>
          </cell>
          <cell r="IB1019">
            <v>0</v>
          </cell>
          <cell r="IC1019">
            <v>0</v>
          </cell>
          <cell r="ID1019">
            <v>0</v>
          </cell>
          <cell r="IE1019">
            <v>0</v>
          </cell>
          <cell r="IF1019">
            <v>0</v>
          </cell>
          <cell r="IG1019">
            <v>0</v>
          </cell>
          <cell r="IH1019">
            <v>0</v>
          </cell>
          <cell r="II1019">
            <v>0</v>
          </cell>
          <cell r="IJ1019">
            <v>0</v>
          </cell>
          <cell r="IK1019">
            <v>0</v>
          </cell>
          <cell r="IL1019">
            <v>0</v>
          </cell>
          <cell r="IM1019">
            <v>0</v>
          </cell>
          <cell r="IN1019">
            <v>0</v>
          </cell>
          <cell r="IO1019">
            <v>0</v>
          </cell>
          <cell r="IP1019">
            <v>0</v>
          </cell>
          <cell r="IQ1019">
            <v>0</v>
          </cell>
          <cell r="IR1019">
            <v>0</v>
          </cell>
          <cell r="IS1019">
            <v>0</v>
          </cell>
          <cell r="IT1019">
            <v>0</v>
          </cell>
          <cell r="IU1019">
            <v>0</v>
          </cell>
          <cell r="IV1019">
            <v>0</v>
          </cell>
          <cell r="IW1019">
            <v>0</v>
          </cell>
          <cell r="IX1019">
            <v>0</v>
          </cell>
          <cell r="IY1019">
            <v>0</v>
          </cell>
          <cell r="IZ1019">
            <v>0</v>
          </cell>
          <cell r="JA1019">
            <v>0</v>
          </cell>
          <cell r="JB1019">
            <v>0</v>
          </cell>
          <cell r="JC1019">
            <v>0</v>
          </cell>
          <cell r="JD1019">
            <v>0</v>
          </cell>
          <cell r="JE1019">
            <v>0</v>
          </cell>
        </row>
        <row r="1020">
          <cell r="D1020" t="str">
            <v>PV_.QF.SOR._.___.Bly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  <cell r="EE1020">
            <v>0</v>
          </cell>
          <cell r="EF1020">
            <v>0</v>
          </cell>
          <cell r="EG1020">
            <v>0</v>
          </cell>
          <cell r="EH1020">
            <v>0</v>
          </cell>
          <cell r="EI1020">
            <v>0</v>
          </cell>
          <cell r="EJ1020">
            <v>0</v>
          </cell>
          <cell r="EK1020">
            <v>0</v>
          </cell>
          <cell r="EL1020">
            <v>0</v>
          </cell>
          <cell r="EM1020">
            <v>0</v>
          </cell>
          <cell r="EN1020">
            <v>0</v>
          </cell>
          <cell r="EO1020">
            <v>0</v>
          </cell>
          <cell r="EP1020">
            <v>0</v>
          </cell>
          <cell r="EQ1020">
            <v>0</v>
          </cell>
          <cell r="ER1020">
            <v>0</v>
          </cell>
          <cell r="ES1020">
            <v>0</v>
          </cell>
          <cell r="ET1020">
            <v>0</v>
          </cell>
          <cell r="EU1020">
            <v>0</v>
          </cell>
          <cell r="EV1020">
            <v>0</v>
          </cell>
          <cell r="EW1020">
            <v>0</v>
          </cell>
          <cell r="EX1020">
            <v>0</v>
          </cell>
          <cell r="EY1020">
            <v>0</v>
          </cell>
          <cell r="EZ1020">
            <v>0</v>
          </cell>
          <cell r="FA1020">
            <v>0</v>
          </cell>
          <cell r="FB1020">
            <v>0</v>
          </cell>
          <cell r="FC1020">
            <v>0</v>
          </cell>
          <cell r="FD1020">
            <v>0</v>
          </cell>
          <cell r="FE1020">
            <v>0</v>
          </cell>
          <cell r="FF1020">
            <v>0</v>
          </cell>
          <cell r="FG1020">
            <v>0</v>
          </cell>
          <cell r="FH1020">
            <v>0</v>
          </cell>
          <cell r="FI1020">
            <v>0</v>
          </cell>
          <cell r="FJ1020">
            <v>0</v>
          </cell>
          <cell r="FK1020">
            <v>0</v>
          </cell>
          <cell r="FL1020">
            <v>0</v>
          </cell>
          <cell r="FM1020">
            <v>0</v>
          </cell>
          <cell r="FN1020">
            <v>0</v>
          </cell>
          <cell r="FO1020">
            <v>0</v>
          </cell>
          <cell r="FP1020">
            <v>0</v>
          </cell>
          <cell r="FQ1020">
            <v>0</v>
          </cell>
          <cell r="FR1020">
            <v>0</v>
          </cell>
          <cell r="FS1020">
            <v>0</v>
          </cell>
          <cell r="FT1020">
            <v>0</v>
          </cell>
          <cell r="FU1020">
            <v>0</v>
          </cell>
          <cell r="FV1020">
            <v>0</v>
          </cell>
          <cell r="FW1020">
            <v>0</v>
          </cell>
          <cell r="FX1020">
            <v>0</v>
          </cell>
          <cell r="FY1020">
            <v>0</v>
          </cell>
          <cell r="FZ1020">
            <v>0</v>
          </cell>
          <cell r="GA1020">
            <v>0</v>
          </cell>
          <cell r="GB1020">
            <v>0</v>
          </cell>
          <cell r="GC1020">
            <v>0</v>
          </cell>
          <cell r="GD1020">
            <v>0</v>
          </cell>
          <cell r="GE1020">
            <v>0</v>
          </cell>
          <cell r="GF1020">
            <v>0</v>
          </cell>
          <cell r="GG1020">
            <v>0</v>
          </cell>
          <cell r="GH1020">
            <v>0</v>
          </cell>
          <cell r="GI1020">
            <v>0</v>
          </cell>
          <cell r="GJ1020">
            <v>0</v>
          </cell>
          <cell r="GK1020">
            <v>0</v>
          </cell>
          <cell r="GL1020">
            <v>0</v>
          </cell>
          <cell r="GM1020">
            <v>0</v>
          </cell>
          <cell r="GN1020">
            <v>0</v>
          </cell>
          <cell r="GO1020">
            <v>0</v>
          </cell>
          <cell r="GP1020">
            <v>0</v>
          </cell>
          <cell r="GQ1020">
            <v>0</v>
          </cell>
          <cell r="GR1020">
            <v>0</v>
          </cell>
          <cell r="GS1020">
            <v>0</v>
          </cell>
          <cell r="GT1020">
            <v>0</v>
          </cell>
          <cell r="GU1020">
            <v>0</v>
          </cell>
          <cell r="GV1020">
            <v>0</v>
          </cell>
          <cell r="GW1020">
            <v>0</v>
          </cell>
          <cell r="GX1020">
            <v>0</v>
          </cell>
          <cell r="GY1020">
            <v>0</v>
          </cell>
          <cell r="GZ1020">
            <v>0</v>
          </cell>
          <cell r="HA1020">
            <v>0</v>
          </cell>
          <cell r="HB1020">
            <v>0</v>
          </cell>
          <cell r="HC1020">
            <v>0</v>
          </cell>
          <cell r="HD1020">
            <v>0</v>
          </cell>
          <cell r="HE1020">
            <v>0</v>
          </cell>
          <cell r="HF1020">
            <v>0</v>
          </cell>
          <cell r="HG1020">
            <v>0</v>
          </cell>
          <cell r="HH1020">
            <v>0</v>
          </cell>
          <cell r="HI1020">
            <v>0</v>
          </cell>
          <cell r="HJ1020">
            <v>0</v>
          </cell>
          <cell r="HK1020">
            <v>0</v>
          </cell>
          <cell r="HL1020">
            <v>0</v>
          </cell>
          <cell r="HM1020">
            <v>0</v>
          </cell>
          <cell r="HN1020">
            <v>0</v>
          </cell>
          <cell r="HO1020">
            <v>0</v>
          </cell>
          <cell r="HP1020">
            <v>0</v>
          </cell>
          <cell r="HQ1020">
            <v>0</v>
          </cell>
          <cell r="HR1020">
            <v>0</v>
          </cell>
          <cell r="HS1020">
            <v>0</v>
          </cell>
          <cell r="HT1020">
            <v>0</v>
          </cell>
          <cell r="HU1020">
            <v>0</v>
          </cell>
          <cell r="HV1020">
            <v>0</v>
          </cell>
          <cell r="HW1020">
            <v>0</v>
          </cell>
          <cell r="HX1020">
            <v>0</v>
          </cell>
          <cell r="HY1020">
            <v>0</v>
          </cell>
          <cell r="HZ1020">
            <v>0</v>
          </cell>
          <cell r="IA1020">
            <v>0</v>
          </cell>
          <cell r="IB1020">
            <v>0</v>
          </cell>
          <cell r="IC1020">
            <v>0</v>
          </cell>
          <cell r="ID1020">
            <v>0</v>
          </cell>
          <cell r="IE1020">
            <v>0</v>
          </cell>
          <cell r="IF1020">
            <v>0</v>
          </cell>
          <cell r="IG1020">
            <v>0</v>
          </cell>
          <cell r="IH1020">
            <v>0</v>
          </cell>
          <cell r="II1020">
            <v>0</v>
          </cell>
          <cell r="IJ1020">
            <v>0</v>
          </cell>
          <cell r="IK1020">
            <v>0</v>
          </cell>
          <cell r="IL1020">
            <v>0</v>
          </cell>
          <cell r="IM1020">
            <v>0</v>
          </cell>
          <cell r="IN1020">
            <v>0</v>
          </cell>
          <cell r="IO1020">
            <v>0</v>
          </cell>
          <cell r="IP1020">
            <v>0</v>
          </cell>
          <cell r="IQ1020">
            <v>0</v>
          </cell>
          <cell r="IR1020">
            <v>0</v>
          </cell>
          <cell r="IS1020">
            <v>0</v>
          </cell>
          <cell r="IT1020">
            <v>0</v>
          </cell>
          <cell r="IU1020">
            <v>0</v>
          </cell>
          <cell r="IV1020">
            <v>0</v>
          </cell>
          <cell r="IW1020">
            <v>0</v>
          </cell>
          <cell r="IX1020">
            <v>0</v>
          </cell>
          <cell r="IY1020">
            <v>0</v>
          </cell>
          <cell r="IZ1020">
            <v>0</v>
          </cell>
          <cell r="JA1020">
            <v>0</v>
          </cell>
          <cell r="JB1020">
            <v>0</v>
          </cell>
          <cell r="JC1020">
            <v>0</v>
          </cell>
          <cell r="JD1020">
            <v>0</v>
          </cell>
          <cell r="JE1020">
            <v>0</v>
          </cell>
        </row>
        <row r="1021">
          <cell r="D1021" t="str">
            <v>PV_.QF.SOR._.___.Chiloquin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  <cell r="EE1021">
            <v>0</v>
          </cell>
          <cell r="EF1021">
            <v>0</v>
          </cell>
          <cell r="EG1021">
            <v>0</v>
          </cell>
          <cell r="EH1021">
            <v>0</v>
          </cell>
          <cell r="EI1021">
            <v>0</v>
          </cell>
          <cell r="EJ1021">
            <v>0</v>
          </cell>
          <cell r="EK1021">
            <v>0</v>
          </cell>
          <cell r="EL1021">
            <v>0</v>
          </cell>
          <cell r="EM1021">
            <v>0</v>
          </cell>
          <cell r="EN1021">
            <v>0</v>
          </cell>
          <cell r="EO1021">
            <v>0</v>
          </cell>
          <cell r="EP1021">
            <v>0</v>
          </cell>
          <cell r="EQ1021">
            <v>0</v>
          </cell>
          <cell r="ER1021">
            <v>0</v>
          </cell>
          <cell r="ES1021">
            <v>0</v>
          </cell>
          <cell r="ET1021">
            <v>0</v>
          </cell>
          <cell r="EU1021">
            <v>0</v>
          </cell>
          <cell r="EV1021">
            <v>0</v>
          </cell>
          <cell r="EW1021">
            <v>0</v>
          </cell>
          <cell r="EX1021">
            <v>0</v>
          </cell>
          <cell r="EY1021">
            <v>0</v>
          </cell>
          <cell r="EZ1021">
            <v>0</v>
          </cell>
          <cell r="FA1021">
            <v>0</v>
          </cell>
          <cell r="FB1021">
            <v>0</v>
          </cell>
          <cell r="FC1021">
            <v>0</v>
          </cell>
          <cell r="FD1021">
            <v>0</v>
          </cell>
          <cell r="FE1021">
            <v>0</v>
          </cell>
          <cell r="FF1021">
            <v>0</v>
          </cell>
          <cell r="FG1021">
            <v>0</v>
          </cell>
          <cell r="FH1021">
            <v>0</v>
          </cell>
          <cell r="FI1021">
            <v>0</v>
          </cell>
          <cell r="FJ1021">
            <v>0</v>
          </cell>
          <cell r="FK1021">
            <v>0</v>
          </cell>
          <cell r="FL1021">
            <v>0</v>
          </cell>
          <cell r="FM1021">
            <v>0</v>
          </cell>
          <cell r="FN1021">
            <v>0</v>
          </cell>
          <cell r="FO1021">
            <v>0</v>
          </cell>
          <cell r="FP1021">
            <v>0</v>
          </cell>
          <cell r="FQ1021">
            <v>0</v>
          </cell>
          <cell r="FR1021">
            <v>0</v>
          </cell>
          <cell r="FS1021">
            <v>0</v>
          </cell>
          <cell r="FT1021">
            <v>0</v>
          </cell>
          <cell r="FU1021">
            <v>0</v>
          </cell>
          <cell r="FV1021">
            <v>0</v>
          </cell>
          <cell r="FW1021">
            <v>0</v>
          </cell>
          <cell r="FX1021">
            <v>0</v>
          </cell>
          <cell r="FY1021">
            <v>0</v>
          </cell>
          <cell r="FZ1021">
            <v>0</v>
          </cell>
          <cell r="GA1021">
            <v>0</v>
          </cell>
          <cell r="GB1021">
            <v>0</v>
          </cell>
          <cell r="GC1021">
            <v>0</v>
          </cell>
          <cell r="GD1021">
            <v>0</v>
          </cell>
          <cell r="GE1021">
            <v>0</v>
          </cell>
          <cell r="GF1021">
            <v>0</v>
          </cell>
          <cell r="GG1021">
            <v>0</v>
          </cell>
          <cell r="GH1021">
            <v>0</v>
          </cell>
          <cell r="GI1021">
            <v>0</v>
          </cell>
          <cell r="GJ1021">
            <v>0</v>
          </cell>
          <cell r="GK1021">
            <v>0</v>
          </cell>
          <cell r="GL1021">
            <v>0</v>
          </cell>
          <cell r="GM1021">
            <v>0</v>
          </cell>
          <cell r="GN1021">
            <v>0</v>
          </cell>
          <cell r="GO1021">
            <v>0</v>
          </cell>
          <cell r="GP1021">
            <v>0</v>
          </cell>
          <cell r="GQ1021">
            <v>0</v>
          </cell>
          <cell r="GR1021">
            <v>0</v>
          </cell>
          <cell r="GS1021">
            <v>0</v>
          </cell>
          <cell r="GT1021">
            <v>0</v>
          </cell>
          <cell r="GU1021">
            <v>0</v>
          </cell>
          <cell r="GV1021">
            <v>0</v>
          </cell>
          <cell r="GW1021">
            <v>0</v>
          </cell>
          <cell r="GX1021">
            <v>0</v>
          </cell>
          <cell r="GY1021">
            <v>0</v>
          </cell>
          <cell r="GZ1021">
            <v>0</v>
          </cell>
          <cell r="HA1021">
            <v>0</v>
          </cell>
          <cell r="HB1021">
            <v>0</v>
          </cell>
          <cell r="HC1021">
            <v>0</v>
          </cell>
          <cell r="HD1021">
            <v>0</v>
          </cell>
          <cell r="HE1021">
            <v>0</v>
          </cell>
          <cell r="HF1021">
            <v>0</v>
          </cell>
          <cell r="HG1021">
            <v>0</v>
          </cell>
          <cell r="HH1021">
            <v>0</v>
          </cell>
          <cell r="HI1021">
            <v>0</v>
          </cell>
          <cell r="HJ1021">
            <v>0</v>
          </cell>
          <cell r="HK1021">
            <v>0</v>
          </cell>
          <cell r="HL1021">
            <v>0</v>
          </cell>
          <cell r="HM1021">
            <v>0</v>
          </cell>
          <cell r="HN1021">
            <v>0</v>
          </cell>
          <cell r="HO1021">
            <v>0</v>
          </cell>
          <cell r="HP1021">
            <v>0</v>
          </cell>
          <cell r="HQ1021">
            <v>0</v>
          </cell>
          <cell r="HR1021">
            <v>0</v>
          </cell>
          <cell r="HS1021">
            <v>0</v>
          </cell>
          <cell r="HT1021">
            <v>0</v>
          </cell>
          <cell r="HU1021">
            <v>0</v>
          </cell>
          <cell r="HV1021">
            <v>0</v>
          </cell>
          <cell r="HW1021">
            <v>0</v>
          </cell>
          <cell r="HX1021">
            <v>0</v>
          </cell>
          <cell r="HY1021">
            <v>0</v>
          </cell>
          <cell r="HZ1021">
            <v>0</v>
          </cell>
          <cell r="IA1021">
            <v>0</v>
          </cell>
          <cell r="IB1021">
            <v>0</v>
          </cell>
          <cell r="IC1021">
            <v>0</v>
          </cell>
          <cell r="ID1021">
            <v>0</v>
          </cell>
          <cell r="IE1021">
            <v>0</v>
          </cell>
          <cell r="IF1021">
            <v>0</v>
          </cell>
          <cell r="IG1021">
            <v>0</v>
          </cell>
          <cell r="IH1021">
            <v>0</v>
          </cell>
          <cell r="II1021">
            <v>0</v>
          </cell>
          <cell r="IJ1021">
            <v>0</v>
          </cell>
          <cell r="IK1021">
            <v>0</v>
          </cell>
          <cell r="IL1021">
            <v>0</v>
          </cell>
          <cell r="IM1021">
            <v>0</v>
          </cell>
          <cell r="IN1021">
            <v>0</v>
          </cell>
          <cell r="IO1021">
            <v>0</v>
          </cell>
          <cell r="IP1021">
            <v>0</v>
          </cell>
          <cell r="IQ1021">
            <v>0</v>
          </cell>
          <cell r="IR1021">
            <v>0</v>
          </cell>
          <cell r="IS1021">
            <v>0</v>
          </cell>
          <cell r="IT1021">
            <v>0</v>
          </cell>
          <cell r="IU1021">
            <v>0</v>
          </cell>
          <cell r="IV1021">
            <v>0</v>
          </cell>
          <cell r="IW1021">
            <v>0</v>
          </cell>
          <cell r="IX1021">
            <v>0</v>
          </cell>
          <cell r="IY1021">
            <v>0</v>
          </cell>
          <cell r="IZ1021">
            <v>0</v>
          </cell>
          <cell r="JA1021">
            <v>0</v>
          </cell>
          <cell r="JB1021">
            <v>0</v>
          </cell>
          <cell r="JC1021">
            <v>0</v>
          </cell>
          <cell r="JD1021">
            <v>0</v>
          </cell>
          <cell r="JE1021">
            <v>0</v>
          </cell>
        </row>
        <row r="1022">
          <cell r="D1022" t="str">
            <v>PV_.QF.SOR._.___.Ewauna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  <cell r="EJ1022">
            <v>0</v>
          </cell>
          <cell r="EK1022">
            <v>0</v>
          </cell>
          <cell r="EL1022">
            <v>0</v>
          </cell>
          <cell r="EM1022">
            <v>0</v>
          </cell>
          <cell r="EN1022">
            <v>0</v>
          </cell>
          <cell r="EO1022">
            <v>0</v>
          </cell>
          <cell r="EP1022">
            <v>0</v>
          </cell>
          <cell r="EQ1022">
            <v>0</v>
          </cell>
          <cell r="ER1022">
            <v>0</v>
          </cell>
          <cell r="ES1022">
            <v>0</v>
          </cell>
          <cell r="ET1022">
            <v>0</v>
          </cell>
          <cell r="EU1022">
            <v>0</v>
          </cell>
          <cell r="EV1022">
            <v>0</v>
          </cell>
          <cell r="EW1022">
            <v>0</v>
          </cell>
          <cell r="EX1022">
            <v>0</v>
          </cell>
          <cell r="EY1022">
            <v>0</v>
          </cell>
          <cell r="EZ1022">
            <v>0</v>
          </cell>
          <cell r="FA1022">
            <v>0</v>
          </cell>
          <cell r="FB1022">
            <v>0</v>
          </cell>
          <cell r="FC1022">
            <v>0</v>
          </cell>
          <cell r="FD1022">
            <v>0</v>
          </cell>
          <cell r="FE1022">
            <v>0</v>
          </cell>
          <cell r="FF1022">
            <v>0</v>
          </cell>
          <cell r="FG1022">
            <v>0</v>
          </cell>
          <cell r="FH1022">
            <v>0</v>
          </cell>
          <cell r="FI1022">
            <v>0</v>
          </cell>
          <cell r="FJ1022">
            <v>0</v>
          </cell>
          <cell r="FK1022">
            <v>0</v>
          </cell>
          <cell r="FL1022">
            <v>0</v>
          </cell>
          <cell r="FM1022">
            <v>0</v>
          </cell>
          <cell r="FN1022">
            <v>0</v>
          </cell>
          <cell r="FO1022">
            <v>0</v>
          </cell>
          <cell r="FP1022">
            <v>0</v>
          </cell>
          <cell r="FQ1022">
            <v>0</v>
          </cell>
          <cell r="FR1022">
            <v>0</v>
          </cell>
          <cell r="FS1022">
            <v>0</v>
          </cell>
          <cell r="FT1022">
            <v>0</v>
          </cell>
          <cell r="FU1022">
            <v>0</v>
          </cell>
          <cell r="FV1022">
            <v>0</v>
          </cell>
          <cell r="FW1022">
            <v>0</v>
          </cell>
          <cell r="FX1022">
            <v>0</v>
          </cell>
          <cell r="FY1022">
            <v>0</v>
          </cell>
          <cell r="FZ1022">
            <v>0</v>
          </cell>
          <cell r="GA1022">
            <v>0</v>
          </cell>
          <cell r="GB1022">
            <v>0</v>
          </cell>
          <cell r="GC1022">
            <v>0</v>
          </cell>
          <cell r="GD1022">
            <v>0</v>
          </cell>
          <cell r="GE1022">
            <v>0</v>
          </cell>
          <cell r="GF1022">
            <v>0</v>
          </cell>
          <cell r="GG1022">
            <v>0</v>
          </cell>
          <cell r="GH1022">
            <v>0</v>
          </cell>
          <cell r="GI1022">
            <v>0</v>
          </cell>
          <cell r="GJ1022">
            <v>0</v>
          </cell>
          <cell r="GK1022">
            <v>0</v>
          </cell>
          <cell r="GL1022">
            <v>0</v>
          </cell>
          <cell r="GM1022">
            <v>0</v>
          </cell>
          <cell r="GN1022">
            <v>0</v>
          </cell>
          <cell r="GO1022">
            <v>0</v>
          </cell>
          <cell r="GP1022">
            <v>0</v>
          </cell>
          <cell r="GQ1022">
            <v>0</v>
          </cell>
          <cell r="GR1022">
            <v>0</v>
          </cell>
          <cell r="GS1022">
            <v>0</v>
          </cell>
          <cell r="GT1022">
            <v>0</v>
          </cell>
          <cell r="GU1022">
            <v>0</v>
          </cell>
          <cell r="GV1022">
            <v>0</v>
          </cell>
          <cell r="GW1022">
            <v>0</v>
          </cell>
          <cell r="GX1022">
            <v>0</v>
          </cell>
          <cell r="GY1022">
            <v>0</v>
          </cell>
          <cell r="GZ1022">
            <v>0</v>
          </cell>
          <cell r="HA1022">
            <v>0</v>
          </cell>
          <cell r="HB1022">
            <v>0</v>
          </cell>
          <cell r="HC1022">
            <v>0</v>
          </cell>
          <cell r="HD1022">
            <v>0</v>
          </cell>
          <cell r="HE1022">
            <v>0</v>
          </cell>
          <cell r="HF1022">
            <v>0</v>
          </cell>
          <cell r="HG1022">
            <v>0</v>
          </cell>
          <cell r="HH1022">
            <v>0</v>
          </cell>
          <cell r="HI1022">
            <v>0</v>
          </cell>
          <cell r="HJ1022">
            <v>0</v>
          </cell>
          <cell r="HK1022">
            <v>0</v>
          </cell>
          <cell r="HL1022">
            <v>0</v>
          </cell>
          <cell r="HM1022">
            <v>0</v>
          </cell>
          <cell r="HN1022">
            <v>0</v>
          </cell>
          <cell r="HO1022">
            <v>0</v>
          </cell>
          <cell r="HP1022">
            <v>0</v>
          </cell>
          <cell r="HQ1022">
            <v>0</v>
          </cell>
          <cell r="HR1022">
            <v>0</v>
          </cell>
          <cell r="HS1022">
            <v>0</v>
          </cell>
          <cell r="HT1022">
            <v>0</v>
          </cell>
          <cell r="HU1022">
            <v>0</v>
          </cell>
          <cell r="HV1022">
            <v>0</v>
          </cell>
          <cell r="HW1022">
            <v>0</v>
          </cell>
          <cell r="HX1022">
            <v>0</v>
          </cell>
          <cell r="HY1022">
            <v>0</v>
          </cell>
          <cell r="HZ1022">
            <v>0</v>
          </cell>
          <cell r="IA1022">
            <v>0</v>
          </cell>
          <cell r="IB1022">
            <v>0</v>
          </cell>
          <cell r="IC1022">
            <v>0</v>
          </cell>
          <cell r="ID1022">
            <v>0</v>
          </cell>
          <cell r="IE1022">
            <v>0</v>
          </cell>
          <cell r="IF1022">
            <v>0</v>
          </cell>
          <cell r="IG1022">
            <v>0</v>
          </cell>
          <cell r="IH1022">
            <v>0</v>
          </cell>
          <cell r="II1022">
            <v>0</v>
          </cell>
          <cell r="IJ1022">
            <v>0</v>
          </cell>
          <cell r="IK1022">
            <v>0</v>
          </cell>
          <cell r="IL1022">
            <v>0</v>
          </cell>
          <cell r="IM1022">
            <v>0</v>
          </cell>
          <cell r="IN1022">
            <v>0</v>
          </cell>
          <cell r="IO1022">
            <v>0</v>
          </cell>
          <cell r="IP1022">
            <v>0</v>
          </cell>
          <cell r="IQ1022">
            <v>0</v>
          </cell>
          <cell r="IR1022">
            <v>0</v>
          </cell>
          <cell r="IS1022">
            <v>0</v>
          </cell>
          <cell r="IT1022">
            <v>0</v>
          </cell>
          <cell r="IU1022">
            <v>0</v>
          </cell>
          <cell r="IV1022">
            <v>0</v>
          </cell>
          <cell r="IW1022">
            <v>0</v>
          </cell>
          <cell r="IX1022">
            <v>0</v>
          </cell>
          <cell r="IY1022">
            <v>0</v>
          </cell>
          <cell r="IZ1022">
            <v>0</v>
          </cell>
          <cell r="JA1022">
            <v>0</v>
          </cell>
          <cell r="JB1022">
            <v>0</v>
          </cell>
          <cell r="JC1022">
            <v>0</v>
          </cell>
          <cell r="JD1022">
            <v>0</v>
          </cell>
          <cell r="JE1022">
            <v>0</v>
          </cell>
        </row>
        <row r="1023">
          <cell r="D1023" t="str">
            <v>PV_.QF.SOR._.___.EwaunaII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  <cell r="EE1023">
            <v>0</v>
          </cell>
          <cell r="EF1023">
            <v>0</v>
          </cell>
          <cell r="EG1023">
            <v>0</v>
          </cell>
          <cell r="EH1023">
            <v>0</v>
          </cell>
          <cell r="EI1023">
            <v>0</v>
          </cell>
          <cell r="EJ1023">
            <v>0</v>
          </cell>
          <cell r="EK1023">
            <v>0</v>
          </cell>
          <cell r="EL1023">
            <v>0</v>
          </cell>
          <cell r="EM1023">
            <v>0</v>
          </cell>
          <cell r="EN1023">
            <v>0</v>
          </cell>
          <cell r="EO1023">
            <v>0</v>
          </cell>
          <cell r="EP1023">
            <v>0</v>
          </cell>
          <cell r="EQ1023">
            <v>0</v>
          </cell>
          <cell r="ER1023">
            <v>0</v>
          </cell>
          <cell r="ES1023">
            <v>0</v>
          </cell>
          <cell r="ET1023">
            <v>0</v>
          </cell>
          <cell r="EU1023">
            <v>0</v>
          </cell>
          <cell r="EV1023">
            <v>0</v>
          </cell>
          <cell r="EW1023">
            <v>0</v>
          </cell>
          <cell r="EX1023">
            <v>0</v>
          </cell>
          <cell r="EY1023">
            <v>0</v>
          </cell>
          <cell r="EZ1023">
            <v>0</v>
          </cell>
          <cell r="FA1023">
            <v>0</v>
          </cell>
          <cell r="FB1023">
            <v>0</v>
          </cell>
          <cell r="FC1023">
            <v>0</v>
          </cell>
          <cell r="FD1023">
            <v>0</v>
          </cell>
          <cell r="FE1023">
            <v>0</v>
          </cell>
          <cell r="FF1023">
            <v>0</v>
          </cell>
          <cell r="FG1023">
            <v>0</v>
          </cell>
          <cell r="FH1023">
            <v>0</v>
          </cell>
          <cell r="FI1023">
            <v>0</v>
          </cell>
          <cell r="FJ1023">
            <v>0</v>
          </cell>
          <cell r="FK1023">
            <v>0</v>
          </cell>
          <cell r="FL1023">
            <v>0</v>
          </cell>
          <cell r="FM1023">
            <v>0</v>
          </cell>
          <cell r="FN1023">
            <v>0</v>
          </cell>
          <cell r="FO1023">
            <v>0</v>
          </cell>
          <cell r="FP1023">
            <v>0</v>
          </cell>
          <cell r="FQ1023">
            <v>0</v>
          </cell>
          <cell r="FR1023">
            <v>0</v>
          </cell>
          <cell r="FS1023">
            <v>0</v>
          </cell>
          <cell r="FT1023">
            <v>0</v>
          </cell>
          <cell r="FU1023">
            <v>0</v>
          </cell>
          <cell r="FV1023">
            <v>0</v>
          </cell>
          <cell r="FW1023">
            <v>0</v>
          </cell>
          <cell r="FX1023">
            <v>0</v>
          </cell>
          <cell r="FY1023">
            <v>0</v>
          </cell>
          <cell r="FZ1023">
            <v>0</v>
          </cell>
          <cell r="GA1023">
            <v>0</v>
          </cell>
          <cell r="GB1023">
            <v>0</v>
          </cell>
          <cell r="GC1023">
            <v>0</v>
          </cell>
          <cell r="GD1023">
            <v>0</v>
          </cell>
          <cell r="GE1023">
            <v>0</v>
          </cell>
          <cell r="GF1023">
            <v>0</v>
          </cell>
          <cell r="GG1023">
            <v>0</v>
          </cell>
          <cell r="GH1023">
            <v>0</v>
          </cell>
          <cell r="GI1023">
            <v>0</v>
          </cell>
          <cell r="GJ1023">
            <v>0</v>
          </cell>
          <cell r="GK1023">
            <v>0</v>
          </cell>
          <cell r="GL1023">
            <v>0</v>
          </cell>
          <cell r="GM1023">
            <v>0</v>
          </cell>
          <cell r="GN1023">
            <v>0</v>
          </cell>
          <cell r="GO1023">
            <v>0</v>
          </cell>
          <cell r="GP1023">
            <v>0</v>
          </cell>
          <cell r="GQ1023">
            <v>0</v>
          </cell>
          <cell r="GR1023">
            <v>0</v>
          </cell>
          <cell r="GS1023">
            <v>0</v>
          </cell>
          <cell r="GT1023">
            <v>0</v>
          </cell>
          <cell r="GU1023">
            <v>0</v>
          </cell>
          <cell r="GV1023">
            <v>0</v>
          </cell>
          <cell r="GW1023">
            <v>0</v>
          </cell>
          <cell r="GX1023">
            <v>0</v>
          </cell>
          <cell r="GY1023">
            <v>0</v>
          </cell>
          <cell r="GZ1023">
            <v>0</v>
          </cell>
          <cell r="HA1023">
            <v>0</v>
          </cell>
          <cell r="HB1023">
            <v>0</v>
          </cell>
          <cell r="HC1023">
            <v>0</v>
          </cell>
          <cell r="HD1023">
            <v>0</v>
          </cell>
          <cell r="HE1023">
            <v>0</v>
          </cell>
          <cell r="HF1023">
            <v>0</v>
          </cell>
          <cell r="HG1023">
            <v>0</v>
          </cell>
          <cell r="HH1023">
            <v>0</v>
          </cell>
          <cell r="HI1023">
            <v>0</v>
          </cell>
          <cell r="HJ1023">
            <v>0</v>
          </cell>
          <cell r="HK1023">
            <v>0</v>
          </cell>
          <cell r="HL1023">
            <v>0</v>
          </cell>
          <cell r="HM1023">
            <v>0</v>
          </cell>
          <cell r="HN1023">
            <v>0</v>
          </cell>
          <cell r="HO1023">
            <v>0</v>
          </cell>
          <cell r="HP1023">
            <v>0</v>
          </cell>
          <cell r="HQ1023">
            <v>0</v>
          </cell>
          <cell r="HR1023">
            <v>0</v>
          </cell>
          <cell r="HS1023">
            <v>0</v>
          </cell>
          <cell r="HT1023">
            <v>0</v>
          </cell>
          <cell r="HU1023">
            <v>0</v>
          </cell>
          <cell r="HV1023">
            <v>0</v>
          </cell>
          <cell r="HW1023">
            <v>0</v>
          </cell>
          <cell r="HX1023">
            <v>0</v>
          </cell>
          <cell r="HY1023">
            <v>0</v>
          </cell>
          <cell r="HZ1023">
            <v>0</v>
          </cell>
          <cell r="IA1023">
            <v>0</v>
          </cell>
          <cell r="IB1023">
            <v>0</v>
          </cell>
          <cell r="IC1023">
            <v>0</v>
          </cell>
          <cell r="ID1023">
            <v>0</v>
          </cell>
          <cell r="IE1023">
            <v>0</v>
          </cell>
          <cell r="IF1023">
            <v>0</v>
          </cell>
          <cell r="IG1023">
            <v>0</v>
          </cell>
          <cell r="IH1023">
            <v>0</v>
          </cell>
          <cell r="II1023">
            <v>0</v>
          </cell>
          <cell r="IJ1023">
            <v>0</v>
          </cell>
          <cell r="IK1023">
            <v>0</v>
          </cell>
          <cell r="IL1023">
            <v>0</v>
          </cell>
          <cell r="IM1023">
            <v>0</v>
          </cell>
          <cell r="IN1023">
            <v>0</v>
          </cell>
          <cell r="IO1023">
            <v>0</v>
          </cell>
          <cell r="IP1023">
            <v>0</v>
          </cell>
          <cell r="IQ1023">
            <v>0</v>
          </cell>
          <cell r="IR1023">
            <v>0</v>
          </cell>
          <cell r="IS1023">
            <v>0</v>
          </cell>
          <cell r="IT1023">
            <v>0</v>
          </cell>
          <cell r="IU1023">
            <v>0</v>
          </cell>
          <cell r="IV1023">
            <v>0</v>
          </cell>
          <cell r="IW1023">
            <v>0</v>
          </cell>
          <cell r="IX1023">
            <v>0</v>
          </cell>
          <cell r="IY1023">
            <v>0</v>
          </cell>
          <cell r="IZ1023">
            <v>0</v>
          </cell>
          <cell r="JA1023">
            <v>0</v>
          </cell>
          <cell r="JB1023">
            <v>0</v>
          </cell>
          <cell r="JC1023">
            <v>0</v>
          </cell>
          <cell r="JD1023">
            <v>0</v>
          </cell>
          <cell r="JE1023">
            <v>0</v>
          </cell>
        </row>
        <row r="1024">
          <cell r="D1024" t="str">
            <v>PV_.QF.SOR._.___.NW2_Neff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  <cell r="EE1024">
            <v>0</v>
          </cell>
          <cell r="EF1024">
            <v>0</v>
          </cell>
          <cell r="EG1024">
            <v>0</v>
          </cell>
          <cell r="EH1024">
            <v>0</v>
          </cell>
          <cell r="EI1024">
            <v>0</v>
          </cell>
          <cell r="EJ1024">
            <v>0</v>
          </cell>
          <cell r="EK1024">
            <v>0</v>
          </cell>
          <cell r="EL1024">
            <v>0</v>
          </cell>
          <cell r="EM1024">
            <v>0</v>
          </cell>
          <cell r="EN1024">
            <v>0</v>
          </cell>
          <cell r="EO1024">
            <v>0</v>
          </cell>
          <cell r="EP1024">
            <v>0</v>
          </cell>
          <cell r="EQ1024">
            <v>0</v>
          </cell>
          <cell r="ER1024">
            <v>0</v>
          </cell>
          <cell r="ES1024">
            <v>0</v>
          </cell>
          <cell r="ET1024">
            <v>0</v>
          </cell>
          <cell r="EU1024">
            <v>0</v>
          </cell>
          <cell r="EV1024">
            <v>0</v>
          </cell>
          <cell r="EW1024">
            <v>0</v>
          </cell>
          <cell r="EX1024">
            <v>0</v>
          </cell>
          <cell r="EY1024">
            <v>0</v>
          </cell>
          <cell r="EZ1024">
            <v>0</v>
          </cell>
          <cell r="FA1024">
            <v>0</v>
          </cell>
          <cell r="FB1024">
            <v>0</v>
          </cell>
          <cell r="FC1024">
            <v>0</v>
          </cell>
          <cell r="FD1024">
            <v>0</v>
          </cell>
          <cell r="FE1024">
            <v>0</v>
          </cell>
          <cell r="FF1024">
            <v>0</v>
          </cell>
          <cell r="FG1024">
            <v>0</v>
          </cell>
          <cell r="FH1024">
            <v>0</v>
          </cell>
          <cell r="FI1024">
            <v>0</v>
          </cell>
          <cell r="FJ1024">
            <v>0</v>
          </cell>
          <cell r="FK1024">
            <v>0</v>
          </cell>
          <cell r="FL1024">
            <v>0</v>
          </cell>
          <cell r="FM1024">
            <v>0</v>
          </cell>
          <cell r="FN1024">
            <v>0</v>
          </cell>
          <cell r="FO1024">
            <v>0</v>
          </cell>
          <cell r="FP1024">
            <v>0</v>
          </cell>
          <cell r="FQ1024">
            <v>0</v>
          </cell>
          <cell r="FR1024">
            <v>0</v>
          </cell>
          <cell r="FS1024">
            <v>0</v>
          </cell>
          <cell r="FT1024">
            <v>0</v>
          </cell>
          <cell r="FU1024">
            <v>0</v>
          </cell>
          <cell r="FV1024">
            <v>0</v>
          </cell>
          <cell r="FW1024">
            <v>0</v>
          </cell>
          <cell r="FX1024">
            <v>0</v>
          </cell>
          <cell r="FY1024">
            <v>0</v>
          </cell>
          <cell r="FZ1024">
            <v>0</v>
          </cell>
          <cell r="GA1024">
            <v>0</v>
          </cell>
          <cell r="GB1024">
            <v>0</v>
          </cell>
          <cell r="GC1024">
            <v>0</v>
          </cell>
          <cell r="GD1024">
            <v>0</v>
          </cell>
          <cell r="GE1024">
            <v>0</v>
          </cell>
          <cell r="GF1024">
            <v>0</v>
          </cell>
          <cell r="GG1024">
            <v>0</v>
          </cell>
          <cell r="GH1024">
            <v>0</v>
          </cell>
          <cell r="GI1024">
            <v>0</v>
          </cell>
          <cell r="GJ1024">
            <v>0</v>
          </cell>
          <cell r="GK1024">
            <v>0</v>
          </cell>
          <cell r="GL1024">
            <v>0</v>
          </cell>
          <cell r="GM1024">
            <v>0</v>
          </cell>
          <cell r="GN1024">
            <v>0</v>
          </cell>
          <cell r="GO1024">
            <v>0</v>
          </cell>
          <cell r="GP1024">
            <v>0</v>
          </cell>
          <cell r="GQ1024">
            <v>0</v>
          </cell>
          <cell r="GR1024">
            <v>0</v>
          </cell>
          <cell r="GS1024">
            <v>0</v>
          </cell>
          <cell r="GT1024">
            <v>0</v>
          </cell>
          <cell r="GU1024">
            <v>0</v>
          </cell>
          <cell r="GV1024">
            <v>0</v>
          </cell>
          <cell r="GW1024">
            <v>0</v>
          </cell>
          <cell r="GX1024">
            <v>0</v>
          </cell>
          <cell r="GY1024">
            <v>0</v>
          </cell>
          <cell r="GZ1024">
            <v>0</v>
          </cell>
          <cell r="HA1024">
            <v>0</v>
          </cell>
          <cell r="HB1024">
            <v>0</v>
          </cell>
          <cell r="HC1024">
            <v>0</v>
          </cell>
          <cell r="HD1024">
            <v>0</v>
          </cell>
          <cell r="HE1024">
            <v>0</v>
          </cell>
          <cell r="HF1024">
            <v>0</v>
          </cell>
          <cell r="HG1024">
            <v>0</v>
          </cell>
          <cell r="HH1024">
            <v>0</v>
          </cell>
          <cell r="HI1024">
            <v>0</v>
          </cell>
          <cell r="HJ1024">
            <v>0</v>
          </cell>
          <cell r="HK1024">
            <v>0</v>
          </cell>
          <cell r="HL1024">
            <v>0</v>
          </cell>
          <cell r="HM1024">
            <v>0</v>
          </cell>
          <cell r="HN1024">
            <v>0</v>
          </cell>
          <cell r="HO1024">
            <v>0</v>
          </cell>
          <cell r="HP1024">
            <v>0</v>
          </cell>
          <cell r="HQ1024">
            <v>0</v>
          </cell>
          <cell r="HR1024">
            <v>0</v>
          </cell>
          <cell r="HS1024">
            <v>0</v>
          </cell>
          <cell r="HT1024">
            <v>0</v>
          </cell>
          <cell r="HU1024">
            <v>0</v>
          </cell>
          <cell r="HV1024">
            <v>0</v>
          </cell>
          <cell r="HW1024">
            <v>0</v>
          </cell>
          <cell r="HX1024">
            <v>0</v>
          </cell>
          <cell r="HY1024">
            <v>0</v>
          </cell>
          <cell r="HZ1024">
            <v>0</v>
          </cell>
          <cell r="IA1024">
            <v>0</v>
          </cell>
          <cell r="IB1024">
            <v>0</v>
          </cell>
          <cell r="IC1024">
            <v>0</v>
          </cell>
          <cell r="ID1024">
            <v>0</v>
          </cell>
          <cell r="IE1024">
            <v>0</v>
          </cell>
          <cell r="IF1024">
            <v>0</v>
          </cell>
          <cell r="IG1024">
            <v>0</v>
          </cell>
          <cell r="IH1024">
            <v>0</v>
          </cell>
          <cell r="II1024">
            <v>0</v>
          </cell>
          <cell r="IJ1024">
            <v>0</v>
          </cell>
          <cell r="IK1024">
            <v>0</v>
          </cell>
          <cell r="IL1024">
            <v>0</v>
          </cell>
          <cell r="IM1024">
            <v>0</v>
          </cell>
          <cell r="IN1024">
            <v>0</v>
          </cell>
          <cell r="IO1024">
            <v>0</v>
          </cell>
          <cell r="IP1024">
            <v>0</v>
          </cell>
          <cell r="IQ1024">
            <v>0</v>
          </cell>
          <cell r="IR1024">
            <v>0</v>
          </cell>
          <cell r="IS1024">
            <v>0</v>
          </cell>
          <cell r="IT1024">
            <v>0</v>
          </cell>
          <cell r="IU1024">
            <v>0</v>
          </cell>
          <cell r="IV1024">
            <v>0</v>
          </cell>
          <cell r="IW1024">
            <v>0</v>
          </cell>
          <cell r="IX1024">
            <v>0</v>
          </cell>
          <cell r="IY1024">
            <v>0</v>
          </cell>
          <cell r="IZ1024">
            <v>0</v>
          </cell>
          <cell r="JA1024">
            <v>0</v>
          </cell>
          <cell r="JB1024">
            <v>0</v>
          </cell>
          <cell r="JC1024">
            <v>0</v>
          </cell>
          <cell r="JD1024">
            <v>0</v>
          </cell>
          <cell r="JE1024">
            <v>0</v>
          </cell>
        </row>
        <row r="1025">
          <cell r="D1025" t="str">
            <v>PV_.QF.SOR._.___.NW4_Bonanza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  <cell r="EE1025">
            <v>0</v>
          </cell>
          <cell r="EF1025">
            <v>0</v>
          </cell>
          <cell r="EG1025">
            <v>0</v>
          </cell>
          <cell r="EH1025">
            <v>0</v>
          </cell>
          <cell r="EI1025">
            <v>0</v>
          </cell>
          <cell r="EJ1025">
            <v>0</v>
          </cell>
          <cell r="EK1025">
            <v>0</v>
          </cell>
          <cell r="EL1025">
            <v>0</v>
          </cell>
          <cell r="EM1025">
            <v>0</v>
          </cell>
          <cell r="EN1025">
            <v>0</v>
          </cell>
          <cell r="EO1025">
            <v>0</v>
          </cell>
          <cell r="EP1025">
            <v>0</v>
          </cell>
          <cell r="EQ1025">
            <v>0</v>
          </cell>
          <cell r="ER1025">
            <v>0</v>
          </cell>
          <cell r="ES1025">
            <v>0</v>
          </cell>
          <cell r="ET1025">
            <v>0</v>
          </cell>
          <cell r="EU1025">
            <v>0</v>
          </cell>
          <cell r="EV1025">
            <v>0</v>
          </cell>
          <cell r="EW1025">
            <v>0</v>
          </cell>
          <cell r="EX1025">
            <v>0</v>
          </cell>
          <cell r="EY1025">
            <v>0</v>
          </cell>
          <cell r="EZ1025">
            <v>0</v>
          </cell>
          <cell r="FA1025">
            <v>0</v>
          </cell>
          <cell r="FB1025">
            <v>0</v>
          </cell>
          <cell r="FC1025">
            <v>0</v>
          </cell>
          <cell r="FD1025">
            <v>0</v>
          </cell>
          <cell r="FE1025">
            <v>0</v>
          </cell>
          <cell r="FF1025">
            <v>0</v>
          </cell>
          <cell r="FG1025">
            <v>0</v>
          </cell>
          <cell r="FH1025">
            <v>0</v>
          </cell>
          <cell r="FI1025">
            <v>0</v>
          </cell>
          <cell r="FJ1025">
            <v>0</v>
          </cell>
          <cell r="FK1025">
            <v>0</v>
          </cell>
          <cell r="FL1025">
            <v>0</v>
          </cell>
          <cell r="FM1025">
            <v>0</v>
          </cell>
          <cell r="FN1025">
            <v>0</v>
          </cell>
          <cell r="FO1025">
            <v>0</v>
          </cell>
          <cell r="FP1025">
            <v>0</v>
          </cell>
          <cell r="FQ1025">
            <v>0</v>
          </cell>
          <cell r="FR1025">
            <v>0</v>
          </cell>
          <cell r="FS1025">
            <v>0</v>
          </cell>
          <cell r="FT1025">
            <v>0</v>
          </cell>
          <cell r="FU1025">
            <v>0</v>
          </cell>
          <cell r="FV1025">
            <v>0</v>
          </cell>
          <cell r="FW1025">
            <v>0</v>
          </cell>
          <cell r="FX1025">
            <v>0</v>
          </cell>
          <cell r="FY1025">
            <v>0</v>
          </cell>
          <cell r="FZ1025">
            <v>0</v>
          </cell>
          <cell r="GA1025">
            <v>0</v>
          </cell>
          <cell r="GB1025">
            <v>0</v>
          </cell>
          <cell r="GC1025">
            <v>0</v>
          </cell>
          <cell r="GD1025">
            <v>0</v>
          </cell>
          <cell r="GE1025">
            <v>0</v>
          </cell>
          <cell r="GF1025">
            <v>0</v>
          </cell>
          <cell r="GG1025">
            <v>0</v>
          </cell>
          <cell r="GH1025">
            <v>0</v>
          </cell>
          <cell r="GI1025">
            <v>0</v>
          </cell>
          <cell r="GJ1025">
            <v>0</v>
          </cell>
          <cell r="GK1025">
            <v>0</v>
          </cell>
          <cell r="GL1025">
            <v>0</v>
          </cell>
          <cell r="GM1025">
            <v>0</v>
          </cell>
          <cell r="GN1025">
            <v>0</v>
          </cell>
          <cell r="GO1025">
            <v>0</v>
          </cell>
          <cell r="GP1025">
            <v>0</v>
          </cell>
          <cell r="GQ1025">
            <v>0</v>
          </cell>
          <cell r="GR1025">
            <v>0</v>
          </cell>
          <cell r="GS1025">
            <v>0</v>
          </cell>
          <cell r="GT1025">
            <v>0</v>
          </cell>
          <cell r="GU1025">
            <v>0</v>
          </cell>
          <cell r="GV1025">
            <v>0</v>
          </cell>
          <cell r="GW1025">
            <v>0</v>
          </cell>
          <cell r="GX1025">
            <v>0</v>
          </cell>
          <cell r="GY1025">
            <v>0</v>
          </cell>
          <cell r="GZ1025">
            <v>0</v>
          </cell>
          <cell r="HA1025">
            <v>0</v>
          </cell>
          <cell r="HB1025">
            <v>0</v>
          </cell>
          <cell r="HC1025">
            <v>0</v>
          </cell>
          <cell r="HD1025">
            <v>0</v>
          </cell>
          <cell r="HE1025">
            <v>0</v>
          </cell>
          <cell r="HF1025">
            <v>0</v>
          </cell>
          <cell r="HG1025">
            <v>0</v>
          </cell>
          <cell r="HH1025">
            <v>0</v>
          </cell>
          <cell r="HI1025">
            <v>0</v>
          </cell>
          <cell r="HJ1025">
            <v>0</v>
          </cell>
          <cell r="HK1025">
            <v>0</v>
          </cell>
          <cell r="HL1025">
            <v>0</v>
          </cell>
          <cell r="HM1025">
            <v>0</v>
          </cell>
          <cell r="HN1025">
            <v>0</v>
          </cell>
          <cell r="HO1025">
            <v>0</v>
          </cell>
          <cell r="HP1025">
            <v>0</v>
          </cell>
          <cell r="HQ1025">
            <v>0</v>
          </cell>
          <cell r="HR1025">
            <v>0</v>
          </cell>
          <cell r="HS1025">
            <v>0</v>
          </cell>
          <cell r="HT1025">
            <v>0</v>
          </cell>
          <cell r="HU1025">
            <v>0</v>
          </cell>
          <cell r="HV1025">
            <v>0</v>
          </cell>
          <cell r="HW1025">
            <v>0</v>
          </cell>
          <cell r="HX1025">
            <v>0</v>
          </cell>
          <cell r="HY1025">
            <v>0</v>
          </cell>
          <cell r="HZ1025">
            <v>0</v>
          </cell>
          <cell r="IA1025">
            <v>0</v>
          </cell>
          <cell r="IB1025">
            <v>0</v>
          </cell>
          <cell r="IC1025">
            <v>0</v>
          </cell>
          <cell r="ID1025">
            <v>0</v>
          </cell>
          <cell r="IE1025">
            <v>0</v>
          </cell>
          <cell r="IF1025">
            <v>0</v>
          </cell>
          <cell r="IG1025">
            <v>0</v>
          </cell>
          <cell r="IH1025">
            <v>0</v>
          </cell>
          <cell r="II1025">
            <v>0</v>
          </cell>
          <cell r="IJ1025">
            <v>0</v>
          </cell>
          <cell r="IK1025">
            <v>0</v>
          </cell>
          <cell r="IL1025">
            <v>0</v>
          </cell>
          <cell r="IM1025">
            <v>0</v>
          </cell>
          <cell r="IN1025">
            <v>0</v>
          </cell>
          <cell r="IO1025">
            <v>0</v>
          </cell>
          <cell r="IP1025">
            <v>0</v>
          </cell>
          <cell r="IQ1025">
            <v>0</v>
          </cell>
          <cell r="IR1025">
            <v>0</v>
          </cell>
          <cell r="IS1025">
            <v>0</v>
          </cell>
          <cell r="IT1025">
            <v>0</v>
          </cell>
          <cell r="IU1025">
            <v>0</v>
          </cell>
          <cell r="IV1025">
            <v>0</v>
          </cell>
          <cell r="IW1025">
            <v>0</v>
          </cell>
          <cell r="IX1025">
            <v>0</v>
          </cell>
          <cell r="IY1025">
            <v>0</v>
          </cell>
          <cell r="IZ1025">
            <v>0</v>
          </cell>
          <cell r="JA1025">
            <v>0</v>
          </cell>
          <cell r="JB1025">
            <v>0</v>
          </cell>
          <cell r="JC1025">
            <v>0</v>
          </cell>
          <cell r="JD1025">
            <v>0</v>
          </cell>
          <cell r="JE1025">
            <v>0</v>
          </cell>
        </row>
        <row r="1026">
          <cell r="D1026" t="str">
            <v>PV_.QF.SOR._.___.NW7_EaglePoint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  <cell r="EE1026">
            <v>0</v>
          </cell>
          <cell r="EF1026">
            <v>0</v>
          </cell>
          <cell r="EG1026">
            <v>0</v>
          </cell>
          <cell r="EH1026">
            <v>0</v>
          </cell>
          <cell r="EI1026">
            <v>0</v>
          </cell>
          <cell r="EJ1026">
            <v>0</v>
          </cell>
          <cell r="EK1026">
            <v>0</v>
          </cell>
          <cell r="EL1026">
            <v>0</v>
          </cell>
          <cell r="EM1026">
            <v>0</v>
          </cell>
          <cell r="EN1026">
            <v>0</v>
          </cell>
          <cell r="EO1026">
            <v>0</v>
          </cell>
          <cell r="EP1026">
            <v>0</v>
          </cell>
          <cell r="EQ1026">
            <v>0</v>
          </cell>
          <cell r="ER1026">
            <v>0</v>
          </cell>
          <cell r="ES1026">
            <v>0</v>
          </cell>
          <cell r="ET1026">
            <v>0</v>
          </cell>
          <cell r="EU1026">
            <v>0</v>
          </cell>
          <cell r="EV1026">
            <v>0</v>
          </cell>
          <cell r="EW1026">
            <v>0</v>
          </cell>
          <cell r="EX1026">
            <v>0</v>
          </cell>
          <cell r="EY1026">
            <v>0</v>
          </cell>
          <cell r="EZ1026">
            <v>0</v>
          </cell>
          <cell r="FA1026">
            <v>0</v>
          </cell>
          <cell r="FB1026">
            <v>0</v>
          </cell>
          <cell r="FC1026">
            <v>0</v>
          </cell>
          <cell r="FD1026">
            <v>0</v>
          </cell>
          <cell r="FE1026">
            <v>0</v>
          </cell>
          <cell r="FF1026">
            <v>0</v>
          </cell>
          <cell r="FG1026">
            <v>0</v>
          </cell>
          <cell r="FH1026">
            <v>0</v>
          </cell>
          <cell r="FI1026">
            <v>0</v>
          </cell>
          <cell r="FJ1026">
            <v>0</v>
          </cell>
          <cell r="FK1026">
            <v>0</v>
          </cell>
          <cell r="FL1026">
            <v>0</v>
          </cell>
          <cell r="FM1026">
            <v>0</v>
          </cell>
          <cell r="FN1026">
            <v>0</v>
          </cell>
          <cell r="FO1026">
            <v>0</v>
          </cell>
          <cell r="FP1026">
            <v>0</v>
          </cell>
          <cell r="FQ1026">
            <v>0</v>
          </cell>
          <cell r="FR1026">
            <v>0</v>
          </cell>
          <cell r="FS1026">
            <v>0</v>
          </cell>
          <cell r="FT1026">
            <v>0</v>
          </cell>
          <cell r="FU1026">
            <v>0</v>
          </cell>
          <cell r="FV1026">
            <v>0</v>
          </cell>
          <cell r="FW1026">
            <v>0</v>
          </cell>
          <cell r="FX1026">
            <v>0</v>
          </cell>
          <cell r="FY1026">
            <v>0</v>
          </cell>
          <cell r="FZ1026">
            <v>0</v>
          </cell>
          <cell r="GA1026">
            <v>0</v>
          </cell>
          <cell r="GB1026">
            <v>0</v>
          </cell>
          <cell r="GC1026">
            <v>0</v>
          </cell>
          <cell r="GD1026">
            <v>0</v>
          </cell>
          <cell r="GE1026">
            <v>0</v>
          </cell>
          <cell r="GF1026">
            <v>0</v>
          </cell>
          <cell r="GG1026">
            <v>0</v>
          </cell>
          <cell r="GH1026">
            <v>0</v>
          </cell>
          <cell r="GI1026">
            <v>0</v>
          </cell>
          <cell r="GJ1026">
            <v>0</v>
          </cell>
          <cell r="GK1026">
            <v>0</v>
          </cell>
          <cell r="GL1026">
            <v>0</v>
          </cell>
          <cell r="GM1026">
            <v>0</v>
          </cell>
          <cell r="GN1026">
            <v>0</v>
          </cell>
          <cell r="GO1026">
            <v>0</v>
          </cell>
          <cell r="GP1026">
            <v>0</v>
          </cell>
          <cell r="GQ1026">
            <v>0</v>
          </cell>
          <cell r="GR1026">
            <v>0</v>
          </cell>
          <cell r="GS1026">
            <v>0</v>
          </cell>
          <cell r="GT1026">
            <v>0</v>
          </cell>
          <cell r="GU1026">
            <v>0</v>
          </cell>
          <cell r="GV1026">
            <v>0</v>
          </cell>
          <cell r="GW1026">
            <v>0</v>
          </cell>
          <cell r="GX1026">
            <v>0</v>
          </cell>
          <cell r="GY1026">
            <v>0</v>
          </cell>
          <cell r="GZ1026">
            <v>0</v>
          </cell>
          <cell r="HA1026">
            <v>0</v>
          </cell>
          <cell r="HB1026">
            <v>0</v>
          </cell>
          <cell r="HC1026">
            <v>0</v>
          </cell>
          <cell r="HD1026">
            <v>0</v>
          </cell>
          <cell r="HE1026">
            <v>0</v>
          </cell>
          <cell r="HF1026">
            <v>0</v>
          </cell>
          <cell r="HG1026">
            <v>0</v>
          </cell>
          <cell r="HH1026">
            <v>0</v>
          </cell>
          <cell r="HI1026">
            <v>0</v>
          </cell>
          <cell r="HJ1026">
            <v>0</v>
          </cell>
          <cell r="HK1026">
            <v>0</v>
          </cell>
          <cell r="HL1026">
            <v>0</v>
          </cell>
          <cell r="HM1026">
            <v>0</v>
          </cell>
          <cell r="HN1026">
            <v>0</v>
          </cell>
          <cell r="HO1026">
            <v>0</v>
          </cell>
          <cell r="HP1026">
            <v>0</v>
          </cell>
          <cell r="HQ1026">
            <v>0</v>
          </cell>
          <cell r="HR1026">
            <v>0</v>
          </cell>
          <cell r="HS1026">
            <v>0</v>
          </cell>
          <cell r="HT1026">
            <v>0</v>
          </cell>
          <cell r="HU1026">
            <v>0</v>
          </cell>
          <cell r="HV1026">
            <v>0</v>
          </cell>
          <cell r="HW1026">
            <v>0</v>
          </cell>
          <cell r="HX1026">
            <v>0</v>
          </cell>
          <cell r="HY1026">
            <v>0</v>
          </cell>
          <cell r="HZ1026">
            <v>0</v>
          </cell>
          <cell r="IA1026">
            <v>0</v>
          </cell>
          <cell r="IB1026">
            <v>0</v>
          </cell>
          <cell r="IC1026">
            <v>0</v>
          </cell>
          <cell r="ID1026">
            <v>0</v>
          </cell>
          <cell r="IE1026">
            <v>0</v>
          </cell>
          <cell r="IF1026">
            <v>0</v>
          </cell>
          <cell r="IG1026">
            <v>0</v>
          </cell>
          <cell r="IH1026">
            <v>0</v>
          </cell>
          <cell r="II1026">
            <v>0</v>
          </cell>
          <cell r="IJ1026">
            <v>0</v>
          </cell>
          <cell r="IK1026">
            <v>0</v>
          </cell>
          <cell r="IL1026">
            <v>0</v>
          </cell>
          <cell r="IM1026">
            <v>0</v>
          </cell>
          <cell r="IN1026">
            <v>0</v>
          </cell>
          <cell r="IO1026">
            <v>0</v>
          </cell>
          <cell r="IP1026">
            <v>0</v>
          </cell>
          <cell r="IQ1026">
            <v>0</v>
          </cell>
          <cell r="IR1026">
            <v>0</v>
          </cell>
          <cell r="IS1026">
            <v>0</v>
          </cell>
          <cell r="IT1026">
            <v>0</v>
          </cell>
          <cell r="IU1026">
            <v>0</v>
          </cell>
          <cell r="IV1026">
            <v>0</v>
          </cell>
          <cell r="IW1026">
            <v>0</v>
          </cell>
          <cell r="IX1026">
            <v>0</v>
          </cell>
          <cell r="IY1026">
            <v>0</v>
          </cell>
          <cell r="IZ1026">
            <v>0</v>
          </cell>
          <cell r="JA1026">
            <v>0</v>
          </cell>
          <cell r="JB1026">
            <v>0</v>
          </cell>
          <cell r="JC1026">
            <v>0</v>
          </cell>
          <cell r="JD1026">
            <v>0</v>
          </cell>
          <cell r="JE1026">
            <v>0</v>
          </cell>
        </row>
        <row r="1027">
          <cell r="D1027" t="str">
            <v>PV_.QF.SOR._.___.NW9_Pendleton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  <cell r="EE1027">
            <v>0</v>
          </cell>
          <cell r="EF1027">
            <v>0</v>
          </cell>
          <cell r="EG1027">
            <v>0</v>
          </cell>
          <cell r="EH1027">
            <v>0</v>
          </cell>
          <cell r="EI1027">
            <v>0</v>
          </cell>
          <cell r="EJ1027">
            <v>0</v>
          </cell>
          <cell r="EK1027">
            <v>0</v>
          </cell>
          <cell r="EL1027">
            <v>0</v>
          </cell>
          <cell r="EM1027">
            <v>0</v>
          </cell>
          <cell r="EN1027">
            <v>0</v>
          </cell>
          <cell r="EO1027">
            <v>0</v>
          </cell>
          <cell r="EP1027">
            <v>0</v>
          </cell>
          <cell r="EQ1027">
            <v>0</v>
          </cell>
          <cell r="ER1027">
            <v>0</v>
          </cell>
          <cell r="ES1027">
            <v>0</v>
          </cell>
          <cell r="ET1027">
            <v>0</v>
          </cell>
          <cell r="EU1027">
            <v>0</v>
          </cell>
          <cell r="EV1027">
            <v>0</v>
          </cell>
          <cell r="EW1027">
            <v>0</v>
          </cell>
          <cell r="EX1027">
            <v>0</v>
          </cell>
          <cell r="EY1027">
            <v>0</v>
          </cell>
          <cell r="EZ1027">
            <v>0</v>
          </cell>
          <cell r="FA1027">
            <v>0</v>
          </cell>
          <cell r="FB1027">
            <v>0</v>
          </cell>
          <cell r="FC1027">
            <v>0</v>
          </cell>
          <cell r="FD1027">
            <v>0</v>
          </cell>
          <cell r="FE1027">
            <v>0</v>
          </cell>
          <cell r="FF1027">
            <v>0</v>
          </cell>
          <cell r="FG1027">
            <v>0</v>
          </cell>
          <cell r="FH1027">
            <v>0</v>
          </cell>
          <cell r="FI1027">
            <v>0</v>
          </cell>
          <cell r="FJ1027">
            <v>0</v>
          </cell>
          <cell r="FK1027">
            <v>0</v>
          </cell>
          <cell r="FL1027">
            <v>0</v>
          </cell>
          <cell r="FM1027">
            <v>0</v>
          </cell>
          <cell r="FN1027">
            <v>0</v>
          </cell>
          <cell r="FO1027">
            <v>0</v>
          </cell>
          <cell r="FP1027">
            <v>0</v>
          </cell>
          <cell r="FQ1027">
            <v>0</v>
          </cell>
          <cell r="FR1027">
            <v>0</v>
          </cell>
          <cell r="FS1027">
            <v>0</v>
          </cell>
          <cell r="FT1027">
            <v>0</v>
          </cell>
          <cell r="FU1027">
            <v>0</v>
          </cell>
          <cell r="FV1027">
            <v>0</v>
          </cell>
          <cell r="FW1027">
            <v>0</v>
          </cell>
          <cell r="FX1027">
            <v>0</v>
          </cell>
          <cell r="FY1027">
            <v>0</v>
          </cell>
          <cell r="FZ1027">
            <v>0</v>
          </cell>
          <cell r="GA1027">
            <v>0</v>
          </cell>
          <cell r="GB1027">
            <v>0</v>
          </cell>
          <cell r="GC1027">
            <v>0</v>
          </cell>
          <cell r="GD1027">
            <v>0</v>
          </cell>
          <cell r="GE1027">
            <v>0</v>
          </cell>
          <cell r="GF1027">
            <v>0</v>
          </cell>
          <cell r="GG1027">
            <v>0</v>
          </cell>
          <cell r="GH1027">
            <v>0</v>
          </cell>
          <cell r="GI1027">
            <v>0</v>
          </cell>
          <cell r="GJ1027">
            <v>0</v>
          </cell>
          <cell r="GK1027">
            <v>0</v>
          </cell>
          <cell r="GL1027">
            <v>0</v>
          </cell>
          <cell r="GM1027">
            <v>0</v>
          </cell>
          <cell r="GN1027">
            <v>0</v>
          </cell>
          <cell r="GO1027">
            <v>0</v>
          </cell>
          <cell r="GP1027">
            <v>0</v>
          </cell>
          <cell r="GQ1027">
            <v>0</v>
          </cell>
          <cell r="GR1027">
            <v>0</v>
          </cell>
          <cell r="GS1027">
            <v>0</v>
          </cell>
          <cell r="GT1027">
            <v>0</v>
          </cell>
          <cell r="GU1027">
            <v>0</v>
          </cell>
          <cell r="GV1027">
            <v>0</v>
          </cell>
          <cell r="GW1027">
            <v>0</v>
          </cell>
          <cell r="GX1027">
            <v>0</v>
          </cell>
          <cell r="GY1027">
            <v>0</v>
          </cell>
          <cell r="GZ1027">
            <v>0</v>
          </cell>
          <cell r="HA1027">
            <v>0</v>
          </cell>
          <cell r="HB1027">
            <v>0</v>
          </cell>
          <cell r="HC1027">
            <v>0</v>
          </cell>
          <cell r="HD1027">
            <v>0</v>
          </cell>
          <cell r="HE1027">
            <v>0</v>
          </cell>
          <cell r="HF1027">
            <v>0</v>
          </cell>
          <cell r="HG1027">
            <v>0</v>
          </cell>
          <cell r="HH1027">
            <v>0</v>
          </cell>
          <cell r="HI1027">
            <v>0</v>
          </cell>
          <cell r="HJ1027">
            <v>0</v>
          </cell>
          <cell r="HK1027">
            <v>0</v>
          </cell>
          <cell r="HL1027">
            <v>0</v>
          </cell>
          <cell r="HM1027">
            <v>0</v>
          </cell>
          <cell r="HN1027">
            <v>0</v>
          </cell>
          <cell r="HO1027">
            <v>0</v>
          </cell>
          <cell r="HP1027">
            <v>0</v>
          </cell>
          <cell r="HQ1027">
            <v>0</v>
          </cell>
          <cell r="HR1027">
            <v>0</v>
          </cell>
          <cell r="HS1027">
            <v>0</v>
          </cell>
          <cell r="HT1027">
            <v>0</v>
          </cell>
          <cell r="HU1027">
            <v>0</v>
          </cell>
          <cell r="HV1027">
            <v>0</v>
          </cell>
          <cell r="HW1027">
            <v>0</v>
          </cell>
          <cell r="HX1027">
            <v>0</v>
          </cell>
          <cell r="HY1027">
            <v>0</v>
          </cell>
          <cell r="HZ1027">
            <v>0</v>
          </cell>
          <cell r="IA1027">
            <v>0</v>
          </cell>
          <cell r="IB1027">
            <v>0</v>
          </cell>
          <cell r="IC1027">
            <v>0</v>
          </cell>
          <cell r="ID1027">
            <v>0</v>
          </cell>
          <cell r="IE1027">
            <v>0</v>
          </cell>
          <cell r="IF1027">
            <v>0</v>
          </cell>
          <cell r="IG1027">
            <v>0</v>
          </cell>
          <cell r="IH1027">
            <v>0</v>
          </cell>
          <cell r="II1027">
            <v>0</v>
          </cell>
          <cell r="IJ1027">
            <v>0</v>
          </cell>
          <cell r="IK1027">
            <v>0</v>
          </cell>
          <cell r="IL1027">
            <v>0</v>
          </cell>
          <cell r="IM1027">
            <v>0</v>
          </cell>
          <cell r="IN1027">
            <v>0</v>
          </cell>
          <cell r="IO1027">
            <v>0</v>
          </cell>
          <cell r="IP1027">
            <v>0</v>
          </cell>
          <cell r="IQ1027">
            <v>0</v>
          </cell>
          <cell r="IR1027">
            <v>0</v>
          </cell>
          <cell r="IS1027">
            <v>0</v>
          </cell>
          <cell r="IT1027">
            <v>0</v>
          </cell>
          <cell r="IU1027">
            <v>0</v>
          </cell>
          <cell r="IV1027">
            <v>0</v>
          </cell>
          <cell r="IW1027">
            <v>0</v>
          </cell>
          <cell r="IX1027">
            <v>0</v>
          </cell>
          <cell r="IY1027">
            <v>0</v>
          </cell>
          <cell r="IZ1027">
            <v>0</v>
          </cell>
          <cell r="JA1027">
            <v>0</v>
          </cell>
          <cell r="JB1027">
            <v>0</v>
          </cell>
          <cell r="JC1027">
            <v>0</v>
          </cell>
          <cell r="JD1027">
            <v>0</v>
          </cell>
          <cell r="JE1027">
            <v>0</v>
          </cell>
        </row>
        <row r="1028">
          <cell r="D1028" t="str">
            <v>PV_.QF.SOR._.___.OR2_AgateBay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  <cell r="EE1028">
            <v>0</v>
          </cell>
          <cell r="EF1028">
            <v>0</v>
          </cell>
          <cell r="EG1028">
            <v>0</v>
          </cell>
          <cell r="EH1028">
            <v>0</v>
          </cell>
          <cell r="EI1028">
            <v>0</v>
          </cell>
          <cell r="EJ1028">
            <v>0</v>
          </cell>
          <cell r="EK1028">
            <v>0</v>
          </cell>
          <cell r="EL1028">
            <v>0</v>
          </cell>
          <cell r="EM1028">
            <v>0</v>
          </cell>
          <cell r="EN1028">
            <v>0</v>
          </cell>
          <cell r="EO1028">
            <v>0</v>
          </cell>
          <cell r="EP1028">
            <v>0</v>
          </cell>
          <cell r="EQ1028">
            <v>0</v>
          </cell>
          <cell r="ER1028">
            <v>0</v>
          </cell>
          <cell r="ES1028">
            <v>0</v>
          </cell>
          <cell r="ET1028">
            <v>0</v>
          </cell>
          <cell r="EU1028">
            <v>0</v>
          </cell>
          <cell r="EV1028">
            <v>0</v>
          </cell>
          <cell r="EW1028">
            <v>0</v>
          </cell>
          <cell r="EX1028">
            <v>0</v>
          </cell>
          <cell r="EY1028">
            <v>0</v>
          </cell>
          <cell r="EZ1028">
            <v>0</v>
          </cell>
          <cell r="FA1028">
            <v>0</v>
          </cell>
          <cell r="FB1028">
            <v>0</v>
          </cell>
          <cell r="FC1028">
            <v>0</v>
          </cell>
          <cell r="FD1028">
            <v>0</v>
          </cell>
          <cell r="FE1028">
            <v>0</v>
          </cell>
          <cell r="FF1028">
            <v>0</v>
          </cell>
          <cell r="FG1028">
            <v>0</v>
          </cell>
          <cell r="FH1028">
            <v>0</v>
          </cell>
          <cell r="FI1028">
            <v>0</v>
          </cell>
          <cell r="FJ1028">
            <v>0</v>
          </cell>
          <cell r="FK1028">
            <v>0</v>
          </cell>
          <cell r="FL1028">
            <v>0</v>
          </cell>
          <cell r="FM1028">
            <v>0</v>
          </cell>
          <cell r="FN1028">
            <v>0</v>
          </cell>
          <cell r="FO1028">
            <v>0</v>
          </cell>
          <cell r="FP1028">
            <v>0</v>
          </cell>
          <cell r="FQ1028">
            <v>0</v>
          </cell>
          <cell r="FR1028">
            <v>0</v>
          </cell>
          <cell r="FS1028">
            <v>0</v>
          </cell>
          <cell r="FT1028">
            <v>0</v>
          </cell>
          <cell r="FU1028">
            <v>0</v>
          </cell>
          <cell r="FV1028">
            <v>0</v>
          </cell>
          <cell r="FW1028">
            <v>0</v>
          </cell>
          <cell r="FX1028">
            <v>0</v>
          </cell>
          <cell r="FY1028">
            <v>0</v>
          </cell>
          <cell r="FZ1028">
            <v>0</v>
          </cell>
          <cell r="GA1028">
            <v>0</v>
          </cell>
          <cell r="GB1028">
            <v>0</v>
          </cell>
          <cell r="GC1028">
            <v>0</v>
          </cell>
          <cell r="GD1028">
            <v>0</v>
          </cell>
          <cell r="GE1028">
            <v>0</v>
          </cell>
          <cell r="GF1028">
            <v>0</v>
          </cell>
          <cell r="GG1028">
            <v>0</v>
          </cell>
          <cell r="GH1028">
            <v>0</v>
          </cell>
          <cell r="GI1028">
            <v>0</v>
          </cell>
          <cell r="GJ1028">
            <v>0</v>
          </cell>
          <cell r="GK1028">
            <v>0</v>
          </cell>
          <cell r="GL1028">
            <v>0</v>
          </cell>
          <cell r="GM1028">
            <v>0</v>
          </cell>
          <cell r="GN1028">
            <v>0</v>
          </cell>
          <cell r="GO1028">
            <v>0</v>
          </cell>
          <cell r="GP1028">
            <v>0</v>
          </cell>
          <cell r="GQ1028">
            <v>0</v>
          </cell>
          <cell r="GR1028">
            <v>0</v>
          </cell>
          <cell r="GS1028">
            <v>0</v>
          </cell>
          <cell r="GT1028">
            <v>0</v>
          </cell>
          <cell r="GU1028">
            <v>0</v>
          </cell>
          <cell r="GV1028">
            <v>0</v>
          </cell>
          <cell r="GW1028">
            <v>0</v>
          </cell>
          <cell r="GX1028">
            <v>0</v>
          </cell>
          <cell r="GY1028">
            <v>0</v>
          </cell>
          <cell r="GZ1028">
            <v>0</v>
          </cell>
          <cell r="HA1028">
            <v>0</v>
          </cell>
          <cell r="HB1028">
            <v>0</v>
          </cell>
          <cell r="HC1028">
            <v>0</v>
          </cell>
          <cell r="HD1028">
            <v>0</v>
          </cell>
          <cell r="HE1028">
            <v>0</v>
          </cell>
          <cell r="HF1028">
            <v>0</v>
          </cell>
          <cell r="HG1028">
            <v>0</v>
          </cell>
          <cell r="HH1028">
            <v>0</v>
          </cell>
          <cell r="HI1028">
            <v>0</v>
          </cell>
          <cell r="HJ1028">
            <v>0</v>
          </cell>
          <cell r="HK1028">
            <v>0</v>
          </cell>
          <cell r="HL1028">
            <v>0</v>
          </cell>
          <cell r="HM1028">
            <v>0</v>
          </cell>
          <cell r="HN1028">
            <v>0</v>
          </cell>
          <cell r="HO1028">
            <v>0</v>
          </cell>
          <cell r="HP1028">
            <v>0</v>
          </cell>
          <cell r="HQ1028">
            <v>0</v>
          </cell>
          <cell r="HR1028">
            <v>0</v>
          </cell>
          <cell r="HS1028">
            <v>0</v>
          </cell>
          <cell r="HT1028">
            <v>0</v>
          </cell>
          <cell r="HU1028">
            <v>0</v>
          </cell>
          <cell r="HV1028">
            <v>0</v>
          </cell>
          <cell r="HW1028">
            <v>0</v>
          </cell>
          <cell r="HX1028">
            <v>0</v>
          </cell>
          <cell r="HY1028">
            <v>0</v>
          </cell>
          <cell r="HZ1028">
            <v>0</v>
          </cell>
          <cell r="IA1028">
            <v>0</v>
          </cell>
          <cell r="IB1028">
            <v>0</v>
          </cell>
          <cell r="IC1028">
            <v>0</v>
          </cell>
          <cell r="ID1028">
            <v>0</v>
          </cell>
          <cell r="IE1028">
            <v>0</v>
          </cell>
          <cell r="IF1028">
            <v>0</v>
          </cell>
          <cell r="IG1028">
            <v>0</v>
          </cell>
          <cell r="IH1028">
            <v>0</v>
          </cell>
          <cell r="II1028">
            <v>0</v>
          </cell>
          <cell r="IJ1028">
            <v>0</v>
          </cell>
          <cell r="IK1028">
            <v>0</v>
          </cell>
          <cell r="IL1028">
            <v>0</v>
          </cell>
          <cell r="IM1028">
            <v>0</v>
          </cell>
          <cell r="IN1028">
            <v>0</v>
          </cell>
          <cell r="IO1028">
            <v>0</v>
          </cell>
          <cell r="IP1028">
            <v>0</v>
          </cell>
          <cell r="IQ1028">
            <v>0</v>
          </cell>
          <cell r="IR1028">
            <v>0</v>
          </cell>
          <cell r="IS1028">
            <v>0</v>
          </cell>
          <cell r="IT1028">
            <v>0</v>
          </cell>
          <cell r="IU1028">
            <v>0</v>
          </cell>
          <cell r="IV1028">
            <v>0</v>
          </cell>
          <cell r="IW1028">
            <v>0</v>
          </cell>
          <cell r="IX1028">
            <v>0</v>
          </cell>
          <cell r="IY1028">
            <v>0</v>
          </cell>
          <cell r="IZ1028">
            <v>0</v>
          </cell>
          <cell r="JA1028">
            <v>0</v>
          </cell>
          <cell r="JB1028">
            <v>0</v>
          </cell>
          <cell r="JC1028">
            <v>0</v>
          </cell>
          <cell r="JD1028">
            <v>0</v>
          </cell>
          <cell r="JE1028">
            <v>0</v>
          </cell>
        </row>
        <row r="1029">
          <cell r="D1029" t="str">
            <v>PV_.QF.SOR._.___.OR3_TurkeyHill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  <cell r="EE1029">
            <v>0</v>
          </cell>
          <cell r="EF1029">
            <v>0</v>
          </cell>
          <cell r="EG1029">
            <v>0</v>
          </cell>
          <cell r="EH1029">
            <v>0</v>
          </cell>
          <cell r="EI1029">
            <v>0</v>
          </cell>
          <cell r="EJ1029">
            <v>0</v>
          </cell>
          <cell r="EK1029">
            <v>0</v>
          </cell>
          <cell r="EL1029">
            <v>0</v>
          </cell>
          <cell r="EM1029">
            <v>0</v>
          </cell>
          <cell r="EN1029">
            <v>0</v>
          </cell>
          <cell r="EO1029">
            <v>0</v>
          </cell>
          <cell r="EP1029">
            <v>0</v>
          </cell>
          <cell r="EQ1029">
            <v>0</v>
          </cell>
          <cell r="ER1029">
            <v>0</v>
          </cell>
          <cell r="ES1029">
            <v>0</v>
          </cell>
          <cell r="ET1029">
            <v>0</v>
          </cell>
          <cell r="EU1029">
            <v>0</v>
          </cell>
          <cell r="EV1029">
            <v>0</v>
          </cell>
          <cell r="EW1029">
            <v>0</v>
          </cell>
          <cell r="EX1029">
            <v>0</v>
          </cell>
          <cell r="EY1029">
            <v>0</v>
          </cell>
          <cell r="EZ1029">
            <v>0</v>
          </cell>
          <cell r="FA1029">
            <v>0</v>
          </cell>
          <cell r="FB1029">
            <v>0</v>
          </cell>
          <cell r="FC1029">
            <v>0</v>
          </cell>
          <cell r="FD1029">
            <v>0</v>
          </cell>
          <cell r="FE1029">
            <v>0</v>
          </cell>
          <cell r="FF1029">
            <v>0</v>
          </cell>
          <cell r="FG1029">
            <v>0</v>
          </cell>
          <cell r="FH1029">
            <v>0</v>
          </cell>
          <cell r="FI1029">
            <v>0</v>
          </cell>
          <cell r="FJ1029">
            <v>0</v>
          </cell>
          <cell r="FK1029">
            <v>0</v>
          </cell>
          <cell r="FL1029">
            <v>0</v>
          </cell>
          <cell r="FM1029">
            <v>0</v>
          </cell>
          <cell r="FN1029">
            <v>0</v>
          </cell>
          <cell r="FO1029">
            <v>0</v>
          </cell>
          <cell r="FP1029">
            <v>0</v>
          </cell>
          <cell r="FQ1029">
            <v>0</v>
          </cell>
          <cell r="FR1029">
            <v>0</v>
          </cell>
          <cell r="FS1029">
            <v>0</v>
          </cell>
          <cell r="FT1029">
            <v>0</v>
          </cell>
          <cell r="FU1029">
            <v>0</v>
          </cell>
          <cell r="FV1029">
            <v>0</v>
          </cell>
          <cell r="FW1029">
            <v>0</v>
          </cell>
          <cell r="FX1029">
            <v>0</v>
          </cell>
          <cell r="FY1029">
            <v>0</v>
          </cell>
          <cell r="FZ1029">
            <v>0</v>
          </cell>
          <cell r="GA1029">
            <v>0</v>
          </cell>
          <cell r="GB1029">
            <v>0</v>
          </cell>
          <cell r="GC1029">
            <v>0</v>
          </cell>
          <cell r="GD1029">
            <v>0</v>
          </cell>
          <cell r="GE1029">
            <v>0</v>
          </cell>
          <cell r="GF1029">
            <v>0</v>
          </cell>
          <cell r="GG1029">
            <v>0</v>
          </cell>
          <cell r="GH1029">
            <v>0</v>
          </cell>
          <cell r="GI1029">
            <v>0</v>
          </cell>
          <cell r="GJ1029">
            <v>0</v>
          </cell>
          <cell r="GK1029">
            <v>0</v>
          </cell>
          <cell r="GL1029">
            <v>0</v>
          </cell>
          <cell r="GM1029">
            <v>0</v>
          </cell>
          <cell r="GN1029">
            <v>0</v>
          </cell>
          <cell r="GO1029">
            <v>0</v>
          </cell>
          <cell r="GP1029">
            <v>0</v>
          </cell>
          <cell r="GQ1029">
            <v>0</v>
          </cell>
          <cell r="GR1029">
            <v>0</v>
          </cell>
          <cell r="GS1029">
            <v>0</v>
          </cell>
          <cell r="GT1029">
            <v>0</v>
          </cell>
          <cell r="GU1029">
            <v>0</v>
          </cell>
          <cell r="GV1029">
            <v>0</v>
          </cell>
          <cell r="GW1029">
            <v>0</v>
          </cell>
          <cell r="GX1029">
            <v>0</v>
          </cell>
          <cell r="GY1029">
            <v>0</v>
          </cell>
          <cell r="GZ1029">
            <v>0</v>
          </cell>
          <cell r="HA1029">
            <v>0</v>
          </cell>
          <cell r="HB1029">
            <v>0</v>
          </cell>
          <cell r="HC1029">
            <v>0</v>
          </cell>
          <cell r="HD1029">
            <v>0</v>
          </cell>
          <cell r="HE1029">
            <v>0</v>
          </cell>
          <cell r="HF1029">
            <v>0</v>
          </cell>
          <cell r="HG1029">
            <v>0</v>
          </cell>
          <cell r="HH1029">
            <v>0</v>
          </cell>
          <cell r="HI1029">
            <v>0</v>
          </cell>
          <cell r="HJ1029">
            <v>0</v>
          </cell>
          <cell r="HK1029">
            <v>0</v>
          </cell>
          <cell r="HL1029">
            <v>0</v>
          </cell>
          <cell r="HM1029">
            <v>0</v>
          </cell>
          <cell r="HN1029">
            <v>0</v>
          </cell>
          <cell r="HO1029">
            <v>0</v>
          </cell>
          <cell r="HP1029">
            <v>0</v>
          </cell>
          <cell r="HQ1029">
            <v>0</v>
          </cell>
          <cell r="HR1029">
            <v>0</v>
          </cell>
          <cell r="HS1029">
            <v>0</v>
          </cell>
          <cell r="HT1029">
            <v>0</v>
          </cell>
          <cell r="HU1029">
            <v>0</v>
          </cell>
          <cell r="HV1029">
            <v>0</v>
          </cell>
          <cell r="HW1029">
            <v>0</v>
          </cell>
          <cell r="HX1029">
            <v>0</v>
          </cell>
          <cell r="HY1029">
            <v>0</v>
          </cell>
          <cell r="HZ1029">
            <v>0</v>
          </cell>
          <cell r="IA1029">
            <v>0</v>
          </cell>
          <cell r="IB1029">
            <v>0</v>
          </cell>
          <cell r="IC1029">
            <v>0</v>
          </cell>
          <cell r="ID1029">
            <v>0</v>
          </cell>
          <cell r="IE1029">
            <v>0</v>
          </cell>
          <cell r="IF1029">
            <v>0</v>
          </cell>
          <cell r="IG1029">
            <v>0</v>
          </cell>
          <cell r="IH1029">
            <v>0</v>
          </cell>
          <cell r="II1029">
            <v>0</v>
          </cell>
          <cell r="IJ1029">
            <v>0</v>
          </cell>
          <cell r="IK1029">
            <v>0</v>
          </cell>
          <cell r="IL1029">
            <v>0</v>
          </cell>
          <cell r="IM1029">
            <v>0</v>
          </cell>
          <cell r="IN1029">
            <v>0</v>
          </cell>
          <cell r="IO1029">
            <v>0</v>
          </cell>
          <cell r="IP1029">
            <v>0</v>
          </cell>
          <cell r="IQ1029">
            <v>0</v>
          </cell>
          <cell r="IR1029">
            <v>0</v>
          </cell>
          <cell r="IS1029">
            <v>0</v>
          </cell>
          <cell r="IT1029">
            <v>0</v>
          </cell>
          <cell r="IU1029">
            <v>0</v>
          </cell>
          <cell r="IV1029">
            <v>0</v>
          </cell>
          <cell r="IW1029">
            <v>0</v>
          </cell>
          <cell r="IX1029">
            <v>0</v>
          </cell>
          <cell r="IY1029">
            <v>0</v>
          </cell>
          <cell r="IZ1029">
            <v>0</v>
          </cell>
          <cell r="JA1029">
            <v>0</v>
          </cell>
          <cell r="JB1029">
            <v>0</v>
          </cell>
          <cell r="JC1029">
            <v>0</v>
          </cell>
          <cell r="JD1029">
            <v>0</v>
          </cell>
          <cell r="JE1029">
            <v>0</v>
          </cell>
        </row>
        <row r="1030">
          <cell r="D1030" t="str">
            <v>PV_.QF.SOR._.___.OR5_Merril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  <cell r="EE1030">
            <v>0</v>
          </cell>
          <cell r="EF1030">
            <v>0</v>
          </cell>
          <cell r="EG1030">
            <v>0</v>
          </cell>
          <cell r="EH1030">
            <v>0</v>
          </cell>
          <cell r="EI1030">
            <v>0</v>
          </cell>
          <cell r="EJ1030">
            <v>0</v>
          </cell>
          <cell r="EK1030">
            <v>0</v>
          </cell>
          <cell r="EL1030">
            <v>0</v>
          </cell>
          <cell r="EM1030">
            <v>0</v>
          </cell>
          <cell r="EN1030">
            <v>0</v>
          </cell>
          <cell r="EO1030">
            <v>0</v>
          </cell>
          <cell r="EP1030">
            <v>0</v>
          </cell>
          <cell r="EQ1030">
            <v>0</v>
          </cell>
          <cell r="ER1030">
            <v>0</v>
          </cell>
          <cell r="ES1030">
            <v>0</v>
          </cell>
          <cell r="ET1030">
            <v>0</v>
          </cell>
          <cell r="EU1030">
            <v>0</v>
          </cell>
          <cell r="EV1030">
            <v>0</v>
          </cell>
          <cell r="EW1030">
            <v>0</v>
          </cell>
          <cell r="EX1030">
            <v>0</v>
          </cell>
          <cell r="EY1030">
            <v>0</v>
          </cell>
          <cell r="EZ1030">
            <v>0</v>
          </cell>
          <cell r="FA1030">
            <v>0</v>
          </cell>
          <cell r="FB1030">
            <v>0</v>
          </cell>
          <cell r="FC1030">
            <v>0</v>
          </cell>
          <cell r="FD1030">
            <v>0</v>
          </cell>
          <cell r="FE1030">
            <v>0</v>
          </cell>
          <cell r="FF1030">
            <v>0</v>
          </cell>
          <cell r="FG1030">
            <v>0</v>
          </cell>
          <cell r="FH1030">
            <v>0</v>
          </cell>
          <cell r="FI1030">
            <v>0</v>
          </cell>
          <cell r="FJ1030">
            <v>0</v>
          </cell>
          <cell r="FK1030">
            <v>0</v>
          </cell>
          <cell r="FL1030">
            <v>0</v>
          </cell>
          <cell r="FM1030">
            <v>0</v>
          </cell>
          <cell r="FN1030">
            <v>0</v>
          </cell>
          <cell r="FO1030">
            <v>0</v>
          </cell>
          <cell r="FP1030">
            <v>0</v>
          </cell>
          <cell r="FQ1030">
            <v>0</v>
          </cell>
          <cell r="FR1030">
            <v>0</v>
          </cell>
          <cell r="FS1030">
            <v>0</v>
          </cell>
          <cell r="FT1030">
            <v>0</v>
          </cell>
          <cell r="FU1030">
            <v>0</v>
          </cell>
          <cell r="FV1030">
            <v>0</v>
          </cell>
          <cell r="FW1030">
            <v>0</v>
          </cell>
          <cell r="FX1030">
            <v>0</v>
          </cell>
          <cell r="FY1030">
            <v>0</v>
          </cell>
          <cell r="FZ1030">
            <v>0</v>
          </cell>
          <cell r="GA1030">
            <v>0</v>
          </cell>
          <cell r="GB1030">
            <v>0</v>
          </cell>
          <cell r="GC1030">
            <v>0</v>
          </cell>
          <cell r="GD1030">
            <v>0</v>
          </cell>
          <cell r="GE1030">
            <v>0</v>
          </cell>
          <cell r="GF1030">
            <v>0</v>
          </cell>
          <cell r="GG1030">
            <v>0</v>
          </cell>
          <cell r="GH1030">
            <v>0</v>
          </cell>
          <cell r="GI1030">
            <v>0</v>
          </cell>
          <cell r="GJ1030">
            <v>0</v>
          </cell>
          <cell r="GK1030">
            <v>0</v>
          </cell>
          <cell r="GL1030">
            <v>0</v>
          </cell>
          <cell r="GM1030">
            <v>0</v>
          </cell>
          <cell r="GN1030">
            <v>0</v>
          </cell>
          <cell r="GO1030">
            <v>0</v>
          </cell>
          <cell r="GP1030">
            <v>0</v>
          </cell>
          <cell r="GQ1030">
            <v>0</v>
          </cell>
          <cell r="GR1030">
            <v>0</v>
          </cell>
          <cell r="GS1030">
            <v>0</v>
          </cell>
          <cell r="GT1030">
            <v>0</v>
          </cell>
          <cell r="GU1030">
            <v>0</v>
          </cell>
          <cell r="GV1030">
            <v>0</v>
          </cell>
          <cell r="GW1030">
            <v>0</v>
          </cell>
          <cell r="GX1030">
            <v>0</v>
          </cell>
          <cell r="GY1030">
            <v>0</v>
          </cell>
          <cell r="GZ1030">
            <v>0</v>
          </cell>
          <cell r="HA1030">
            <v>0</v>
          </cell>
          <cell r="HB1030">
            <v>0</v>
          </cell>
          <cell r="HC1030">
            <v>0</v>
          </cell>
          <cell r="HD1030">
            <v>0</v>
          </cell>
          <cell r="HE1030">
            <v>0</v>
          </cell>
          <cell r="HF1030">
            <v>0</v>
          </cell>
          <cell r="HG1030">
            <v>0</v>
          </cell>
          <cell r="HH1030">
            <v>0</v>
          </cell>
          <cell r="HI1030">
            <v>0</v>
          </cell>
          <cell r="HJ1030">
            <v>0</v>
          </cell>
          <cell r="HK1030">
            <v>0</v>
          </cell>
          <cell r="HL1030">
            <v>0</v>
          </cell>
          <cell r="HM1030">
            <v>0</v>
          </cell>
          <cell r="HN1030">
            <v>0</v>
          </cell>
          <cell r="HO1030">
            <v>0</v>
          </cell>
          <cell r="HP1030">
            <v>0</v>
          </cell>
          <cell r="HQ1030">
            <v>0</v>
          </cell>
          <cell r="HR1030">
            <v>0</v>
          </cell>
          <cell r="HS1030">
            <v>0</v>
          </cell>
          <cell r="HT1030">
            <v>0</v>
          </cell>
          <cell r="HU1030">
            <v>0</v>
          </cell>
          <cell r="HV1030">
            <v>0</v>
          </cell>
          <cell r="HW1030">
            <v>0</v>
          </cell>
          <cell r="HX1030">
            <v>0</v>
          </cell>
          <cell r="HY1030">
            <v>0</v>
          </cell>
          <cell r="HZ1030">
            <v>0</v>
          </cell>
          <cell r="IA1030">
            <v>0</v>
          </cell>
          <cell r="IB1030">
            <v>0</v>
          </cell>
          <cell r="IC1030">
            <v>0</v>
          </cell>
          <cell r="ID1030">
            <v>0</v>
          </cell>
          <cell r="IE1030">
            <v>0</v>
          </cell>
          <cell r="IF1030">
            <v>0</v>
          </cell>
          <cell r="IG1030">
            <v>0</v>
          </cell>
          <cell r="IH1030">
            <v>0</v>
          </cell>
          <cell r="II1030">
            <v>0</v>
          </cell>
          <cell r="IJ1030">
            <v>0</v>
          </cell>
          <cell r="IK1030">
            <v>0</v>
          </cell>
          <cell r="IL1030">
            <v>0</v>
          </cell>
          <cell r="IM1030">
            <v>0</v>
          </cell>
          <cell r="IN1030">
            <v>0</v>
          </cell>
          <cell r="IO1030">
            <v>0</v>
          </cell>
          <cell r="IP1030">
            <v>0</v>
          </cell>
          <cell r="IQ1030">
            <v>0</v>
          </cell>
          <cell r="IR1030">
            <v>0</v>
          </cell>
          <cell r="IS1030">
            <v>0</v>
          </cell>
          <cell r="IT1030">
            <v>0</v>
          </cell>
          <cell r="IU1030">
            <v>0</v>
          </cell>
          <cell r="IV1030">
            <v>0</v>
          </cell>
          <cell r="IW1030">
            <v>0</v>
          </cell>
          <cell r="IX1030">
            <v>0</v>
          </cell>
          <cell r="IY1030">
            <v>0</v>
          </cell>
          <cell r="IZ1030">
            <v>0</v>
          </cell>
          <cell r="JA1030">
            <v>0</v>
          </cell>
          <cell r="JB1030">
            <v>0</v>
          </cell>
          <cell r="JC1030">
            <v>0</v>
          </cell>
          <cell r="JD1030">
            <v>0</v>
          </cell>
          <cell r="JE1030">
            <v>0</v>
          </cell>
        </row>
        <row r="1031">
          <cell r="D1031" t="str">
            <v>PV_.QF.SOR._.___.OR6_Lakeview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  <cell r="EE1031">
            <v>0</v>
          </cell>
          <cell r="EF1031">
            <v>0</v>
          </cell>
          <cell r="EG1031">
            <v>0</v>
          </cell>
          <cell r="EH1031">
            <v>0</v>
          </cell>
          <cell r="EI1031">
            <v>0</v>
          </cell>
          <cell r="EJ1031">
            <v>0</v>
          </cell>
          <cell r="EK1031">
            <v>0</v>
          </cell>
          <cell r="EL1031">
            <v>0</v>
          </cell>
          <cell r="EM1031">
            <v>0</v>
          </cell>
          <cell r="EN1031">
            <v>0</v>
          </cell>
          <cell r="EO1031">
            <v>0</v>
          </cell>
          <cell r="EP1031">
            <v>0</v>
          </cell>
          <cell r="EQ1031">
            <v>0</v>
          </cell>
          <cell r="ER1031">
            <v>0</v>
          </cell>
          <cell r="ES1031">
            <v>0</v>
          </cell>
          <cell r="ET1031">
            <v>0</v>
          </cell>
          <cell r="EU1031">
            <v>0</v>
          </cell>
          <cell r="EV1031">
            <v>0</v>
          </cell>
          <cell r="EW1031">
            <v>0</v>
          </cell>
          <cell r="EX1031">
            <v>0</v>
          </cell>
          <cell r="EY1031">
            <v>0</v>
          </cell>
          <cell r="EZ1031">
            <v>0</v>
          </cell>
          <cell r="FA1031">
            <v>0</v>
          </cell>
          <cell r="FB1031">
            <v>0</v>
          </cell>
          <cell r="FC1031">
            <v>0</v>
          </cell>
          <cell r="FD1031">
            <v>0</v>
          </cell>
          <cell r="FE1031">
            <v>0</v>
          </cell>
          <cell r="FF1031">
            <v>0</v>
          </cell>
          <cell r="FG1031">
            <v>0</v>
          </cell>
          <cell r="FH1031">
            <v>0</v>
          </cell>
          <cell r="FI1031">
            <v>0</v>
          </cell>
          <cell r="FJ1031">
            <v>0</v>
          </cell>
          <cell r="FK1031">
            <v>0</v>
          </cell>
          <cell r="FL1031">
            <v>0</v>
          </cell>
          <cell r="FM1031">
            <v>0</v>
          </cell>
          <cell r="FN1031">
            <v>0</v>
          </cell>
          <cell r="FO1031">
            <v>0</v>
          </cell>
          <cell r="FP1031">
            <v>0</v>
          </cell>
          <cell r="FQ1031">
            <v>0</v>
          </cell>
          <cell r="FR1031">
            <v>0</v>
          </cell>
          <cell r="FS1031">
            <v>0</v>
          </cell>
          <cell r="FT1031">
            <v>0</v>
          </cell>
          <cell r="FU1031">
            <v>0</v>
          </cell>
          <cell r="FV1031">
            <v>0</v>
          </cell>
          <cell r="FW1031">
            <v>0</v>
          </cell>
          <cell r="FX1031">
            <v>0</v>
          </cell>
          <cell r="FY1031">
            <v>0</v>
          </cell>
          <cell r="FZ1031">
            <v>0</v>
          </cell>
          <cell r="GA1031">
            <v>0</v>
          </cell>
          <cell r="GB1031">
            <v>0</v>
          </cell>
          <cell r="GC1031">
            <v>0</v>
          </cell>
          <cell r="GD1031">
            <v>0</v>
          </cell>
          <cell r="GE1031">
            <v>0</v>
          </cell>
          <cell r="GF1031">
            <v>0</v>
          </cell>
          <cell r="GG1031">
            <v>0</v>
          </cell>
          <cell r="GH1031">
            <v>0</v>
          </cell>
          <cell r="GI1031">
            <v>0</v>
          </cell>
          <cell r="GJ1031">
            <v>0</v>
          </cell>
          <cell r="GK1031">
            <v>0</v>
          </cell>
          <cell r="GL1031">
            <v>0</v>
          </cell>
          <cell r="GM1031">
            <v>0</v>
          </cell>
          <cell r="GN1031">
            <v>0</v>
          </cell>
          <cell r="GO1031">
            <v>0</v>
          </cell>
          <cell r="GP1031">
            <v>0</v>
          </cell>
          <cell r="GQ1031">
            <v>0</v>
          </cell>
          <cell r="GR1031">
            <v>0</v>
          </cell>
          <cell r="GS1031">
            <v>0</v>
          </cell>
          <cell r="GT1031">
            <v>0</v>
          </cell>
          <cell r="GU1031">
            <v>0</v>
          </cell>
          <cell r="GV1031">
            <v>0</v>
          </cell>
          <cell r="GW1031">
            <v>0</v>
          </cell>
          <cell r="GX1031">
            <v>0</v>
          </cell>
          <cell r="GY1031">
            <v>0</v>
          </cell>
          <cell r="GZ1031">
            <v>0</v>
          </cell>
          <cell r="HA1031">
            <v>0</v>
          </cell>
          <cell r="HB1031">
            <v>0</v>
          </cell>
          <cell r="HC1031">
            <v>0</v>
          </cell>
          <cell r="HD1031">
            <v>0</v>
          </cell>
          <cell r="HE1031">
            <v>0</v>
          </cell>
          <cell r="HF1031">
            <v>0</v>
          </cell>
          <cell r="HG1031">
            <v>0</v>
          </cell>
          <cell r="HH1031">
            <v>0</v>
          </cell>
          <cell r="HI1031">
            <v>0</v>
          </cell>
          <cell r="HJ1031">
            <v>0</v>
          </cell>
          <cell r="HK1031">
            <v>0</v>
          </cell>
          <cell r="HL1031">
            <v>0</v>
          </cell>
          <cell r="HM1031">
            <v>0</v>
          </cell>
          <cell r="HN1031">
            <v>0</v>
          </cell>
          <cell r="HO1031">
            <v>0</v>
          </cell>
          <cell r="HP1031">
            <v>0</v>
          </cell>
          <cell r="HQ1031">
            <v>0</v>
          </cell>
          <cell r="HR1031">
            <v>0</v>
          </cell>
          <cell r="HS1031">
            <v>0</v>
          </cell>
          <cell r="HT1031">
            <v>0</v>
          </cell>
          <cell r="HU1031">
            <v>0</v>
          </cell>
          <cell r="HV1031">
            <v>0</v>
          </cell>
          <cell r="HW1031">
            <v>0</v>
          </cell>
          <cell r="HX1031">
            <v>0</v>
          </cell>
          <cell r="HY1031">
            <v>0</v>
          </cell>
          <cell r="HZ1031">
            <v>0</v>
          </cell>
          <cell r="IA1031">
            <v>0</v>
          </cell>
          <cell r="IB1031">
            <v>0</v>
          </cell>
          <cell r="IC1031">
            <v>0</v>
          </cell>
          <cell r="ID1031">
            <v>0</v>
          </cell>
          <cell r="IE1031">
            <v>0</v>
          </cell>
          <cell r="IF1031">
            <v>0</v>
          </cell>
          <cell r="IG1031">
            <v>0</v>
          </cell>
          <cell r="IH1031">
            <v>0</v>
          </cell>
          <cell r="II1031">
            <v>0</v>
          </cell>
          <cell r="IJ1031">
            <v>0</v>
          </cell>
          <cell r="IK1031">
            <v>0</v>
          </cell>
          <cell r="IL1031">
            <v>0</v>
          </cell>
          <cell r="IM1031">
            <v>0</v>
          </cell>
          <cell r="IN1031">
            <v>0</v>
          </cell>
          <cell r="IO1031">
            <v>0</v>
          </cell>
          <cell r="IP1031">
            <v>0</v>
          </cell>
          <cell r="IQ1031">
            <v>0</v>
          </cell>
          <cell r="IR1031">
            <v>0</v>
          </cell>
          <cell r="IS1031">
            <v>0</v>
          </cell>
          <cell r="IT1031">
            <v>0</v>
          </cell>
          <cell r="IU1031">
            <v>0</v>
          </cell>
          <cell r="IV1031">
            <v>0</v>
          </cell>
          <cell r="IW1031">
            <v>0</v>
          </cell>
          <cell r="IX1031">
            <v>0</v>
          </cell>
          <cell r="IY1031">
            <v>0</v>
          </cell>
          <cell r="IZ1031">
            <v>0</v>
          </cell>
          <cell r="JA1031">
            <v>0</v>
          </cell>
          <cell r="JB1031">
            <v>0</v>
          </cell>
          <cell r="JC1031">
            <v>0</v>
          </cell>
          <cell r="JD1031">
            <v>0</v>
          </cell>
          <cell r="JE1031">
            <v>0</v>
          </cell>
        </row>
        <row r="1032">
          <cell r="D1032" t="str">
            <v>PV_.QF.SOR._.___.OR8_Dairy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  <cell r="EE1032">
            <v>0</v>
          </cell>
          <cell r="EF1032">
            <v>0</v>
          </cell>
          <cell r="EG1032">
            <v>0</v>
          </cell>
          <cell r="EH1032">
            <v>0</v>
          </cell>
          <cell r="EI1032">
            <v>0</v>
          </cell>
          <cell r="EJ1032">
            <v>0</v>
          </cell>
          <cell r="EK1032">
            <v>0</v>
          </cell>
          <cell r="EL1032">
            <v>0</v>
          </cell>
          <cell r="EM1032">
            <v>0</v>
          </cell>
          <cell r="EN1032">
            <v>0</v>
          </cell>
          <cell r="EO1032">
            <v>0</v>
          </cell>
          <cell r="EP1032">
            <v>0</v>
          </cell>
          <cell r="EQ1032">
            <v>0</v>
          </cell>
          <cell r="ER1032">
            <v>0</v>
          </cell>
          <cell r="ES1032">
            <v>0</v>
          </cell>
          <cell r="ET1032">
            <v>0</v>
          </cell>
          <cell r="EU1032">
            <v>0</v>
          </cell>
          <cell r="EV1032">
            <v>0</v>
          </cell>
          <cell r="EW1032">
            <v>0</v>
          </cell>
          <cell r="EX1032">
            <v>0</v>
          </cell>
          <cell r="EY1032">
            <v>0</v>
          </cell>
          <cell r="EZ1032">
            <v>0</v>
          </cell>
          <cell r="FA1032">
            <v>0</v>
          </cell>
          <cell r="FB1032">
            <v>0</v>
          </cell>
          <cell r="FC1032">
            <v>0</v>
          </cell>
          <cell r="FD1032">
            <v>0</v>
          </cell>
          <cell r="FE1032">
            <v>0</v>
          </cell>
          <cell r="FF1032">
            <v>0</v>
          </cell>
          <cell r="FG1032">
            <v>0</v>
          </cell>
          <cell r="FH1032">
            <v>0</v>
          </cell>
          <cell r="FI1032">
            <v>0</v>
          </cell>
          <cell r="FJ1032">
            <v>0</v>
          </cell>
          <cell r="FK1032">
            <v>0</v>
          </cell>
          <cell r="FL1032">
            <v>0</v>
          </cell>
          <cell r="FM1032">
            <v>0</v>
          </cell>
          <cell r="FN1032">
            <v>0</v>
          </cell>
          <cell r="FO1032">
            <v>0</v>
          </cell>
          <cell r="FP1032">
            <v>0</v>
          </cell>
          <cell r="FQ1032">
            <v>0</v>
          </cell>
          <cell r="FR1032">
            <v>0</v>
          </cell>
          <cell r="FS1032">
            <v>0</v>
          </cell>
          <cell r="FT1032">
            <v>0</v>
          </cell>
          <cell r="FU1032">
            <v>0</v>
          </cell>
          <cell r="FV1032">
            <v>0</v>
          </cell>
          <cell r="FW1032">
            <v>0</v>
          </cell>
          <cell r="FX1032">
            <v>0</v>
          </cell>
          <cell r="FY1032">
            <v>0</v>
          </cell>
          <cell r="FZ1032">
            <v>0</v>
          </cell>
          <cell r="GA1032">
            <v>0</v>
          </cell>
          <cell r="GB1032">
            <v>0</v>
          </cell>
          <cell r="GC1032">
            <v>0</v>
          </cell>
          <cell r="GD1032">
            <v>0</v>
          </cell>
          <cell r="GE1032">
            <v>0</v>
          </cell>
          <cell r="GF1032">
            <v>0</v>
          </cell>
          <cell r="GG1032">
            <v>0</v>
          </cell>
          <cell r="GH1032">
            <v>0</v>
          </cell>
          <cell r="GI1032">
            <v>0</v>
          </cell>
          <cell r="GJ1032">
            <v>0</v>
          </cell>
          <cell r="GK1032">
            <v>0</v>
          </cell>
          <cell r="GL1032">
            <v>0</v>
          </cell>
          <cell r="GM1032">
            <v>0</v>
          </cell>
          <cell r="GN1032">
            <v>0</v>
          </cell>
          <cell r="GO1032">
            <v>0</v>
          </cell>
          <cell r="GP1032">
            <v>0</v>
          </cell>
          <cell r="GQ1032">
            <v>0</v>
          </cell>
          <cell r="GR1032">
            <v>0</v>
          </cell>
          <cell r="GS1032">
            <v>0</v>
          </cell>
          <cell r="GT1032">
            <v>0</v>
          </cell>
          <cell r="GU1032">
            <v>0</v>
          </cell>
          <cell r="GV1032">
            <v>0</v>
          </cell>
          <cell r="GW1032">
            <v>0</v>
          </cell>
          <cell r="GX1032">
            <v>0</v>
          </cell>
          <cell r="GY1032">
            <v>0</v>
          </cell>
          <cell r="GZ1032">
            <v>0</v>
          </cell>
          <cell r="HA1032">
            <v>0</v>
          </cell>
          <cell r="HB1032">
            <v>0</v>
          </cell>
          <cell r="HC1032">
            <v>0</v>
          </cell>
          <cell r="HD1032">
            <v>0</v>
          </cell>
          <cell r="HE1032">
            <v>0</v>
          </cell>
          <cell r="HF1032">
            <v>0</v>
          </cell>
          <cell r="HG1032">
            <v>0</v>
          </cell>
          <cell r="HH1032">
            <v>0</v>
          </cell>
          <cell r="HI1032">
            <v>0</v>
          </cell>
          <cell r="HJ1032">
            <v>0</v>
          </cell>
          <cell r="HK1032">
            <v>0</v>
          </cell>
          <cell r="HL1032">
            <v>0</v>
          </cell>
          <cell r="HM1032">
            <v>0</v>
          </cell>
          <cell r="HN1032">
            <v>0</v>
          </cell>
          <cell r="HO1032">
            <v>0</v>
          </cell>
          <cell r="HP1032">
            <v>0</v>
          </cell>
          <cell r="HQ1032">
            <v>0</v>
          </cell>
          <cell r="HR1032">
            <v>0</v>
          </cell>
          <cell r="HS1032">
            <v>0</v>
          </cell>
          <cell r="HT1032">
            <v>0</v>
          </cell>
          <cell r="HU1032">
            <v>0</v>
          </cell>
          <cell r="HV1032">
            <v>0</v>
          </cell>
          <cell r="HW1032">
            <v>0</v>
          </cell>
          <cell r="HX1032">
            <v>0</v>
          </cell>
          <cell r="HY1032">
            <v>0</v>
          </cell>
          <cell r="HZ1032">
            <v>0</v>
          </cell>
          <cell r="IA1032">
            <v>0</v>
          </cell>
          <cell r="IB1032">
            <v>0</v>
          </cell>
          <cell r="IC1032">
            <v>0</v>
          </cell>
          <cell r="ID1032">
            <v>0</v>
          </cell>
          <cell r="IE1032">
            <v>0</v>
          </cell>
          <cell r="IF1032">
            <v>0</v>
          </cell>
          <cell r="IG1032">
            <v>0</v>
          </cell>
          <cell r="IH1032">
            <v>0</v>
          </cell>
          <cell r="II1032">
            <v>0</v>
          </cell>
          <cell r="IJ1032">
            <v>0</v>
          </cell>
          <cell r="IK1032">
            <v>0</v>
          </cell>
          <cell r="IL1032">
            <v>0</v>
          </cell>
          <cell r="IM1032">
            <v>0</v>
          </cell>
          <cell r="IN1032">
            <v>0</v>
          </cell>
          <cell r="IO1032">
            <v>0</v>
          </cell>
          <cell r="IP1032">
            <v>0</v>
          </cell>
          <cell r="IQ1032">
            <v>0</v>
          </cell>
          <cell r="IR1032">
            <v>0</v>
          </cell>
          <cell r="IS1032">
            <v>0</v>
          </cell>
          <cell r="IT1032">
            <v>0</v>
          </cell>
          <cell r="IU1032">
            <v>0</v>
          </cell>
          <cell r="IV1032">
            <v>0</v>
          </cell>
          <cell r="IW1032">
            <v>0</v>
          </cell>
          <cell r="IX1032">
            <v>0</v>
          </cell>
          <cell r="IY1032">
            <v>0</v>
          </cell>
          <cell r="IZ1032">
            <v>0</v>
          </cell>
          <cell r="JA1032">
            <v>0</v>
          </cell>
          <cell r="JB1032">
            <v>0</v>
          </cell>
          <cell r="JC1032">
            <v>0</v>
          </cell>
          <cell r="JD1032">
            <v>0</v>
          </cell>
          <cell r="JE1032">
            <v>0</v>
          </cell>
        </row>
        <row r="1033">
          <cell r="D1033" t="str">
            <v>PV_.QF.SOR._.___.OSLHCollier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  <cell r="EE1033">
            <v>0</v>
          </cell>
          <cell r="EF1033">
            <v>0</v>
          </cell>
          <cell r="EG1033">
            <v>0</v>
          </cell>
          <cell r="EH1033">
            <v>0</v>
          </cell>
          <cell r="EI1033">
            <v>0</v>
          </cell>
          <cell r="EJ1033">
            <v>0</v>
          </cell>
          <cell r="EK1033">
            <v>0</v>
          </cell>
          <cell r="EL1033">
            <v>0</v>
          </cell>
          <cell r="EM1033">
            <v>0</v>
          </cell>
          <cell r="EN1033">
            <v>0</v>
          </cell>
          <cell r="EO1033">
            <v>0</v>
          </cell>
          <cell r="EP1033">
            <v>0</v>
          </cell>
          <cell r="EQ1033">
            <v>0</v>
          </cell>
          <cell r="ER1033">
            <v>0</v>
          </cell>
          <cell r="ES1033">
            <v>0</v>
          </cell>
          <cell r="ET1033">
            <v>0</v>
          </cell>
          <cell r="EU1033">
            <v>0</v>
          </cell>
          <cell r="EV1033">
            <v>0</v>
          </cell>
          <cell r="EW1033">
            <v>0</v>
          </cell>
          <cell r="EX1033">
            <v>0</v>
          </cell>
          <cell r="EY1033">
            <v>0</v>
          </cell>
          <cell r="EZ1033">
            <v>0</v>
          </cell>
          <cell r="FA1033">
            <v>0</v>
          </cell>
          <cell r="FB1033">
            <v>0</v>
          </cell>
          <cell r="FC1033">
            <v>0</v>
          </cell>
          <cell r="FD1033">
            <v>0</v>
          </cell>
          <cell r="FE1033">
            <v>0</v>
          </cell>
          <cell r="FF1033">
            <v>0</v>
          </cell>
          <cell r="FG1033">
            <v>0</v>
          </cell>
          <cell r="FH1033">
            <v>0</v>
          </cell>
          <cell r="FI1033">
            <v>0</v>
          </cell>
          <cell r="FJ1033">
            <v>0</v>
          </cell>
          <cell r="FK1033">
            <v>0</v>
          </cell>
          <cell r="FL1033">
            <v>0</v>
          </cell>
          <cell r="FM1033">
            <v>0</v>
          </cell>
          <cell r="FN1033">
            <v>0</v>
          </cell>
          <cell r="FO1033">
            <v>0</v>
          </cell>
          <cell r="FP1033">
            <v>0</v>
          </cell>
          <cell r="FQ1033">
            <v>0</v>
          </cell>
          <cell r="FR1033">
            <v>0</v>
          </cell>
          <cell r="FS1033">
            <v>0</v>
          </cell>
          <cell r="FT1033">
            <v>0</v>
          </cell>
          <cell r="FU1033">
            <v>0</v>
          </cell>
          <cell r="FV1033">
            <v>0</v>
          </cell>
          <cell r="FW1033">
            <v>0</v>
          </cell>
          <cell r="FX1033">
            <v>0</v>
          </cell>
          <cell r="FY1033">
            <v>0</v>
          </cell>
          <cell r="FZ1033">
            <v>0</v>
          </cell>
          <cell r="GA1033">
            <v>0</v>
          </cell>
          <cell r="GB1033">
            <v>0</v>
          </cell>
          <cell r="GC1033">
            <v>0</v>
          </cell>
          <cell r="GD1033">
            <v>0</v>
          </cell>
          <cell r="GE1033">
            <v>0</v>
          </cell>
          <cell r="GF1033">
            <v>0</v>
          </cell>
          <cell r="GG1033">
            <v>0</v>
          </cell>
          <cell r="GH1033">
            <v>0</v>
          </cell>
          <cell r="GI1033">
            <v>0</v>
          </cell>
          <cell r="GJ1033">
            <v>0</v>
          </cell>
          <cell r="GK1033">
            <v>0</v>
          </cell>
          <cell r="GL1033">
            <v>0</v>
          </cell>
          <cell r="GM1033">
            <v>0</v>
          </cell>
          <cell r="GN1033">
            <v>0</v>
          </cell>
          <cell r="GO1033">
            <v>0</v>
          </cell>
          <cell r="GP1033">
            <v>0</v>
          </cell>
          <cell r="GQ1033">
            <v>0</v>
          </cell>
          <cell r="GR1033">
            <v>0</v>
          </cell>
          <cell r="GS1033">
            <v>0</v>
          </cell>
          <cell r="GT1033">
            <v>0</v>
          </cell>
          <cell r="GU1033">
            <v>0</v>
          </cell>
          <cell r="GV1033">
            <v>0</v>
          </cell>
          <cell r="GW1033">
            <v>0</v>
          </cell>
          <cell r="GX1033">
            <v>0</v>
          </cell>
          <cell r="GY1033">
            <v>0</v>
          </cell>
          <cell r="GZ1033">
            <v>0</v>
          </cell>
          <cell r="HA1033">
            <v>0</v>
          </cell>
          <cell r="HB1033">
            <v>0</v>
          </cell>
          <cell r="HC1033">
            <v>0</v>
          </cell>
          <cell r="HD1033">
            <v>0</v>
          </cell>
          <cell r="HE1033">
            <v>0</v>
          </cell>
          <cell r="HF1033">
            <v>0</v>
          </cell>
          <cell r="HG1033">
            <v>0</v>
          </cell>
          <cell r="HH1033">
            <v>0</v>
          </cell>
          <cell r="HI1033">
            <v>0</v>
          </cell>
          <cell r="HJ1033">
            <v>0</v>
          </cell>
          <cell r="HK1033">
            <v>0</v>
          </cell>
          <cell r="HL1033">
            <v>0</v>
          </cell>
          <cell r="HM1033">
            <v>0</v>
          </cell>
          <cell r="HN1033">
            <v>0</v>
          </cell>
          <cell r="HO1033">
            <v>0</v>
          </cell>
          <cell r="HP1033">
            <v>0</v>
          </cell>
          <cell r="HQ1033">
            <v>0</v>
          </cell>
          <cell r="HR1033">
            <v>0</v>
          </cell>
          <cell r="HS1033">
            <v>0</v>
          </cell>
          <cell r="HT1033">
            <v>0</v>
          </cell>
          <cell r="HU1033">
            <v>0</v>
          </cell>
          <cell r="HV1033">
            <v>0</v>
          </cell>
          <cell r="HW1033">
            <v>0</v>
          </cell>
          <cell r="HX1033">
            <v>0</v>
          </cell>
          <cell r="HY1033">
            <v>0</v>
          </cell>
          <cell r="HZ1033">
            <v>0</v>
          </cell>
          <cell r="IA1033">
            <v>0</v>
          </cell>
          <cell r="IB1033">
            <v>0</v>
          </cell>
          <cell r="IC1033">
            <v>0</v>
          </cell>
          <cell r="ID1033">
            <v>0</v>
          </cell>
          <cell r="IE1033">
            <v>0</v>
          </cell>
          <cell r="IF1033">
            <v>0</v>
          </cell>
          <cell r="IG1033">
            <v>0</v>
          </cell>
          <cell r="IH1033">
            <v>0</v>
          </cell>
          <cell r="II1033">
            <v>0</v>
          </cell>
          <cell r="IJ1033">
            <v>0</v>
          </cell>
          <cell r="IK1033">
            <v>0</v>
          </cell>
          <cell r="IL1033">
            <v>0</v>
          </cell>
          <cell r="IM1033">
            <v>0</v>
          </cell>
          <cell r="IN1033">
            <v>0</v>
          </cell>
          <cell r="IO1033">
            <v>0</v>
          </cell>
          <cell r="IP1033">
            <v>0</v>
          </cell>
          <cell r="IQ1033">
            <v>0</v>
          </cell>
          <cell r="IR1033">
            <v>0</v>
          </cell>
          <cell r="IS1033">
            <v>0</v>
          </cell>
          <cell r="IT1033">
            <v>0</v>
          </cell>
          <cell r="IU1033">
            <v>0</v>
          </cell>
          <cell r="IV1033">
            <v>0</v>
          </cell>
          <cell r="IW1033">
            <v>0</v>
          </cell>
          <cell r="IX1033">
            <v>0</v>
          </cell>
          <cell r="IY1033">
            <v>0</v>
          </cell>
          <cell r="IZ1033">
            <v>0</v>
          </cell>
          <cell r="JA1033">
            <v>0</v>
          </cell>
          <cell r="JB1033">
            <v>0</v>
          </cell>
          <cell r="JC1033">
            <v>0</v>
          </cell>
          <cell r="JD1033">
            <v>0</v>
          </cell>
          <cell r="JE1033">
            <v>0</v>
          </cell>
        </row>
        <row r="1034">
          <cell r="D1034" t="str">
            <v>PV_.QF.SOR._.___.Skysol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  <cell r="EE1034">
            <v>0</v>
          </cell>
          <cell r="EF1034">
            <v>0</v>
          </cell>
          <cell r="EG1034">
            <v>0</v>
          </cell>
          <cell r="EH1034">
            <v>0</v>
          </cell>
          <cell r="EI1034">
            <v>0</v>
          </cell>
          <cell r="EJ1034">
            <v>0</v>
          </cell>
          <cell r="EK1034">
            <v>0</v>
          </cell>
          <cell r="EL1034">
            <v>0</v>
          </cell>
          <cell r="EM1034">
            <v>0</v>
          </cell>
          <cell r="EN1034">
            <v>0</v>
          </cell>
          <cell r="EO1034">
            <v>0</v>
          </cell>
          <cell r="EP1034">
            <v>0</v>
          </cell>
          <cell r="EQ1034">
            <v>0</v>
          </cell>
          <cell r="ER1034">
            <v>0</v>
          </cell>
          <cell r="ES1034">
            <v>0</v>
          </cell>
          <cell r="ET1034">
            <v>0</v>
          </cell>
          <cell r="EU1034">
            <v>0</v>
          </cell>
          <cell r="EV1034">
            <v>0</v>
          </cell>
          <cell r="EW1034">
            <v>0</v>
          </cell>
          <cell r="EX1034">
            <v>0</v>
          </cell>
          <cell r="EY1034">
            <v>0</v>
          </cell>
          <cell r="EZ1034">
            <v>0</v>
          </cell>
          <cell r="FA1034">
            <v>0</v>
          </cell>
          <cell r="FB1034">
            <v>0</v>
          </cell>
          <cell r="FC1034">
            <v>0</v>
          </cell>
          <cell r="FD1034">
            <v>0</v>
          </cell>
          <cell r="FE1034">
            <v>0</v>
          </cell>
          <cell r="FF1034">
            <v>0</v>
          </cell>
          <cell r="FG1034">
            <v>0</v>
          </cell>
          <cell r="FH1034">
            <v>0</v>
          </cell>
          <cell r="FI1034">
            <v>0</v>
          </cell>
          <cell r="FJ1034">
            <v>0</v>
          </cell>
          <cell r="FK1034">
            <v>0</v>
          </cell>
          <cell r="FL1034">
            <v>0</v>
          </cell>
          <cell r="FM1034">
            <v>0</v>
          </cell>
          <cell r="FN1034">
            <v>0</v>
          </cell>
          <cell r="FO1034">
            <v>0</v>
          </cell>
          <cell r="FP1034">
            <v>0</v>
          </cell>
          <cell r="FQ1034">
            <v>0</v>
          </cell>
          <cell r="FR1034">
            <v>0</v>
          </cell>
          <cell r="FS1034">
            <v>0</v>
          </cell>
          <cell r="FT1034">
            <v>0</v>
          </cell>
          <cell r="FU1034">
            <v>0</v>
          </cell>
          <cell r="FV1034">
            <v>0</v>
          </cell>
          <cell r="FW1034">
            <v>0</v>
          </cell>
          <cell r="FX1034">
            <v>0</v>
          </cell>
          <cell r="FY1034">
            <v>0</v>
          </cell>
          <cell r="FZ1034">
            <v>0</v>
          </cell>
          <cell r="GA1034">
            <v>0</v>
          </cell>
          <cell r="GB1034">
            <v>0</v>
          </cell>
          <cell r="GC1034">
            <v>0</v>
          </cell>
          <cell r="GD1034">
            <v>0</v>
          </cell>
          <cell r="GE1034">
            <v>0</v>
          </cell>
          <cell r="GF1034">
            <v>0</v>
          </cell>
          <cell r="GG1034">
            <v>0</v>
          </cell>
          <cell r="GH1034">
            <v>0</v>
          </cell>
          <cell r="GI1034">
            <v>0</v>
          </cell>
          <cell r="GJ1034">
            <v>0</v>
          </cell>
          <cell r="GK1034">
            <v>0</v>
          </cell>
          <cell r="GL1034">
            <v>0</v>
          </cell>
          <cell r="GM1034">
            <v>0</v>
          </cell>
          <cell r="GN1034">
            <v>0</v>
          </cell>
          <cell r="GO1034">
            <v>0</v>
          </cell>
          <cell r="GP1034">
            <v>0</v>
          </cell>
          <cell r="GQ1034">
            <v>0</v>
          </cell>
          <cell r="GR1034">
            <v>0</v>
          </cell>
          <cell r="GS1034">
            <v>0</v>
          </cell>
          <cell r="GT1034">
            <v>0</v>
          </cell>
          <cell r="GU1034">
            <v>0</v>
          </cell>
          <cell r="GV1034">
            <v>0</v>
          </cell>
          <cell r="GW1034">
            <v>0</v>
          </cell>
          <cell r="GX1034">
            <v>0</v>
          </cell>
          <cell r="GY1034">
            <v>0</v>
          </cell>
          <cell r="GZ1034">
            <v>0</v>
          </cell>
          <cell r="HA1034">
            <v>0</v>
          </cell>
          <cell r="HB1034">
            <v>0</v>
          </cell>
          <cell r="HC1034">
            <v>0</v>
          </cell>
          <cell r="HD1034">
            <v>0</v>
          </cell>
          <cell r="HE1034">
            <v>0</v>
          </cell>
          <cell r="HF1034">
            <v>0</v>
          </cell>
          <cell r="HG1034">
            <v>0</v>
          </cell>
          <cell r="HH1034">
            <v>0</v>
          </cell>
          <cell r="HI1034">
            <v>0</v>
          </cell>
          <cell r="HJ1034">
            <v>0</v>
          </cell>
          <cell r="HK1034">
            <v>0</v>
          </cell>
          <cell r="HL1034">
            <v>0</v>
          </cell>
          <cell r="HM1034">
            <v>0</v>
          </cell>
          <cell r="HN1034">
            <v>0</v>
          </cell>
          <cell r="HO1034">
            <v>0</v>
          </cell>
          <cell r="HP1034">
            <v>0</v>
          </cell>
          <cell r="HQ1034">
            <v>0</v>
          </cell>
          <cell r="HR1034">
            <v>0</v>
          </cell>
          <cell r="HS1034">
            <v>0</v>
          </cell>
          <cell r="HT1034">
            <v>0</v>
          </cell>
          <cell r="HU1034">
            <v>0</v>
          </cell>
          <cell r="HV1034">
            <v>0</v>
          </cell>
          <cell r="HW1034">
            <v>0</v>
          </cell>
          <cell r="HX1034">
            <v>0</v>
          </cell>
          <cell r="HY1034">
            <v>0</v>
          </cell>
          <cell r="HZ1034">
            <v>0</v>
          </cell>
          <cell r="IA1034">
            <v>0</v>
          </cell>
          <cell r="IB1034">
            <v>0</v>
          </cell>
          <cell r="IC1034">
            <v>0</v>
          </cell>
          <cell r="ID1034">
            <v>0</v>
          </cell>
          <cell r="IE1034">
            <v>0</v>
          </cell>
          <cell r="IF1034">
            <v>0</v>
          </cell>
          <cell r="IG1034">
            <v>0</v>
          </cell>
          <cell r="IH1034">
            <v>0</v>
          </cell>
          <cell r="II1034">
            <v>0</v>
          </cell>
          <cell r="IJ1034">
            <v>0</v>
          </cell>
          <cell r="IK1034">
            <v>0</v>
          </cell>
          <cell r="IL1034">
            <v>0</v>
          </cell>
          <cell r="IM1034">
            <v>0</v>
          </cell>
          <cell r="IN1034">
            <v>0</v>
          </cell>
          <cell r="IO1034">
            <v>0</v>
          </cell>
          <cell r="IP1034">
            <v>0</v>
          </cell>
          <cell r="IQ1034">
            <v>0</v>
          </cell>
          <cell r="IR1034">
            <v>0</v>
          </cell>
          <cell r="IS1034">
            <v>0</v>
          </cell>
          <cell r="IT1034">
            <v>0</v>
          </cell>
          <cell r="IU1034">
            <v>0</v>
          </cell>
          <cell r="IV1034">
            <v>0</v>
          </cell>
          <cell r="IW1034">
            <v>0</v>
          </cell>
          <cell r="IX1034">
            <v>0</v>
          </cell>
          <cell r="IY1034">
            <v>0</v>
          </cell>
          <cell r="IZ1034">
            <v>0</v>
          </cell>
          <cell r="JA1034">
            <v>0</v>
          </cell>
          <cell r="JB1034">
            <v>0</v>
          </cell>
          <cell r="JC1034">
            <v>0</v>
          </cell>
          <cell r="JD1034">
            <v>0</v>
          </cell>
          <cell r="JE1034">
            <v>0</v>
          </cell>
        </row>
        <row r="1035">
          <cell r="D1035" t="str">
            <v>PV_.QF.SOR._.___.Woodline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  <cell r="EE1035">
            <v>0</v>
          </cell>
          <cell r="EF1035">
            <v>0</v>
          </cell>
          <cell r="EG1035">
            <v>0</v>
          </cell>
          <cell r="EH1035">
            <v>0</v>
          </cell>
          <cell r="EI1035">
            <v>0</v>
          </cell>
          <cell r="EJ1035">
            <v>0</v>
          </cell>
          <cell r="EK1035">
            <v>0</v>
          </cell>
          <cell r="EL1035">
            <v>0</v>
          </cell>
          <cell r="EM1035">
            <v>0</v>
          </cell>
          <cell r="EN1035">
            <v>0</v>
          </cell>
          <cell r="EO1035">
            <v>0</v>
          </cell>
          <cell r="EP1035">
            <v>0</v>
          </cell>
          <cell r="EQ1035">
            <v>0</v>
          </cell>
          <cell r="ER1035">
            <v>0</v>
          </cell>
          <cell r="ES1035">
            <v>0</v>
          </cell>
          <cell r="ET1035">
            <v>0</v>
          </cell>
          <cell r="EU1035">
            <v>0</v>
          </cell>
          <cell r="EV1035">
            <v>0</v>
          </cell>
          <cell r="EW1035">
            <v>0</v>
          </cell>
          <cell r="EX1035">
            <v>0</v>
          </cell>
          <cell r="EY1035">
            <v>0</v>
          </cell>
          <cell r="EZ1035">
            <v>0</v>
          </cell>
          <cell r="FA1035">
            <v>0</v>
          </cell>
          <cell r="FB1035">
            <v>0</v>
          </cell>
          <cell r="FC1035">
            <v>0</v>
          </cell>
          <cell r="FD1035">
            <v>0</v>
          </cell>
          <cell r="FE1035">
            <v>0</v>
          </cell>
          <cell r="FF1035">
            <v>0</v>
          </cell>
          <cell r="FG1035">
            <v>0</v>
          </cell>
          <cell r="FH1035">
            <v>0</v>
          </cell>
          <cell r="FI1035">
            <v>0</v>
          </cell>
          <cell r="FJ1035">
            <v>0</v>
          </cell>
          <cell r="FK1035">
            <v>0</v>
          </cell>
          <cell r="FL1035">
            <v>0</v>
          </cell>
          <cell r="FM1035">
            <v>0</v>
          </cell>
          <cell r="FN1035">
            <v>0</v>
          </cell>
          <cell r="FO1035">
            <v>0</v>
          </cell>
          <cell r="FP1035">
            <v>0</v>
          </cell>
          <cell r="FQ1035">
            <v>0</v>
          </cell>
          <cell r="FR1035">
            <v>0</v>
          </cell>
          <cell r="FS1035">
            <v>0</v>
          </cell>
          <cell r="FT1035">
            <v>0</v>
          </cell>
          <cell r="FU1035">
            <v>0</v>
          </cell>
          <cell r="FV1035">
            <v>0</v>
          </cell>
          <cell r="FW1035">
            <v>0</v>
          </cell>
          <cell r="FX1035">
            <v>0</v>
          </cell>
          <cell r="FY1035">
            <v>0</v>
          </cell>
          <cell r="FZ1035">
            <v>0</v>
          </cell>
          <cell r="GA1035">
            <v>0</v>
          </cell>
          <cell r="GB1035">
            <v>0</v>
          </cell>
          <cell r="GC1035">
            <v>0</v>
          </cell>
          <cell r="GD1035">
            <v>0</v>
          </cell>
          <cell r="GE1035">
            <v>0</v>
          </cell>
          <cell r="GF1035">
            <v>0</v>
          </cell>
          <cell r="GG1035">
            <v>0</v>
          </cell>
          <cell r="GH1035">
            <v>0</v>
          </cell>
          <cell r="GI1035">
            <v>0</v>
          </cell>
          <cell r="GJ1035">
            <v>0</v>
          </cell>
          <cell r="GK1035">
            <v>0</v>
          </cell>
          <cell r="GL1035">
            <v>0</v>
          </cell>
          <cell r="GM1035">
            <v>0</v>
          </cell>
          <cell r="GN1035">
            <v>0</v>
          </cell>
          <cell r="GO1035">
            <v>0</v>
          </cell>
          <cell r="GP1035">
            <v>0</v>
          </cell>
          <cell r="GQ1035">
            <v>0</v>
          </cell>
          <cell r="GR1035">
            <v>0</v>
          </cell>
          <cell r="GS1035">
            <v>0</v>
          </cell>
          <cell r="GT1035">
            <v>0</v>
          </cell>
          <cell r="GU1035">
            <v>0</v>
          </cell>
          <cell r="GV1035">
            <v>0</v>
          </cell>
          <cell r="GW1035">
            <v>0</v>
          </cell>
          <cell r="GX1035">
            <v>0</v>
          </cell>
          <cell r="GY1035">
            <v>0</v>
          </cell>
          <cell r="GZ1035">
            <v>0</v>
          </cell>
          <cell r="HA1035">
            <v>0</v>
          </cell>
          <cell r="HB1035">
            <v>0</v>
          </cell>
          <cell r="HC1035">
            <v>0</v>
          </cell>
          <cell r="HD1035">
            <v>0</v>
          </cell>
          <cell r="HE1035">
            <v>0</v>
          </cell>
          <cell r="HF1035">
            <v>0</v>
          </cell>
          <cell r="HG1035">
            <v>0</v>
          </cell>
          <cell r="HH1035">
            <v>0</v>
          </cell>
          <cell r="HI1035">
            <v>0</v>
          </cell>
          <cell r="HJ1035">
            <v>0</v>
          </cell>
          <cell r="HK1035">
            <v>0</v>
          </cell>
          <cell r="HL1035">
            <v>0</v>
          </cell>
          <cell r="HM1035">
            <v>0</v>
          </cell>
          <cell r="HN1035">
            <v>0</v>
          </cell>
          <cell r="HO1035">
            <v>0</v>
          </cell>
          <cell r="HP1035">
            <v>0</v>
          </cell>
          <cell r="HQ1035">
            <v>0</v>
          </cell>
          <cell r="HR1035">
            <v>0</v>
          </cell>
          <cell r="HS1035">
            <v>0</v>
          </cell>
          <cell r="HT1035">
            <v>0</v>
          </cell>
          <cell r="HU1035">
            <v>0</v>
          </cell>
          <cell r="HV1035">
            <v>0</v>
          </cell>
          <cell r="HW1035">
            <v>0</v>
          </cell>
          <cell r="HX1035">
            <v>0</v>
          </cell>
          <cell r="HY1035">
            <v>0</v>
          </cell>
          <cell r="HZ1035">
            <v>0</v>
          </cell>
          <cell r="IA1035">
            <v>0</v>
          </cell>
          <cell r="IB1035">
            <v>0</v>
          </cell>
          <cell r="IC1035">
            <v>0</v>
          </cell>
          <cell r="ID1035">
            <v>0</v>
          </cell>
          <cell r="IE1035">
            <v>0</v>
          </cell>
          <cell r="IF1035">
            <v>0</v>
          </cell>
          <cell r="IG1035">
            <v>0</v>
          </cell>
          <cell r="IH1035">
            <v>0</v>
          </cell>
          <cell r="II1035">
            <v>0</v>
          </cell>
          <cell r="IJ1035">
            <v>0</v>
          </cell>
          <cell r="IK1035">
            <v>0</v>
          </cell>
          <cell r="IL1035">
            <v>0</v>
          </cell>
          <cell r="IM1035">
            <v>0</v>
          </cell>
          <cell r="IN1035">
            <v>0</v>
          </cell>
          <cell r="IO1035">
            <v>0</v>
          </cell>
          <cell r="IP1035">
            <v>0</v>
          </cell>
          <cell r="IQ1035">
            <v>0</v>
          </cell>
          <cell r="IR1035">
            <v>0</v>
          </cell>
          <cell r="IS1035">
            <v>0</v>
          </cell>
          <cell r="IT1035">
            <v>0</v>
          </cell>
          <cell r="IU1035">
            <v>0</v>
          </cell>
          <cell r="IV1035">
            <v>0</v>
          </cell>
          <cell r="IW1035">
            <v>0</v>
          </cell>
          <cell r="IX1035">
            <v>0</v>
          </cell>
          <cell r="IY1035">
            <v>0</v>
          </cell>
          <cell r="IZ1035">
            <v>0</v>
          </cell>
          <cell r="JA1035">
            <v>0</v>
          </cell>
          <cell r="JB1035">
            <v>0</v>
          </cell>
          <cell r="JC1035">
            <v>0</v>
          </cell>
          <cell r="JD1035">
            <v>0</v>
          </cell>
          <cell r="JE1035">
            <v>0</v>
          </cell>
        </row>
        <row r="1036">
          <cell r="D1036" t="str">
            <v>PV_.QF.SOR._.CSP.7_Mile_Solar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  <cell r="EE1036">
            <v>0</v>
          </cell>
          <cell r="EF1036">
            <v>0</v>
          </cell>
          <cell r="EG1036">
            <v>0</v>
          </cell>
          <cell r="EH1036">
            <v>0</v>
          </cell>
          <cell r="EI1036">
            <v>0</v>
          </cell>
          <cell r="EJ1036">
            <v>0</v>
          </cell>
          <cell r="EK1036">
            <v>0</v>
          </cell>
          <cell r="EL1036">
            <v>0</v>
          </cell>
          <cell r="EM1036">
            <v>0</v>
          </cell>
          <cell r="EN1036">
            <v>0</v>
          </cell>
          <cell r="EO1036">
            <v>0</v>
          </cell>
          <cell r="EP1036">
            <v>0</v>
          </cell>
          <cell r="EQ1036">
            <v>0</v>
          </cell>
          <cell r="ER1036">
            <v>0</v>
          </cell>
          <cell r="ES1036">
            <v>0</v>
          </cell>
          <cell r="ET1036">
            <v>0</v>
          </cell>
          <cell r="EU1036">
            <v>0</v>
          </cell>
          <cell r="EV1036">
            <v>0</v>
          </cell>
          <cell r="EW1036">
            <v>0</v>
          </cell>
          <cell r="EX1036">
            <v>0</v>
          </cell>
          <cell r="EY1036">
            <v>0</v>
          </cell>
          <cell r="EZ1036">
            <v>0</v>
          </cell>
          <cell r="FA1036">
            <v>0</v>
          </cell>
          <cell r="FB1036">
            <v>0</v>
          </cell>
          <cell r="FC1036">
            <v>0</v>
          </cell>
          <cell r="FD1036">
            <v>0</v>
          </cell>
          <cell r="FE1036">
            <v>0</v>
          </cell>
          <cell r="FF1036">
            <v>0</v>
          </cell>
          <cell r="FG1036">
            <v>0</v>
          </cell>
          <cell r="FH1036">
            <v>0</v>
          </cell>
          <cell r="FI1036">
            <v>0</v>
          </cell>
          <cell r="FJ1036">
            <v>0</v>
          </cell>
          <cell r="FK1036">
            <v>0</v>
          </cell>
          <cell r="FL1036">
            <v>0</v>
          </cell>
          <cell r="FM1036">
            <v>0</v>
          </cell>
          <cell r="FN1036">
            <v>0</v>
          </cell>
          <cell r="FO1036">
            <v>0</v>
          </cell>
          <cell r="FP1036">
            <v>0</v>
          </cell>
          <cell r="FQ1036">
            <v>0</v>
          </cell>
          <cell r="FR1036">
            <v>0</v>
          </cell>
          <cell r="FS1036">
            <v>0</v>
          </cell>
          <cell r="FT1036">
            <v>0</v>
          </cell>
          <cell r="FU1036">
            <v>0</v>
          </cell>
          <cell r="FV1036">
            <v>0</v>
          </cell>
          <cell r="FW1036">
            <v>0</v>
          </cell>
          <cell r="FX1036">
            <v>0</v>
          </cell>
          <cell r="FY1036">
            <v>0</v>
          </cell>
          <cell r="FZ1036">
            <v>0</v>
          </cell>
          <cell r="GA1036">
            <v>0</v>
          </cell>
          <cell r="GB1036">
            <v>0</v>
          </cell>
          <cell r="GC1036">
            <v>0</v>
          </cell>
          <cell r="GD1036">
            <v>0</v>
          </cell>
          <cell r="GE1036">
            <v>0</v>
          </cell>
          <cell r="GF1036">
            <v>0</v>
          </cell>
          <cell r="GG1036">
            <v>0</v>
          </cell>
          <cell r="GH1036">
            <v>0</v>
          </cell>
          <cell r="GI1036">
            <v>0</v>
          </cell>
          <cell r="GJ1036">
            <v>0</v>
          </cell>
          <cell r="GK1036">
            <v>0</v>
          </cell>
          <cell r="GL1036">
            <v>0</v>
          </cell>
          <cell r="GM1036">
            <v>0</v>
          </cell>
          <cell r="GN1036">
            <v>0</v>
          </cell>
          <cell r="GO1036">
            <v>0</v>
          </cell>
          <cell r="GP1036">
            <v>0</v>
          </cell>
          <cell r="GQ1036">
            <v>0</v>
          </cell>
          <cell r="GR1036">
            <v>0</v>
          </cell>
          <cell r="GS1036">
            <v>0</v>
          </cell>
          <cell r="GT1036">
            <v>0</v>
          </cell>
          <cell r="GU1036">
            <v>0</v>
          </cell>
          <cell r="GV1036">
            <v>0</v>
          </cell>
          <cell r="GW1036">
            <v>0</v>
          </cell>
          <cell r="GX1036">
            <v>0</v>
          </cell>
          <cell r="GY1036">
            <v>0</v>
          </cell>
          <cell r="GZ1036">
            <v>0</v>
          </cell>
          <cell r="HA1036">
            <v>0</v>
          </cell>
          <cell r="HB1036">
            <v>0</v>
          </cell>
          <cell r="HC1036">
            <v>0</v>
          </cell>
          <cell r="HD1036">
            <v>0</v>
          </cell>
          <cell r="HE1036">
            <v>0</v>
          </cell>
          <cell r="HF1036">
            <v>0</v>
          </cell>
          <cell r="HG1036">
            <v>0</v>
          </cell>
          <cell r="HH1036">
            <v>0</v>
          </cell>
          <cell r="HI1036">
            <v>0</v>
          </cell>
          <cell r="HJ1036">
            <v>0</v>
          </cell>
          <cell r="HK1036">
            <v>0</v>
          </cell>
          <cell r="HL1036">
            <v>0</v>
          </cell>
          <cell r="HM1036">
            <v>0</v>
          </cell>
          <cell r="HN1036">
            <v>0</v>
          </cell>
          <cell r="HO1036">
            <v>0</v>
          </cell>
          <cell r="HP1036">
            <v>0</v>
          </cell>
          <cell r="HQ1036">
            <v>0</v>
          </cell>
          <cell r="HR1036">
            <v>0</v>
          </cell>
          <cell r="HS1036">
            <v>0</v>
          </cell>
          <cell r="HT1036">
            <v>0</v>
          </cell>
          <cell r="HU1036">
            <v>0</v>
          </cell>
          <cell r="HV1036">
            <v>0</v>
          </cell>
          <cell r="HW1036">
            <v>0</v>
          </cell>
          <cell r="HX1036">
            <v>0</v>
          </cell>
          <cell r="HY1036">
            <v>0</v>
          </cell>
          <cell r="HZ1036">
            <v>0</v>
          </cell>
          <cell r="IA1036">
            <v>0</v>
          </cell>
          <cell r="IB1036">
            <v>0</v>
          </cell>
          <cell r="IC1036">
            <v>0</v>
          </cell>
          <cell r="ID1036">
            <v>0</v>
          </cell>
          <cell r="IE1036">
            <v>0</v>
          </cell>
          <cell r="IF1036">
            <v>0</v>
          </cell>
          <cell r="IG1036">
            <v>0</v>
          </cell>
          <cell r="IH1036">
            <v>0</v>
          </cell>
          <cell r="II1036">
            <v>0</v>
          </cell>
          <cell r="IJ1036">
            <v>0</v>
          </cell>
          <cell r="IK1036">
            <v>0</v>
          </cell>
          <cell r="IL1036">
            <v>0</v>
          </cell>
          <cell r="IM1036">
            <v>0</v>
          </cell>
          <cell r="IN1036">
            <v>0</v>
          </cell>
          <cell r="IO1036">
            <v>0</v>
          </cell>
          <cell r="IP1036">
            <v>0</v>
          </cell>
          <cell r="IQ1036">
            <v>0</v>
          </cell>
          <cell r="IR1036">
            <v>0</v>
          </cell>
          <cell r="IS1036">
            <v>0</v>
          </cell>
          <cell r="IT1036">
            <v>0</v>
          </cell>
          <cell r="IU1036">
            <v>0</v>
          </cell>
          <cell r="IV1036">
            <v>0</v>
          </cell>
          <cell r="IW1036">
            <v>0</v>
          </cell>
          <cell r="IX1036">
            <v>0</v>
          </cell>
          <cell r="IY1036">
            <v>0</v>
          </cell>
          <cell r="IZ1036">
            <v>0</v>
          </cell>
          <cell r="JA1036">
            <v>0</v>
          </cell>
          <cell r="JB1036">
            <v>0</v>
          </cell>
          <cell r="JC1036">
            <v>0</v>
          </cell>
          <cell r="JD1036">
            <v>0</v>
          </cell>
          <cell r="JE1036">
            <v>0</v>
          </cell>
        </row>
        <row r="1037">
          <cell r="D1037" t="str">
            <v>PV_.QF.SOR._.CSP.Antelope_Creek_Solar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  <cell r="EE1037">
            <v>0</v>
          </cell>
          <cell r="EF1037">
            <v>0</v>
          </cell>
          <cell r="EG1037">
            <v>0</v>
          </cell>
          <cell r="EH1037">
            <v>0</v>
          </cell>
          <cell r="EI1037">
            <v>0</v>
          </cell>
          <cell r="EJ1037">
            <v>0</v>
          </cell>
          <cell r="EK1037">
            <v>0</v>
          </cell>
          <cell r="EL1037">
            <v>0</v>
          </cell>
          <cell r="EM1037">
            <v>0</v>
          </cell>
          <cell r="EN1037">
            <v>0</v>
          </cell>
          <cell r="EO1037">
            <v>0</v>
          </cell>
          <cell r="EP1037">
            <v>0</v>
          </cell>
          <cell r="EQ1037">
            <v>0</v>
          </cell>
          <cell r="ER1037">
            <v>0</v>
          </cell>
          <cell r="ES1037">
            <v>0</v>
          </cell>
          <cell r="ET1037">
            <v>0</v>
          </cell>
          <cell r="EU1037">
            <v>0</v>
          </cell>
          <cell r="EV1037">
            <v>0</v>
          </cell>
          <cell r="EW1037">
            <v>0</v>
          </cell>
          <cell r="EX1037">
            <v>0</v>
          </cell>
          <cell r="EY1037">
            <v>0</v>
          </cell>
          <cell r="EZ1037">
            <v>0</v>
          </cell>
          <cell r="FA1037">
            <v>0</v>
          </cell>
          <cell r="FB1037">
            <v>0</v>
          </cell>
          <cell r="FC1037">
            <v>0</v>
          </cell>
          <cell r="FD1037">
            <v>0</v>
          </cell>
          <cell r="FE1037">
            <v>0</v>
          </cell>
          <cell r="FF1037">
            <v>0</v>
          </cell>
          <cell r="FG1037">
            <v>0</v>
          </cell>
          <cell r="FH1037">
            <v>0</v>
          </cell>
          <cell r="FI1037">
            <v>0</v>
          </cell>
          <cell r="FJ1037">
            <v>0</v>
          </cell>
          <cell r="FK1037">
            <v>0</v>
          </cell>
          <cell r="FL1037">
            <v>0</v>
          </cell>
          <cell r="FM1037">
            <v>0</v>
          </cell>
          <cell r="FN1037">
            <v>0</v>
          </cell>
          <cell r="FO1037">
            <v>0</v>
          </cell>
          <cell r="FP1037">
            <v>0</v>
          </cell>
          <cell r="FQ1037">
            <v>0</v>
          </cell>
          <cell r="FR1037">
            <v>0</v>
          </cell>
          <cell r="FS1037">
            <v>0</v>
          </cell>
          <cell r="FT1037">
            <v>0</v>
          </cell>
          <cell r="FU1037">
            <v>0</v>
          </cell>
          <cell r="FV1037">
            <v>0</v>
          </cell>
          <cell r="FW1037">
            <v>0</v>
          </cell>
          <cell r="FX1037">
            <v>0</v>
          </cell>
          <cell r="FY1037">
            <v>0</v>
          </cell>
          <cell r="FZ1037">
            <v>0</v>
          </cell>
          <cell r="GA1037">
            <v>0</v>
          </cell>
          <cell r="GB1037">
            <v>0</v>
          </cell>
          <cell r="GC1037">
            <v>0</v>
          </cell>
          <cell r="GD1037">
            <v>0</v>
          </cell>
          <cell r="GE1037">
            <v>0</v>
          </cell>
          <cell r="GF1037">
            <v>0</v>
          </cell>
          <cell r="GG1037">
            <v>0</v>
          </cell>
          <cell r="GH1037">
            <v>0</v>
          </cell>
          <cell r="GI1037">
            <v>0</v>
          </cell>
          <cell r="GJ1037">
            <v>0</v>
          </cell>
          <cell r="GK1037">
            <v>0</v>
          </cell>
          <cell r="GL1037">
            <v>0</v>
          </cell>
          <cell r="GM1037">
            <v>0</v>
          </cell>
          <cell r="GN1037">
            <v>0</v>
          </cell>
          <cell r="GO1037">
            <v>0</v>
          </cell>
          <cell r="GP1037">
            <v>0</v>
          </cell>
          <cell r="GQ1037">
            <v>0</v>
          </cell>
          <cell r="GR1037">
            <v>0</v>
          </cell>
          <cell r="GS1037">
            <v>0</v>
          </cell>
          <cell r="GT1037">
            <v>0</v>
          </cell>
          <cell r="GU1037">
            <v>0</v>
          </cell>
          <cell r="GV1037">
            <v>0</v>
          </cell>
          <cell r="GW1037">
            <v>0</v>
          </cell>
          <cell r="GX1037">
            <v>0</v>
          </cell>
          <cell r="GY1037">
            <v>0</v>
          </cell>
          <cell r="GZ1037">
            <v>0</v>
          </cell>
          <cell r="HA1037">
            <v>0</v>
          </cell>
          <cell r="HB1037">
            <v>0</v>
          </cell>
          <cell r="HC1037">
            <v>0</v>
          </cell>
          <cell r="HD1037">
            <v>0</v>
          </cell>
          <cell r="HE1037">
            <v>0</v>
          </cell>
          <cell r="HF1037">
            <v>0</v>
          </cell>
          <cell r="HG1037">
            <v>0</v>
          </cell>
          <cell r="HH1037">
            <v>0</v>
          </cell>
          <cell r="HI1037">
            <v>0</v>
          </cell>
          <cell r="HJ1037">
            <v>0</v>
          </cell>
          <cell r="HK1037">
            <v>0</v>
          </cell>
          <cell r="HL1037">
            <v>0</v>
          </cell>
          <cell r="HM1037">
            <v>0</v>
          </cell>
          <cell r="HN1037">
            <v>0</v>
          </cell>
          <cell r="HO1037">
            <v>0</v>
          </cell>
          <cell r="HP1037">
            <v>0</v>
          </cell>
          <cell r="HQ1037">
            <v>0</v>
          </cell>
          <cell r="HR1037">
            <v>0</v>
          </cell>
          <cell r="HS1037">
            <v>0</v>
          </cell>
          <cell r="HT1037">
            <v>0</v>
          </cell>
          <cell r="HU1037">
            <v>0</v>
          </cell>
          <cell r="HV1037">
            <v>0</v>
          </cell>
          <cell r="HW1037">
            <v>0</v>
          </cell>
          <cell r="HX1037">
            <v>0</v>
          </cell>
          <cell r="HY1037">
            <v>0</v>
          </cell>
          <cell r="HZ1037">
            <v>0</v>
          </cell>
          <cell r="IA1037">
            <v>0</v>
          </cell>
          <cell r="IB1037">
            <v>0</v>
          </cell>
          <cell r="IC1037">
            <v>0</v>
          </cell>
          <cell r="ID1037">
            <v>0</v>
          </cell>
          <cell r="IE1037">
            <v>0</v>
          </cell>
          <cell r="IF1037">
            <v>0</v>
          </cell>
          <cell r="IG1037">
            <v>0</v>
          </cell>
          <cell r="IH1037">
            <v>0</v>
          </cell>
          <cell r="II1037">
            <v>0</v>
          </cell>
          <cell r="IJ1037">
            <v>0</v>
          </cell>
          <cell r="IK1037">
            <v>0</v>
          </cell>
          <cell r="IL1037">
            <v>0</v>
          </cell>
          <cell r="IM1037">
            <v>0</v>
          </cell>
          <cell r="IN1037">
            <v>0</v>
          </cell>
          <cell r="IO1037">
            <v>0</v>
          </cell>
          <cell r="IP1037">
            <v>0</v>
          </cell>
          <cell r="IQ1037">
            <v>0</v>
          </cell>
          <cell r="IR1037">
            <v>0</v>
          </cell>
          <cell r="IS1037">
            <v>0</v>
          </cell>
          <cell r="IT1037">
            <v>0</v>
          </cell>
          <cell r="IU1037">
            <v>0</v>
          </cell>
          <cell r="IV1037">
            <v>0</v>
          </cell>
          <cell r="IW1037">
            <v>0</v>
          </cell>
          <cell r="IX1037">
            <v>0</v>
          </cell>
          <cell r="IY1037">
            <v>0</v>
          </cell>
          <cell r="IZ1037">
            <v>0</v>
          </cell>
          <cell r="JA1037">
            <v>0</v>
          </cell>
          <cell r="JB1037">
            <v>0</v>
          </cell>
          <cell r="JC1037">
            <v>0</v>
          </cell>
          <cell r="JD1037">
            <v>0</v>
          </cell>
          <cell r="JE1037">
            <v>0</v>
          </cell>
        </row>
        <row r="1038">
          <cell r="D1038" t="str">
            <v>PV_.QF.SOR._.CSP.Cherry_Creek_Solar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  <cell r="EE1038">
            <v>0</v>
          </cell>
          <cell r="EF1038">
            <v>0</v>
          </cell>
          <cell r="EG1038">
            <v>0</v>
          </cell>
          <cell r="EH1038">
            <v>0</v>
          </cell>
          <cell r="EI1038">
            <v>0</v>
          </cell>
          <cell r="EJ1038">
            <v>0</v>
          </cell>
          <cell r="EK1038">
            <v>0</v>
          </cell>
          <cell r="EL1038">
            <v>0</v>
          </cell>
          <cell r="EM1038">
            <v>0</v>
          </cell>
          <cell r="EN1038">
            <v>0</v>
          </cell>
          <cell r="EO1038">
            <v>0</v>
          </cell>
          <cell r="EP1038">
            <v>0</v>
          </cell>
          <cell r="EQ1038">
            <v>0</v>
          </cell>
          <cell r="ER1038">
            <v>0</v>
          </cell>
          <cell r="ES1038">
            <v>0</v>
          </cell>
          <cell r="ET1038">
            <v>0</v>
          </cell>
          <cell r="EU1038">
            <v>0</v>
          </cell>
          <cell r="EV1038">
            <v>0</v>
          </cell>
          <cell r="EW1038">
            <v>0</v>
          </cell>
          <cell r="EX1038">
            <v>0</v>
          </cell>
          <cell r="EY1038">
            <v>0</v>
          </cell>
          <cell r="EZ1038">
            <v>0</v>
          </cell>
          <cell r="FA1038">
            <v>0</v>
          </cell>
          <cell r="FB1038">
            <v>0</v>
          </cell>
          <cell r="FC1038">
            <v>0</v>
          </cell>
          <cell r="FD1038">
            <v>0</v>
          </cell>
          <cell r="FE1038">
            <v>0</v>
          </cell>
          <cell r="FF1038">
            <v>0</v>
          </cell>
          <cell r="FG1038">
            <v>0</v>
          </cell>
          <cell r="FH1038">
            <v>0</v>
          </cell>
          <cell r="FI1038">
            <v>0</v>
          </cell>
          <cell r="FJ1038">
            <v>0</v>
          </cell>
          <cell r="FK1038">
            <v>0</v>
          </cell>
          <cell r="FL1038">
            <v>0</v>
          </cell>
          <cell r="FM1038">
            <v>0</v>
          </cell>
          <cell r="FN1038">
            <v>0</v>
          </cell>
          <cell r="FO1038">
            <v>0</v>
          </cell>
          <cell r="FP1038">
            <v>0</v>
          </cell>
          <cell r="FQ1038">
            <v>0</v>
          </cell>
          <cell r="FR1038">
            <v>0</v>
          </cell>
          <cell r="FS1038">
            <v>0</v>
          </cell>
          <cell r="FT1038">
            <v>0</v>
          </cell>
          <cell r="FU1038">
            <v>0</v>
          </cell>
          <cell r="FV1038">
            <v>0</v>
          </cell>
          <cell r="FW1038">
            <v>0</v>
          </cell>
          <cell r="FX1038">
            <v>0</v>
          </cell>
          <cell r="FY1038">
            <v>0</v>
          </cell>
          <cell r="FZ1038">
            <v>0</v>
          </cell>
          <cell r="GA1038">
            <v>0</v>
          </cell>
          <cell r="GB1038">
            <v>0</v>
          </cell>
          <cell r="GC1038">
            <v>0</v>
          </cell>
          <cell r="GD1038">
            <v>0</v>
          </cell>
          <cell r="GE1038">
            <v>0</v>
          </cell>
          <cell r="GF1038">
            <v>0</v>
          </cell>
          <cell r="GG1038">
            <v>0</v>
          </cell>
          <cell r="GH1038">
            <v>0</v>
          </cell>
          <cell r="GI1038">
            <v>0</v>
          </cell>
          <cell r="GJ1038">
            <v>0</v>
          </cell>
          <cell r="GK1038">
            <v>0</v>
          </cell>
          <cell r="GL1038">
            <v>0</v>
          </cell>
          <cell r="GM1038">
            <v>0</v>
          </cell>
          <cell r="GN1038">
            <v>0</v>
          </cell>
          <cell r="GO1038">
            <v>0</v>
          </cell>
          <cell r="GP1038">
            <v>0</v>
          </cell>
          <cell r="GQ1038">
            <v>0</v>
          </cell>
          <cell r="GR1038">
            <v>0</v>
          </cell>
          <cell r="GS1038">
            <v>0</v>
          </cell>
          <cell r="GT1038">
            <v>0</v>
          </cell>
          <cell r="GU1038">
            <v>0</v>
          </cell>
          <cell r="GV1038">
            <v>0</v>
          </cell>
          <cell r="GW1038">
            <v>0</v>
          </cell>
          <cell r="GX1038">
            <v>0</v>
          </cell>
          <cell r="GY1038">
            <v>0</v>
          </cell>
          <cell r="GZ1038">
            <v>0</v>
          </cell>
          <cell r="HA1038">
            <v>0</v>
          </cell>
          <cell r="HB1038">
            <v>0</v>
          </cell>
          <cell r="HC1038">
            <v>0</v>
          </cell>
          <cell r="HD1038">
            <v>0</v>
          </cell>
          <cell r="HE1038">
            <v>0</v>
          </cell>
          <cell r="HF1038">
            <v>0</v>
          </cell>
          <cell r="HG1038">
            <v>0</v>
          </cell>
          <cell r="HH1038">
            <v>0</v>
          </cell>
          <cell r="HI1038">
            <v>0</v>
          </cell>
          <cell r="HJ1038">
            <v>0</v>
          </cell>
          <cell r="HK1038">
            <v>0</v>
          </cell>
          <cell r="HL1038">
            <v>0</v>
          </cell>
          <cell r="HM1038">
            <v>0</v>
          </cell>
          <cell r="HN1038">
            <v>0</v>
          </cell>
          <cell r="HO1038">
            <v>0</v>
          </cell>
          <cell r="HP1038">
            <v>0</v>
          </cell>
          <cell r="HQ1038">
            <v>0</v>
          </cell>
          <cell r="HR1038">
            <v>0</v>
          </cell>
          <cell r="HS1038">
            <v>0</v>
          </cell>
          <cell r="HT1038">
            <v>0</v>
          </cell>
          <cell r="HU1038">
            <v>0</v>
          </cell>
          <cell r="HV1038">
            <v>0</v>
          </cell>
          <cell r="HW1038">
            <v>0</v>
          </cell>
          <cell r="HX1038">
            <v>0</v>
          </cell>
          <cell r="HY1038">
            <v>0</v>
          </cell>
          <cell r="HZ1038">
            <v>0</v>
          </cell>
          <cell r="IA1038">
            <v>0</v>
          </cell>
          <cell r="IB1038">
            <v>0</v>
          </cell>
          <cell r="IC1038">
            <v>0</v>
          </cell>
          <cell r="ID1038">
            <v>0</v>
          </cell>
          <cell r="IE1038">
            <v>0</v>
          </cell>
          <cell r="IF1038">
            <v>0</v>
          </cell>
          <cell r="IG1038">
            <v>0</v>
          </cell>
          <cell r="IH1038">
            <v>0</v>
          </cell>
          <cell r="II1038">
            <v>0</v>
          </cell>
          <cell r="IJ1038">
            <v>0</v>
          </cell>
          <cell r="IK1038">
            <v>0</v>
          </cell>
          <cell r="IL1038">
            <v>0</v>
          </cell>
          <cell r="IM1038">
            <v>0</v>
          </cell>
          <cell r="IN1038">
            <v>0</v>
          </cell>
          <cell r="IO1038">
            <v>0</v>
          </cell>
          <cell r="IP1038">
            <v>0</v>
          </cell>
          <cell r="IQ1038">
            <v>0</v>
          </cell>
          <cell r="IR1038">
            <v>0</v>
          </cell>
          <cell r="IS1038">
            <v>0</v>
          </cell>
          <cell r="IT1038">
            <v>0</v>
          </cell>
          <cell r="IU1038">
            <v>0</v>
          </cell>
          <cell r="IV1038">
            <v>0</v>
          </cell>
          <cell r="IW1038">
            <v>0</v>
          </cell>
          <cell r="IX1038">
            <v>0</v>
          </cell>
          <cell r="IY1038">
            <v>0</v>
          </cell>
          <cell r="IZ1038">
            <v>0</v>
          </cell>
          <cell r="JA1038">
            <v>0</v>
          </cell>
          <cell r="JB1038">
            <v>0</v>
          </cell>
          <cell r="JC1038">
            <v>0</v>
          </cell>
          <cell r="JD1038">
            <v>0</v>
          </cell>
          <cell r="JE1038">
            <v>0</v>
          </cell>
        </row>
        <row r="1039">
          <cell r="D1039" t="str">
            <v>PV_.QF.SOR._.CSP.Hay_Creek_Solar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  <cell r="EJ1039">
            <v>0</v>
          </cell>
          <cell r="EK1039">
            <v>0</v>
          </cell>
          <cell r="EL1039">
            <v>0</v>
          </cell>
          <cell r="EM1039">
            <v>0</v>
          </cell>
          <cell r="EN1039">
            <v>0</v>
          </cell>
          <cell r="EO1039">
            <v>0</v>
          </cell>
          <cell r="EP1039">
            <v>0</v>
          </cell>
          <cell r="EQ1039">
            <v>0</v>
          </cell>
          <cell r="ER1039">
            <v>0</v>
          </cell>
          <cell r="ES1039">
            <v>0</v>
          </cell>
          <cell r="ET1039">
            <v>0</v>
          </cell>
          <cell r="EU1039">
            <v>0</v>
          </cell>
          <cell r="EV1039">
            <v>0</v>
          </cell>
          <cell r="EW1039">
            <v>0</v>
          </cell>
          <cell r="EX1039">
            <v>0</v>
          </cell>
          <cell r="EY1039">
            <v>0</v>
          </cell>
          <cell r="EZ1039">
            <v>0</v>
          </cell>
          <cell r="FA1039">
            <v>0</v>
          </cell>
          <cell r="FB1039">
            <v>0</v>
          </cell>
          <cell r="FC1039">
            <v>0</v>
          </cell>
          <cell r="FD1039">
            <v>0</v>
          </cell>
          <cell r="FE1039">
            <v>0</v>
          </cell>
          <cell r="FF1039">
            <v>0</v>
          </cell>
          <cell r="FG1039">
            <v>0</v>
          </cell>
          <cell r="FH1039">
            <v>0</v>
          </cell>
          <cell r="FI1039">
            <v>0</v>
          </cell>
          <cell r="FJ1039">
            <v>0</v>
          </cell>
          <cell r="FK1039">
            <v>0</v>
          </cell>
          <cell r="FL1039">
            <v>0</v>
          </cell>
          <cell r="FM1039">
            <v>0</v>
          </cell>
          <cell r="FN1039">
            <v>0</v>
          </cell>
          <cell r="FO1039">
            <v>0</v>
          </cell>
          <cell r="FP1039">
            <v>0</v>
          </cell>
          <cell r="FQ1039">
            <v>0</v>
          </cell>
          <cell r="FR1039">
            <v>0</v>
          </cell>
          <cell r="FS1039">
            <v>0</v>
          </cell>
          <cell r="FT1039">
            <v>0</v>
          </cell>
          <cell r="FU1039">
            <v>0</v>
          </cell>
          <cell r="FV1039">
            <v>0</v>
          </cell>
          <cell r="FW1039">
            <v>0</v>
          </cell>
          <cell r="FX1039">
            <v>0</v>
          </cell>
          <cell r="FY1039">
            <v>0</v>
          </cell>
          <cell r="FZ1039">
            <v>0</v>
          </cell>
          <cell r="GA1039">
            <v>0</v>
          </cell>
          <cell r="GB1039">
            <v>0</v>
          </cell>
          <cell r="GC1039">
            <v>0</v>
          </cell>
          <cell r="GD1039">
            <v>0</v>
          </cell>
          <cell r="GE1039">
            <v>0</v>
          </cell>
          <cell r="GF1039">
            <v>0</v>
          </cell>
          <cell r="GG1039">
            <v>0</v>
          </cell>
          <cell r="GH1039">
            <v>0</v>
          </cell>
          <cell r="GI1039">
            <v>0</v>
          </cell>
          <cell r="GJ1039">
            <v>0</v>
          </cell>
          <cell r="GK1039">
            <v>0</v>
          </cell>
          <cell r="GL1039">
            <v>0</v>
          </cell>
          <cell r="GM1039">
            <v>0</v>
          </cell>
          <cell r="GN1039">
            <v>0</v>
          </cell>
          <cell r="GO1039">
            <v>0</v>
          </cell>
          <cell r="GP1039">
            <v>0</v>
          </cell>
          <cell r="GQ1039">
            <v>0</v>
          </cell>
          <cell r="GR1039">
            <v>0</v>
          </cell>
          <cell r="GS1039">
            <v>0</v>
          </cell>
          <cell r="GT1039">
            <v>0</v>
          </cell>
          <cell r="GU1039">
            <v>0</v>
          </cell>
          <cell r="GV1039">
            <v>0</v>
          </cell>
          <cell r="GW1039">
            <v>0</v>
          </cell>
          <cell r="GX1039">
            <v>0</v>
          </cell>
          <cell r="GY1039">
            <v>0</v>
          </cell>
          <cell r="GZ1039">
            <v>0</v>
          </cell>
          <cell r="HA1039">
            <v>0</v>
          </cell>
          <cell r="HB1039">
            <v>0</v>
          </cell>
          <cell r="HC1039">
            <v>0</v>
          </cell>
          <cell r="HD1039">
            <v>0</v>
          </cell>
          <cell r="HE1039">
            <v>0</v>
          </cell>
          <cell r="HF1039">
            <v>0</v>
          </cell>
          <cell r="HG1039">
            <v>0</v>
          </cell>
          <cell r="HH1039">
            <v>0</v>
          </cell>
          <cell r="HI1039">
            <v>0</v>
          </cell>
          <cell r="HJ1039">
            <v>0</v>
          </cell>
          <cell r="HK1039">
            <v>0</v>
          </cell>
          <cell r="HL1039">
            <v>0</v>
          </cell>
          <cell r="HM1039">
            <v>0</v>
          </cell>
          <cell r="HN1039">
            <v>0</v>
          </cell>
          <cell r="HO1039">
            <v>0</v>
          </cell>
          <cell r="HP1039">
            <v>0</v>
          </cell>
          <cell r="HQ1039">
            <v>0</v>
          </cell>
          <cell r="HR1039">
            <v>0</v>
          </cell>
          <cell r="HS1039">
            <v>0</v>
          </cell>
          <cell r="HT1039">
            <v>0</v>
          </cell>
          <cell r="HU1039">
            <v>0</v>
          </cell>
          <cell r="HV1039">
            <v>0</v>
          </cell>
          <cell r="HW1039">
            <v>0</v>
          </cell>
          <cell r="HX1039">
            <v>0</v>
          </cell>
          <cell r="HY1039">
            <v>0</v>
          </cell>
          <cell r="HZ1039">
            <v>0</v>
          </cell>
          <cell r="IA1039">
            <v>0</v>
          </cell>
          <cell r="IB1039">
            <v>0</v>
          </cell>
          <cell r="IC1039">
            <v>0</v>
          </cell>
          <cell r="ID1039">
            <v>0</v>
          </cell>
          <cell r="IE1039">
            <v>0</v>
          </cell>
          <cell r="IF1039">
            <v>0</v>
          </cell>
          <cell r="IG1039">
            <v>0</v>
          </cell>
          <cell r="IH1039">
            <v>0</v>
          </cell>
          <cell r="II1039">
            <v>0</v>
          </cell>
          <cell r="IJ1039">
            <v>0</v>
          </cell>
          <cell r="IK1039">
            <v>0</v>
          </cell>
          <cell r="IL1039">
            <v>0</v>
          </cell>
          <cell r="IM1039">
            <v>0</v>
          </cell>
          <cell r="IN1039">
            <v>0</v>
          </cell>
          <cell r="IO1039">
            <v>0</v>
          </cell>
          <cell r="IP1039">
            <v>0</v>
          </cell>
          <cell r="IQ1039">
            <v>0</v>
          </cell>
          <cell r="IR1039">
            <v>0</v>
          </cell>
          <cell r="IS1039">
            <v>0</v>
          </cell>
          <cell r="IT1039">
            <v>0</v>
          </cell>
          <cell r="IU1039">
            <v>0</v>
          </cell>
          <cell r="IV1039">
            <v>0</v>
          </cell>
          <cell r="IW1039">
            <v>0</v>
          </cell>
          <cell r="IX1039">
            <v>0</v>
          </cell>
          <cell r="IY1039">
            <v>0</v>
          </cell>
          <cell r="IZ1039">
            <v>0</v>
          </cell>
          <cell r="JA1039">
            <v>0</v>
          </cell>
          <cell r="JB1039">
            <v>0</v>
          </cell>
          <cell r="JC1039">
            <v>0</v>
          </cell>
          <cell r="JD1039">
            <v>0</v>
          </cell>
          <cell r="JE1039">
            <v>0</v>
          </cell>
        </row>
        <row r="1040">
          <cell r="D1040" t="str">
            <v>PV_.QF.SOR._.CSP.Linkville_Solar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  <cell r="EE1040">
            <v>0</v>
          </cell>
          <cell r="EF1040">
            <v>0</v>
          </cell>
          <cell r="EG1040">
            <v>0</v>
          </cell>
          <cell r="EH1040">
            <v>0</v>
          </cell>
          <cell r="EI1040">
            <v>0</v>
          </cell>
          <cell r="EJ1040">
            <v>0</v>
          </cell>
          <cell r="EK1040">
            <v>0</v>
          </cell>
          <cell r="EL1040">
            <v>0</v>
          </cell>
          <cell r="EM1040">
            <v>0</v>
          </cell>
          <cell r="EN1040">
            <v>0</v>
          </cell>
          <cell r="EO1040">
            <v>0</v>
          </cell>
          <cell r="EP1040">
            <v>0</v>
          </cell>
          <cell r="EQ1040">
            <v>0</v>
          </cell>
          <cell r="ER1040">
            <v>0</v>
          </cell>
          <cell r="ES1040">
            <v>0</v>
          </cell>
          <cell r="ET1040">
            <v>0</v>
          </cell>
          <cell r="EU1040">
            <v>0</v>
          </cell>
          <cell r="EV1040">
            <v>0</v>
          </cell>
          <cell r="EW1040">
            <v>0</v>
          </cell>
          <cell r="EX1040">
            <v>0</v>
          </cell>
          <cell r="EY1040">
            <v>0</v>
          </cell>
          <cell r="EZ1040">
            <v>0</v>
          </cell>
          <cell r="FA1040">
            <v>0</v>
          </cell>
          <cell r="FB1040">
            <v>0</v>
          </cell>
          <cell r="FC1040">
            <v>0</v>
          </cell>
          <cell r="FD1040">
            <v>0</v>
          </cell>
          <cell r="FE1040">
            <v>0</v>
          </cell>
          <cell r="FF1040">
            <v>0</v>
          </cell>
          <cell r="FG1040">
            <v>0</v>
          </cell>
          <cell r="FH1040">
            <v>0</v>
          </cell>
          <cell r="FI1040">
            <v>0</v>
          </cell>
          <cell r="FJ1040">
            <v>0</v>
          </cell>
          <cell r="FK1040">
            <v>0</v>
          </cell>
          <cell r="FL1040">
            <v>0</v>
          </cell>
          <cell r="FM1040">
            <v>0</v>
          </cell>
          <cell r="FN1040">
            <v>0</v>
          </cell>
          <cell r="FO1040">
            <v>0</v>
          </cell>
          <cell r="FP1040">
            <v>0</v>
          </cell>
          <cell r="FQ1040">
            <v>0</v>
          </cell>
          <cell r="FR1040">
            <v>0</v>
          </cell>
          <cell r="FS1040">
            <v>0</v>
          </cell>
          <cell r="FT1040">
            <v>0</v>
          </cell>
          <cell r="FU1040">
            <v>0</v>
          </cell>
          <cell r="FV1040">
            <v>0</v>
          </cell>
          <cell r="FW1040">
            <v>0</v>
          </cell>
          <cell r="FX1040">
            <v>0</v>
          </cell>
          <cell r="FY1040">
            <v>0</v>
          </cell>
          <cell r="FZ1040">
            <v>0</v>
          </cell>
          <cell r="GA1040">
            <v>0</v>
          </cell>
          <cell r="GB1040">
            <v>0</v>
          </cell>
          <cell r="GC1040">
            <v>0</v>
          </cell>
          <cell r="GD1040">
            <v>0</v>
          </cell>
          <cell r="GE1040">
            <v>0</v>
          </cell>
          <cell r="GF1040">
            <v>0</v>
          </cell>
          <cell r="GG1040">
            <v>0</v>
          </cell>
          <cell r="GH1040">
            <v>0</v>
          </cell>
          <cell r="GI1040">
            <v>0</v>
          </cell>
          <cell r="GJ1040">
            <v>0</v>
          </cell>
          <cell r="GK1040">
            <v>0</v>
          </cell>
          <cell r="GL1040">
            <v>0</v>
          </cell>
          <cell r="GM1040">
            <v>0</v>
          </cell>
          <cell r="GN1040">
            <v>0</v>
          </cell>
          <cell r="GO1040">
            <v>0</v>
          </cell>
          <cell r="GP1040">
            <v>0</v>
          </cell>
          <cell r="GQ1040">
            <v>0</v>
          </cell>
          <cell r="GR1040">
            <v>0</v>
          </cell>
          <cell r="GS1040">
            <v>0</v>
          </cell>
          <cell r="GT1040">
            <v>0</v>
          </cell>
          <cell r="GU1040">
            <v>0</v>
          </cell>
          <cell r="GV1040">
            <v>0</v>
          </cell>
          <cell r="GW1040">
            <v>0</v>
          </cell>
          <cell r="GX1040">
            <v>0</v>
          </cell>
          <cell r="GY1040">
            <v>0</v>
          </cell>
          <cell r="GZ1040">
            <v>0</v>
          </cell>
          <cell r="HA1040">
            <v>0</v>
          </cell>
          <cell r="HB1040">
            <v>0</v>
          </cell>
          <cell r="HC1040">
            <v>0</v>
          </cell>
          <cell r="HD1040">
            <v>0</v>
          </cell>
          <cell r="HE1040">
            <v>0</v>
          </cell>
          <cell r="HF1040">
            <v>0</v>
          </cell>
          <cell r="HG1040">
            <v>0</v>
          </cell>
          <cell r="HH1040">
            <v>0</v>
          </cell>
          <cell r="HI1040">
            <v>0</v>
          </cell>
          <cell r="HJ1040">
            <v>0</v>
          </cell>
          <cell r="HK1040">
            <v>0</v>
          </cell>
          <cell r="HL1040">
            <v>0</v>
          </cell>
          <cell r="HM1040">
            <v>0</v>
          </cell>
          <cell r="HN1040">
            <v>0</v>
          </cell>
          <cell r="HO1040">
            <v>0</v>
          </cell>
          <cell r="HP1040">
            <v>0</v>
          </cell>
          <cell r="HQ1040">
            <v>0</v>
          </cell>
          <cell r="HR1040">
            <v>0</v>
          </cell>
          <cell r="HS1040">
            <v>0</v>
          </cell>
          <cell r="HT1040">
            <v>0</v>
          </cell>
          <cell r="HU1040">
            <v>0</v>
          </cell>
          <cell r="HV1040">
            <v>0</v>
          </cell>
          <cell r="HW1040">
            <v>0</v>
          </cell>
          <cell r="HX1040">
            <v>0</v>
          </cell>
          <cell r="HY1040">
            <v>0</v>
          </cell>
          <cell r="HZ1040">
            <v>0</v>
          </cell>
          <cell r="IA1040">
            <v>0</v>
          </cell>
          <cell r="IB1040">
            <v>0</v>
          </cell>
          <cell r="IC1040">
            <v>0</v>
          </cell>
          <cell r="ID1040">
            <v>0</v>
          </cell>
          <cell r="IE1040">
            <v>0</v>
          </cell>
          <cell r="IF1040">
            <v>0</v>
          </cell>
          <cell r="IG1040">
            <v>0</v>
          </cell>
          <cell r="IH1040">
            <v>0</v>
          </cell>
          <cell r="II1040">
            <v>0</v>
          </cell>
          <cell r="IJ1040">
            <v>0</v>
          </cell>
          <cell r="IK1040">
            <v>0</v>
          </cell>
          <cell r="IL1040">
            <v>0</v>
          </cell>
          <cell r="IM1040">
            <v>0</v>
          </cell>
          <cell r="IN1040">
            <v>0</v>
          </cell>
          <cell r="IO1040">
            <v>0</v>
          </cell>
          <cell r="IP1040">
            <v>0</v>
          </cell>
          <cell r="IQ1040">
            <v>0</v>
          </cell>
          <cell r="IR1040">
            <v>0</v>
          </cell>
          <cell r="IS1040">
            <v>0</v>
          </cell>
          <cell r="IT1040">
            <v>0</v>
          </cell>
          <cell r="IU1040">
            <v>0</v>
          </cell>
          <cell r="IV1040">
            <v>0</v>
          </cell>
          <cell r="IW1040">
            <v>0</v>
          </cell>
          <cell r="IX1040">
            <v>0</v>
          </cell>
          <cell r="IY1040">
            <v>0</v>
          </cell>
          <cell r="IZ1040">
            <v>0</v>
          </cell>
          <cell r="JA1040">
            <v>0</v>
          </cell>
          <cell r="JB1040">
            <v>0</v>
          </cell>
          <cell r="JC1040">
            <v>0</v>
          </cell>
          <cell r="JD1040">
            <v>0</v>
          </cell>
          <cell r="JE1040">
            <v>0</v>
          </cell>
        </row>
        <row r="1041">
          <cell r="D1041" t="str">
            <v>PV_.QF.SOR._.CSP.Pine_Grove_Solar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  <cell r="EE1041">
            <v>0</v>
          </cell>
          <cell r="EF1041">
            <v>0</v>
          </cell>
          <cell r="EG1041">
            <v>0</v>
          </cell>
          <cell r="EH1041">
            <v>0</v>
          </cell>
          <cell r="EI1041">
            <v>0</v>
          </cell>
          <cell r="EJ1041">
            <v>0</v>
          </cell>
          <cell r="EK1041">
            <v>0</v>
          </cell>
          <cell r="EL1041">
            <v>0</v>
          </cell>
          <cell r="EM1041">
            <v>0</v>
          </cell>
          <cell r="EN1041">
            <v>0</v>
          </cell>
          <cell r="EO1041">
            <v>0</v>
          </cell>
          <cell r="EP1041">
            <v>0</v>
          </cell>
          <cell r="EQ1041">
            <v>0</v>
          </cell>
          <cell r="ER1041">
            <v>0</v>
          </cell>
          <cell r="ES1041">
            <v>0</v>
          </cell>
          <cell r="ET1041">
            <v>0</v>
          </cell>
          <cell r="EU1041">
            <v>0</v>
          </cell>
          <cell r="EV1041">
            <v>0</v>
          </cell>
          <cell r="EW1041">
            <v>0</v>
          </cell>
          <cell r="EX1041">
            <v>0</v>
          </cell>
          <cell r="EY1041">
            <v>0</v>
          </cell>
          <cell r="EZ1041">
            <v>0</v>
          </cell>
          <cell r="FA1041">
            <v>0</v>
          </cell>
          <cell r="FB1041">
            <v>0</v>
          </cell>
          <cell r="FC1041">
            <v>0</v>
          </cell>
          <cell r="FD1041">
            <v>0</v>
          </cell>
          <cell r="FE1041">
            <v>0</v>
          </cell>
          <cell r="FF1041">
            <v>0</v>
          </cell>
          <cell r="FG1041">
            <v>0</v>
          </cell>
          <cell r="FH1041">
            <v>0</v>
          </cell>
          <cell r="FI1041">
            <v>0</v>
          </cell>
          <cell r="FJ1041">
            <v>0</v>
          </cell>
          <cell r="FK1041">
            <v>0</v>
          </cell>
          <cell r="FL1041">
            <v>0</v>
          </cell>
          <cell r="FM1041">
            <v>0</v>
          </cell>
          <cell r="FN1041">
            <v>0</v>
          </cell>
          <cell r="FO1041">
            <v>0</v>
          </cell>
          <cell r="FP1041">
            <v>0</v>
          </cell>
          <cell r="FQ1041">
            <v>0</v>
          </cell>
          <cell r="FR1041">
            <v>0</v>
          </cell>
          <cell r="FS1041">
            <v>0</v>
          </cell>
          <cell r="FT1041">
            <v>0</v>
          </cell>
          <cell r="FU1041">
            <v>0</v>
          </cell>
          <cell r="FV1041">
            <v>0</v>
          </cell>
          <cell r="FW1041">
            <v>0</v>
          </cell>
          <cell r="FX1041">
            <v>0</v>
          </cell>
          <cell r="FY1041">
            <v>0</v>
          </cell>
          <cell r="FZ1041">
            <v>0</v>
          </cell>
          <cell r="GA1041">
            <v>0</v>
          </cell>
          <cell r="GB1041">
            <v>0</v>
          </cell>
          <cell r="GC1041">
            <v>0</v>
          </cell>
          <cell r="GD1041">
            <v>0</v>
          </cell>
          <cell r="GE1041">
            <v>0</v>
          </cell>
          <cell r="GF1041">
            <v>0</v>
          </cell>
          <cell r="GG1041">
            <v>0</v>
          </cell>
          <cell r="GH1041">
            <v>0</v>
          </cell>
          <cell r="GI1041">
            <v>0</v>
          </cell>
          <cell r="GJ1041">
            <v>0</v>
          </cell>
          <cell r="GK1041">
            <v>0</v>
          </cell>
          <cell r="GL1041">
            <v>0</v>
          </cell>
          <cell r="GM1041">
            <v>0</v>
          </cell>
          <cell r="GN1041">
            <v>0</v>
          </cell>
          <cell r="GO1041">
            <v>0</v>
          </cell>
          <cell r="GP1041">
            <v>0</v>
          </cell>
          <cell r="GQ1041">
            <v>0</v>
          </cell>
          <cell r="GR1041">
            <v>0</v>
          </cell>
          <cell r="GS1041">
            <v>0</v>
          </cell>
          <cell r="GT1041">
            <v>0</v>
          </cell>
          <cell r="GU1041">
            <v>0</v>
          </cell>
          <cell r="GV1041">
            <v>0</v>
          </cell>
          <cell r="GW1041">
            <v>0</v>
          </cell>
          <cell r="GX1041">
            <v>0</v>
          </cell>
          <cell r="GY1041">
            <v>0</v>
          </cell>
          <cell r="GZ1041">
            <v>0</v>
          </cell>
          <cell r="HA1041">
            <v>0</v>
          </cell>
          <cell r="HB1041">
            <v>0</v>
          </cell>
          <cell r="HC1041">
            <v>0</v>
          </cell>
          <cell r="HD1041">
            <v>0</v>
          </cell>
          <cell r="HE1041">
            <v>0</v>
          </cell>
          <cell r="HF1041">
            <v>0</v>
          </cell>
          <cell r="HG1041">
            <v>0</v>
          </cell>
          <cell r="HH1041">
            <v>0</v>
          </cell>
          <cell r="HI1041">
            <v>0</v>
          </cell>
          <cell r="HJ1041">
            <v>0</v>
          </cell>
          <cell r="HK1041">
            <v>0</v>
          </cell>
          <cell r="HL1041">
            <v>0</v>
          </cell>
          <cell r="HM1041">
            <v>0</v>
          </cell>
          <cell r="HN1041">
            <v>0</v>
          </cell>
          <cell r="HO1041">
            <v>0</v>
          </cell>
          <cell r="HP1041">
            <v>0</v>
          </cell>
          <cell r="HQ1041">
            <v>0</v>
          </cell>
          <cell r="HR1041">
            <v>0</v>
          </cell>
          <cell r="HS1041">
            <v>0</v>
          </cell>
          <cell r="HT1041">
            <v>0</v>
          </cell>
          <cell r="HU1041">
            <v>0</v>
          </cell>
          <cell r="HV1041">
            <v>0</v>
          </cell>
          <cell r="HW1041">
            <v>0</v>
          </cell>
          <cell r="HX1041">
            <v>0</v>
          </cell>
          <cell r="HY1041">
            <v>0</v>
          </cell>
          <cell r="HZ1041">
            <v>0</v>
          </cell>
          <cell r="IA1041">
            <v>0</v>
          </cell>
          <cell r="IB1041">
            <v>0</v>
          </cell>
          <cell r="IC1041">
            <v>0</v>
          </cell>
          <cell r="ID1041">
            <v>0</v>
          </cell>
          <cell r="IE1041">
            <v>0</v>
          </cell>
          <cell r="IF1041">
            <v>0</v>
          </cell>
          <cell r="IG1041">
            <v>0</v>
          </cell>
          <cell r="IH1041">
            <v>0</v>
          </cell>
          <cell r="II1041">
            <v>0</v>
          </cell>
          <cell r="IJ1041">
            <v>0</v>
          </cell>
          <cell r="IK1041">
            <v>0</v>
          </cell>
          <cell r="IL1041">
            <v>0</v>
          </cell>
          <cell r="IM1041">
            <v>0</v>
          </cell>
          <cell r="IN1041">
            <v>0</v>
          </cell>
          <cell r="IO1041">
            <v>0</v>
          </cell>
          <cell r="IP1041">
            <v>0</v>
          </cell>
          <cell r="IQ1041">
            <v>0</v>
          </cell>
          <cell r="IR1041">
            <v>0</v>
          </cell>
          <cell r="IS1041">
            <v>0</v>
          </cell>
          <cell r="IT1041">
            <v>0</v>
          </cell>
          <cell r="IU1041">
            <v>0</v>
          </cell>
          <cell r="IV1041">
            <v>0</v>
          </cell>
          <cell r="IW1041">
            <v>0</v>
          </cell>
          <cell r="IX1041">
            <v>0</v>
          </cell>
          <cell r="IY1041">
            <v>0</v>
          </cell>
          <cell r="IZ1041">
            <v>0</v>
          </cell>
          <cell r="JA1041">
            <v>0</v>
          </cell>
          <cell r="JB1041">
            <v>0</v>
          </cell>
          <cell r="JC1041">
            <v>0</v>
          </cell>
          <cell r="JD1041">
            <v>0</v>
          </cell>
          <cell r="JE1041">
            <v>0</v>
          </cell>
        </row>
        <row r="1042">
          <cell r="D1042" t="str">
            <v>PV_.QF.SOR._.CSP.Round_Lake_Solar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  <cell r="EE1042">
            <v>0</v>
          </cell>
          <cell r="EF1042">
            <v>0</v>
          </cell>
          <cell r="EG1042">
            <v>0</v>
          </cell>
          <cell r="EH1042">
            <v>0</v>
          </cell>
          <cell r="EI1042">
            <v>0</v>
          </cell>
          <cell r="EJ1042">
            <v>0</v>
          </cell>
          <cell r="EK1042">
            <v>0</v>
          </cell>
          <cell r="EL1042">
            <v>0</v>
          </cell>
          <cell r="EM1042">
            <v>0</v>
          </cell>
          <cell r="EN1042">
            <v>0</v>
          </cell>
          <cell r="EO1042">
            <v>0</v>
          </cell>
          <cell r="EP1042">
            <v>0</v>
          </cell>
          <cell r="EQ1042">
            <v>0</v>
          </cell>
          <cell r="ER1042">
            <v>0</v>
          </cell>
          <cell r="ES1042">
            <v>0</v>
          </cell>
          <cell r="ET1042">
            <v>0</v>
          </cell>
          <cell r="EU1042">
            <v>0</v>
          </cell>
          <cell r="EV1042">
            <v>0</v>
          </cell>
          <cell r="EW1042">
            <v>0</v>
          </cell>
          <cell r="EX1042">
            <v>0</v>
          </cell>
          <cell r="EY1042">
            <v>0</v>
          </cell>
          <cell r="EZ1042">
            <v>0</v>
          </cell>
          <cell r="FA1042">
            <v>0</v>
          </cell>
          <cell r="FB1042">
            <v>0</v>
          </cell>
          <cell r="FC1042">
            <v>0</v>
          </cell>
          <cell r="FD1042">
            <v>0</v>
          </cell>
          <cell r="FE1042">
            <v>0</v>
          </cell>
          <cell r="FF1042">
            <v>0</v>
          </cell>
          <cell r="FG1042">
            <v>0</v>
          </cell>
          <cell r="FH1042">
            <v>0</v>
          </cell>
          <cell r="FI1042">
            <v>0</v>
          </cell>
          <cell r="FJ1042">
            <v>0</v>
          </cell>
          <cell r="FK1042">
            <v>0</v>
          </cell>
          <cell r="FL1042">
            <v>0</v>
          </cell>
          <cell r="FM1042">
            <v>0</v>
          </cell>
          <cell r="FN1042">
            <v>0</v>
          </cell>
          <cell r="FO1042">
            <v>0</v>
          </cell>
          <cell r="FP1042">
            <v>0</v>
          </cell>
          <cell r="FQ1042">
            <v>0</v>
          </cell>
          <cell r="FR1042">
            <v>0</v>
          </cell>
          <cell r="FS1042">
            <v>0</v>
          </cell>
          <cell r="FT1042">
            <v>0</v>
          </cell>
          <cell r="FU1042">
            <v>0</v>
          </cell>
          <cell r="FV1042">
            <v>0</v>
          </cell>
          <cell r="FW1042">
            <v>0</v>
          </cell>
          <cell r="FX1042">
            <v>0</v>
          </cell>
          <cell r="FY1042">
            <v>0</v>
          </cell>
          <cell r="FZ1042">
            <v>0</v>
          </cell>
          <cell r="GA1042">
            <v>0</v>
          </cell>
          <cell r="GB1042">
            <v>0</v>
          </cell>
          <cell r="GC1042">
            <v>0</v>
          </cell>
          <cell r="GD1042">
            <v>0</v>
          </cell>
          <cell r="GE1042">
            <v>0</v>
          </cell>
          <cell r="GF1042">
            <v>0</v>
          </cell>
          <cell r="GG1042">
            <v>0</v>
          </cell>
          <cell r="GH1042">
            <v>0</v>
          </cell>
          <cell r="GI1042">
            <v>0</v>
          </cell>
          <cell r="GJ1042">
            <v>0</v>
          </cell>
          <cell r="GK1042">
            <v>0</v>
          </cell>
          <cell r="GL1042">
            <v>0</v>
          </cell>
          <cell r="GM1042">
            <v>0</v>
          </cell>
          <cell r="GN1042">
            <v>0</v>
          </cell>
          <cell r="GO1042">
            <v>0</v>
          </cell>
          <cell r="GP1042">
            <v>0</v>
          </cell>
          <cell r="GQ1042">
            <v>0</v>
          </cell>
          <cell r="GR1042">
            <v>0</v>
          </cell>
          <cell r="GS1042">
            <v>0</v>
          </cell>
          <cell r="GT1042">
            <v>0</v>
          </cell>
          <cell r="GU1042">
            <v>0</v>
          </cell>
          <cell r="GV1042">
            <v>0</v>
          </cell>
          <cell r="GW1042">
            <v>0</v>
          </cell>
          <cell r="GX1042">
            <v>0</v>
          </cell>
          <cell r="GY1042">
            <v>0</v>
          </cell>
          <cell r="GZ1042">
            <v>0</v>
          </cell>
          <cell r="HA1042">
            <v>0</v>
          </cell>
          <cell r="HB1042">
            <v>0</v>
          </cell>
          <cell r="HC1042">
            <v>0</v>
          </cell>
          <cell r="HD1042">
            <v>0</v>
          </cell>
          <cell r="HE1042">
            <v>0</v>
          </cell>
          <cell r="HF1042">
            <v>0</v>
          </cell>
          <cell r="HG1042">
            <v>0</v>
          </cell>
          <cell r="HH1042">
            <v>0</v>
          </cell>
          <cell r="HI1042">
            <v>0</v>
          </cell>
          <cell r="HJ1042">
            <v>0</v>
          </cell>
          <cell r="HK1042">
            <v>0</v>
          </cell>
          <cell r="HL1042">
            <v>0</v>
          </cell>
          <cell r="HM1042">
            <v>0</v>
          </cell>
          <cell r="HN1042">
            <v>0</v>
          </cell>
          <cell r="HO1042">
            <v>0</v>
          </cell>
          <cell r="HP1042">
            <v>0</v>
          </cell>
          <cell r="HQ1042">
            <v>0</v>
          </cell>
          <cell r="HR1042">
            <v>0</v>
          </cell>
          <cell r="HS1042">
            <v>0</v>
          </cell>
          <cell r="HT1042">
            <v>0</v>
          </cell>
          <cell r="HU1042">
            <v>0</v>
          </cell>
          <cell r="HV1042">
            <v>0</v>
          </cell>
          <cell r="HW1042">
            <v>0</v>
          </cell>
          <cell r="HX1042">
            <v>0</v>
          </cell>
          <cell r="HY1042">
            <v>0</v>
          </cell>
          <cell r="HZ1042">
            <v>0</v>
          </cell>
          <cell r="IA1042">
            <v>0</v>
          </cell>
          <cell r="IB1042">
            <v>0</v>
          </cell>
          <cell r="IC1042">
            <v>0</v>
          </cell>
          <cell r="ID1042">
            <v>0</v>
          </cell>
          <cell r="IE1042">
            <v>0</v>
          </cell>
          <cell r="IF1042">
            <v>0</v>
          </cell>
          <cell r="IG1042">
            <v>0</v>
          </cell>
          <cell r="IH1042">
            <v>0</v>
          </cell>
          <cell r="II1042">
            <v>0</v>
          </cell>
          <cell r="IJ1042">
            <v>0</v>
          </cell>
          <cell r="IK1042">
            <v>0</v>
          </cell>
          <cell r="IL1042">
            <v>0</v>
          </cell>
          <cell r="IM1042">
            <v>0</v>
          </cell>
          <cell r="IN1042">
            <v>0</v>
          </cell>
          <cell r="IO1042">
            <v>0</v>
          </cell>
          <cell r="IP1042">
            <v>0</v>
          </cell>
          <cell r="IQ1042">
            <v>0</v>
          </cell>
          <cell r="IR1042">
            <v>0</v>
          </cell>
          <cell r="IS1042">
            <v>0</v>
          </cell>
          <cell r="IT1042">
            <v>0</v>
          </cell>
          <cell r="IU1042">
            <v>0</v>
          </cell>
          <cell r="IV1042">
            <v>0</v>
          </cell>
          <cell r="IW1042">
            <v>0</v>
          </cell>
          <cell r="IX1042">
            <v>0</v>
          </cell>
          <cell r="IY1042">
            <v>0</v>
          </cell>
          <cell r="IZ1042">
            <v>0</v>
          </cell>
          <cell r="JA1042">
            <v>0</v>
          </cell>
          <cell r="JB1042">
            <v>0</v>
          </cell>
          <cell r="JC1042">
            <v>0</v>
          </cell>
          <cell r="JD1042">
            <v>0</v>
          </cell>
          <cell r="JE1042">
            <v>0</v>
          </cell>
        </row>
        <row r="1043">
          <cell r="D1043" t="str">
            <v>PV_.QF.SOR._.CSP.Solorize_Rogue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  <cell r="EE1043">
            <v>0</v>
          </cell>
          <cell r="EF1043">
            <v>0</v>
          </cell>
          <cell r="EG1043">
            <v>0</v>
          </cell>
          <cell r="EH1043">
            <v>0</v>
          </cell>
          <cell r="EI1043">
            <v>0</v>
          </cell>
          <cell r="EJ1043">
            <v>0</v>
          </cell>
          <cell r="EK1043">
            <v>0</v>
          </cell>
          <cell r="EL1043">
            <v>0</v>
          </cell>
          <cell r="EM1043">
            <v>0</v>
          </cell>
          <cell r="EN1043">
            <v>0</v>
          </cell>
          <cell r="EO1043">
            <v>0</v>
          </cell>
          <cell r="EP1043">
            <v>0</v>
          </cell>
          <cell r="EQ1043">
            <v>0</v>
          </cell>
          <cell r="ER1043">
            <v>0</v>
          </cell>
          <cell r="ES1043">
            <v>0</v>
          </cell>
          <cell r="ET1043">
            <v>0</v>
          </cell>
          <cell r="EU1043">
            <v>0</v>
          </cell>
          <cell r="EV1043">
            <v>0</v>
          </cell>
          <cell r="EW1043">
            <v>0</v>
          </cell>
          <cell r="EX1043">
            <v>0</v>
          </cell>
          <cell r="EY1043">
            <v>0</v>
          </cell>
          <cell r="EZ1043">
            <v>0</v>
          </cell>
          <cell r="FA1043">
            <v>0</v>
          </cell>
          <cell r="FB1043">
            <v>0</v>
          </cell>
          <cell r="FC1043">
            <v>0</v>
          </cell>
          <cell r="FD1043">
            <v>0</v>
          </cell>
          <cell r="FE1043">
            <v>0</v>
          </cell>
          <cell r="FF1043">
            <v>0</v>
          </cell>
          <cell r="FG1043">
            <v>0</v>
          </cell>
          <cell r="FH1043">
            <v>0</v>
          </cell>
          <cell r="FI1043">
            <v>0</v>
          </cell>
          <cell r="FJ1043">
            <v>0</v>
          </cell>
          <cell r="FK1043">
            <v>0</v>
          </cell>
          <cell r="FL1043">
            <v>0</v>
          </cell>
          <cell r="FM1043">
            <v>0</v>
          </cell>
          <cell r="FN1043">
            <v>0</v>
          </cell>
          <cell r="FO1043">
            <v>0</v>
          </cell>
          <cell r="FP1043">
            <v>0</v>
          </cell>
          <cell r="FQ1043">
            <v>0</v>
          </cell>
          <cell r="FR1043">
            <v>0</v>
          </cell>
          <cell r="FS1043">
            <v>0</v>
          </cell>
          <cell r="FT1043">
            <v>0</v>
          </cell>
          <cell r="FU1043">
            <v>0</v>
          </cell>
          <cell r="FV1043">
            <v>0</v>
          </cell>
          <cell r="FW1043">
            <v>0</v>
          </cell>
          <cell r="FX1043">
            <v>0</v>
          </cell>
          <cell r="FY1043">
            <v>0</v>
          </cell>
          <cell r="FZ1043">
            <v>0</v>
          </cell>
          <cell r="GA1043">
            <v>0</v>
          </cell>
          <cell r="GB1043">
            <v>0</v>
          </cell>
          <cell r="GC1043">
            <v>0</v>
          </cell>
          <cell r="GD1043">
            <v>0</v>
          </cell>
          <cell r="GE1043">
            <v>0</v>
          </cell>
          <cell r="GF1043">
            <v>0</v>
          </cell>
          <cell r="GG1043">
            <v>0</v>
          </cell>
          <cell r="GH1043">
            <v>0</v>
          </cell>
          <cell r="GI1043">
            <v>0</v>
          </cell>
          <cell r="GJ1043">
            <v>0</v>
          </cell>
          <cell r="GK1043">
            <v>0</v>
          </cell>
          <cell r="GL1043">
            <v>0</v>
          </cell>
          <cell r="GM1043">
            <v>0</v>
          </cell>
          <cell r="GN1043">
            <v>0</v>
          </cell>
          <cell r="GO1043">
            <v>0</v>
          </cell>
          <cell r="GP1043">
            <v>0</v>
          </cell>
          <cell r="GQ1043">
            <v>0</v>
          </cell>
          <cell r="GR1043">
            <v>0</v>
          </cell>
          <cell r="GS1043">
            <v>0</v>
          </cell>
          <cell r="GT1043">
            <v>0</v>
          </cell>
          <cell r="GU1043">
            <v>0</v>
          </cell>
          <cell r="GV1043">
            <v>0</v>
          </cell>
          <cell r="GW1043">
            <v>0</v>
          </cell>
          <cell r="GX1043">
            <v>0</v>
          </cell>
          <cell r="GY1043">
            <v>0</v>
          </cell>
          <cell r="GZ1043">
            <v>0</v>
          </cell>
          <cell r="HA1043">
            <v>0</v>
          </cell>
          <cell r="HB1043">
            <v>0</v>
          </cell>
          <cell r="HC1043">
            <v>0</v>
          </cell>
          <cell r="HD1043">
            <v>0</v>
          </cell>
          <cell r="HE1043">
            <v>0</v>
          </cell>
          <cell r="HF1043">
            <v>0</v>
          </cell>
          <cell r="HG1043">
            <v>0</v>
          </cell>
          <cell r="HH1043">
            <v>0</v>
          </cell>
          <cell r="HI1043">
            <v>0</v>
          </cell>
          <cell r="HJ1043">
            <v>0</v>
          </cell>
          <cell r="HK1043">
            <v>0</v>
          </cell>
          <cell r="HL1043">
            <v>0</v>
          </cell>
          <cell r="HM1043">
            <v>0</v>
          </cell>
          <cell r="HN1043">
            <v>0</v>
          </cell>
          <cell r="HO1043">
            <v>0</v>
          </cell>
          <cell r="HP1043">
            <v>0</v>
          </cell>
          <cell r="HQ1043">
            <v>0</v>
          </cell>
          <cell r="HR1043">
            <v>0</v>
          </cell>
          <cell r="HS1043">
            <v>0</v>
          </cell>
          <cell r="HT1043">
            <v>0</v>
          </cell>
          <cell r="HU1043">
            <v>0</v>
          </cell>
          <cell r="HV1043">
            <v>0</v>
          </cell>
          <cell r="HW1043">
            <v>0</v>
          </cell>
          <cell r="HX1043">
            <v>0</v>
          </cell>
          <cell r="HY1043">
            <v>0</v>
          </cell>
          <cell r="HZ1043">
            <v>0</v>
          </cell>
          <cell r="IA1043">
            <v>0</v>
          </cell>
          <cell r="IB1043">
            <v>0</v>
          </cell>
          <cell r="IC1043">
            <v>0</v>
          </cell>
          <cell r="ID1043">
            <v>0</v>
          </cell>
          <cell r="IE1043">
            <v>0</v>
          </cell>
          <cell r="IF1043">
            <v>0</v>
          </cell>
          <cell r="IG1043">
            <v>0</v>
          </cell>
          <cell r="IH1043">
            <v>0</v>
          </cell>
          <cell r="II1043">
            <v>0</v>
          </cell>
          <cell r="IJ1043">
            <v>0</v>
          </cell>
          <cell r="IK1043">
            <v>0</v>
          </cell>
          <cell r="IL1043">
            <v>0</v>
          </cell>
          <cell r="IM1043">
            <v>0</v>
          </cell>
          <cell r="IN1043">
            <v>0</v>
          </cell>
          <cell r="IO1043">
            <v>0</v>
          </cell>
          <cell r="IP1043">
            <v>0</v>
          </cell>
          <cell r="IQ1043">
            <v>0</v>
          </cell>
          <cell r="IR1043">
            <v>0</v>
          </cell>
          <cell r="IS1043">
            <v>0</v>
          </cell>
          <cell r="IT1043">
            <v>0</v>
          </cell>
          <cell r="IU1043">
            <v>0</v>
          </cell>
          <cell r="IV1043">
            <v>0</v>
          </cell>
          <cell r="IW1043">
            <v>0</v>
          </cell>
          <cell r="IX1043">
            <v>0</v>
          </cell>
          <cell r="IY1043">
            <v>0</v>
          </cell>
          <cell r="IZ1043">
            <v>0</v>
          </cell>
          <cell r="JA1043">
            <v>0</v>
          </cell>
          <cell r="JB1043">
            <v>0</v>
          </cell>
          <cell r="JC1043">
            <v>0</v>
          </cell>
          <cell r="JD1043">
            <v>0</v>
          </cell>
          <cell r="JE1043">
            <v>0</v>
          </cell>
        </row>
        <row r="1044">
          <cell r="D1044" t="str">
            <v>PV_.QF.SOR._.CSP.Sunset_Ridge_Solar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  <cell r="EE1044">
            <v>0</v>
          </cell>
          <cell r="EF1044">
            <v>0</v>
          </cell>
          <cell r="EG1044">
            <v>0</v>
          </cell>
          <cell r="EH1044">
            <v>0</v>
          </cell>
          <cell r="EI1044">
            <v>0</v>
          </cell>
          <cell r="EJ1044">
            <v>0</v>
          </cell>
          <cell r="EK1044">
            <v>0</v>
          </cell>
          <cell r="EL1044">
            <v>0</v>
          </cell>
          <cell r="EM1044">
            <v>0</v>
          </cell>
          <cell r="EN1044">
            <v>0</v>
          </cell>
          <cell r="EO1044">
            <v>0</v>
          </cell>
          <cell r="EP1044">
            <v>0</v>
          </cell>
          <cell r="EQ1044">
            <v>0</v>
          </cell>
          <cell r="ER1044">
            <v>0</v>
          </cell>
          <cell r="ES1044">
            <v>0</v>
          </cell>
          <cell r="ET1044">
            <v>0</v>
          </cell>
          <cell r="EU1044">
            <v>0</v>
          </cell>
          <cell r="EV1044">
            <v>0</v>
          </cell>
          <cell r="EW1044">
            <v>0</v>
          </cell>
          <cell r="EX1044">
            <v>0</v>
          </cell>
          <cell r="EY1044">
            <v>0</v>
          </cell>
          <cell r="EZ1044">
            <v>0</v>
          </cell>
          <cell r="FA1044">
            <v>0</v>
          </cell>
          <cell r="FB1044">
            <v>0</v>
          </cell>
          <cell r="FC1044">
            <v>0</v>
          </cell>
          <cell r="FD1044">
            <v>0</v>
          </cell>
          <cell r="FE1044">
            <v>0</v>
          </cell>
          <cell r="FF1044">
            <v>0</v>
          </cell>
          <cell r="FG1044">
            <v>0</v>
          </cell>
          <cell r="FH1044">
            <v>0</v>
          </cell>
          <cell r="FI1044">
            <v>0</v>
          </cell>
          <cell r="FJ1044">
            <v>0</v>
          </cell>
          <cell r="FK1044">
            <v>0</v>
          </cell>
          <cell r="FL1044">
            <v>0</v>
          </cell>
          <cell r="FM1044">
            <v>0</v>
          </cell>
          <cell r="FN1044">
            <v>0</v>
          </cell>
          <cell r="FO1044">
            <v>0</v>
          </cell>
          <cell r="FP1044">
            <v>0</v>
          </cell>
          <cell r="FQ1044">
            <v>0</v>
          </cell>
          <cell r="FR1044">
            <v>0</v>
          </cell>
          <cell r="FS1044">
            <v>0</v>
          </cell>
          <cell r="FT1044">
            <v>0</v>
          </cell>
          <cell r="FU1044">
            <v>0</v>
          </cell>
          <cell r="FV1044">
            <v>0</v>
          </cell>
          <cell r="FW1044">
            <v>0</v>
          </cell>
          <cell r="FX1044">
            <v>0</v>
          </cell>
          <cell r="FY1044">
            <v>0</v>
          </cell>
          <cell r="FZ1044">
            <v>0</v>
          </cell>
          <cell r="GA1044">
            <v>0</v>
          </cell>
          <cell r="GB1044">
            <v>0</v>
          </cell>
          <cell r="GC1044">
            <v>0</v>
          </cell>
          <cell r="GD1044">
            <v>0</v>
          </cell>
          <cell r="GE1044">
            <v>0</v>
          </cell>
          <cell r="GF1044">
            <v>0</v>
          </cell>
          <cell r="GG1044">
            <v>0</v>
          </cell>
          <cell r="GH1044">
            <v>0</v>
          </cell>
          <cell r="GI1044">
            <v>0</v>
          </cell>
          <cell r="GJ1044">
            <v>0</v>
          </cell>
          <cell r="GK1044">
            <v>0</v>
          </cell>
          <cell r="GL1044">
            <v>0</v>
          </cell>
          <cell r="GM1044">
            <v>0</v>
          </cell>
          <cell r="GN1044">
            <v>0</v>
          </cell>
          <cell r="GO1044">
            <v>0</v>
          </cell>
          <cell r="GP1044">
            <v>0</v>
          </cell>
          <cell r="GQ1044">
            <v>0</v>
          </cell>
          <cell r="GR1044">
            <v>0</v>
          </cell>
          <cell r="GS1044">
            <v>0</v>
          </cell>
          <cell r="GT1044">
            <v>0</v>
          </cell>
          <cell r="GU1044">
            <v>0</v>
          </cell>
          <cell r="GV1044">
            <v>0</v>
          </cell>
          <cell r="GW1044">
            <v>0</v>
          </cell>
          <cell r="GX1044">
            <v>0</v>
          </cell>
          <cell r="GY1044">
            <v>0</v>
          </cell>
          <cell r="GZ1044">
            <v>0</v>
          </cell>
          <cell r="HA1044">
            <v>0</v>
          </cell>
          <cell r="HB1044">
            <v>0</v>
          </cell>
          <cell r="HC1044">
            <v>0</v>
          </cell>
          <cell r="HD1044">
            <v>0</v>
          </cell>
          <cell r="HE1044">
            <v>0</v>
          </cell>
          <cell r="HF1044">
            <v>0</v>
          </cell>
          <cell r="HG1044">
            <v>0</v>
          </cell>
          <cell r="HH1044">
            <v>0</v>
          </cell>
          <cell r="HI1044">
            <v>0</v>
          </cell>
          <cell r="HJ1044">
            <v>0</v>
          </cell>
          <cell r="HK1044">
            <v>0</v>
          </cell>
          <cell r="HL1044">
            <v>0</v>
          </cell>
          <cell r="HM1044">
            <v>0</v>
          </cell>
          <cell r="HN1044">
            <v>0</v>
          </cell>
          <cell r="HO1044">
            <v>0</v>
          </cell>
          <cell r="HP1044">
            <v>0</v>
          </cell>
          <cell r="HQ1044">
            <v>0</v>
          </cell>
          <cell r="HR1044">
            <v>0</v>
          </cell>
          <cell r="HS1044">
            <v>0</v>
          </cell>
          <cell r="HT1044">
            <v>0</v>
          </cell>
          <cell r="HU1044">
            <v>0</v>
          </cell>
          <cell r="HV1044">
            <v>0</v>
          </cell>
          <cell r="HW1044">
            <v>0</v>
          </cell>
          <cell r="HX1044">
            <v>0</v>
          </cell>
          <cell r="HY1044">
            <v>0</v>
          </cell>
          <cell r="HZ1044">
            <v>0</v>
          </cell>
          <cell r="IA1044">
            <v>0</v>
          </cell>
          <cell r="IB1044">
            <v>0</v>
          </cell>
          <cell r="IC1044">
            <v>0</v>
          </cell>
          <cell r="ID1044">
            <v>0</v>
          </cell>
          <cell r="IE1044">
            <v>0</v>
          </cell>
          <cell r="IF1044">
            <v>0</v>
          </cell>
          <cell r="IG1044">
            <v>0</v>
          </cell>
          <cell r="IH1044">
            <v>0</v>
          </cell>
          <cell r="II1044">
            <v>0</v>
          </cell>
          <cell r="IJ1044">
            <v>0</v>
          </cell>
          <cell r="IK1044">
            <v>0</v>
          </cell>
          <cell r="IL1044">
            <v>0</v>
          </cell>
          <cell r="IM1044">
            <v>0</v>
          </cell>
          <cell r="IN1044">
            <v>0</v>
          </cell>
          <cell r="IO1044">
            <v>0</v>
          </cell>
          <cell r="IP1044">
            <v>0</v>
          </cell>
          <cell r="IQ1044">
            <v>0</v>
          </cell>
          <cell r="IR1044">
            <v>0</v>
          </cell>
          <cell r="IS1044">
            <v>0</v>
          </cell>
          <cell r="IT1044">
            <v>0</v>
          </cell>
          <cell r="IU1044">
            <v>0</v>
          </cell>
          <cell r="IV1044">
            <v>0</v>
          </cell>
          <cell r="IW1044">
            <v>0</v>
          </cell>
          <cell r="IX1044">
            <v>0</v>
          </cell>
          <cell r="IY1044">
            <v>0</v>
          </cell>
          <cell r="IZ1044">
            <v>0</v>
          </cell>
          <cell r="JA1044">
            <v>0</v>
          </cell>
          <cell r="JB1044">
            <v>0</v>
          </cell>
          <cell r="JC1044">
            <v>0</v>
          </cell>
          <cell r="JD1044">
            <v>0</v>
          </cell>
          <cell r="JE1044">
            <v>0</v>
          </cell>
        </row>
        <row r="1045">
          <cell r="D1045" t="str">
            <v>PV_.QF.SOR._.CSP.Whisky_Creek_Solar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  <cell r="EE1045">
            <v>0</v>
          </cell>
          <cell r="EF1045">
            <v>0</v>
          </cell>
          <cell r="EG1045">
            <v>0</v>
          </cell>
          <cell r="EH1045">
            <v>0</v>
          </cell>
          <cell r="EI1045">
            <v>0</v>
          </cell>
          <cell r="EJ1045">
            <v>0</v>
          </cell>
          <cell r="EK1045">
            <v>0</v>
          </cell>
          <cell r="EL1045">
            <v>0</v>
          </cell>
          <cell r="EM1045">
            <v>0</v>
          </cell>
          <cell r="EN1045">
            <v>0</v>
          </cell>
          <cell r="EO1045">
            <v>0</v>
          </cell>
          <cell r="EP1045">
            <v>0</v>
          </cell>
          <cell r="EQ1045">
            <v>0</v>
          </cell>
          <cell r="ER1045">
            <v>0</v>
          </cell>
          <cell r="ES1045">
            <v>0</v>
          </cell>
          <cell r="ET1045">
            <v>0</v>
          </cell>
          <cell r="EU1045">
            <v>0</v>
          </cell>
          <cell r="EV1045">
            <v>0</v>
          </cell>
          <cell r="EW1045">
            <v>0</v>
          </cell>
          <cell r="EX1045">
            <v>0</v>
          </cell>
          <cell r="EY1045">
            <v>0</v>
          </cell>
          <cell r="EZ1045">
            <v>0</v>
          </cell>
          <cell r="FA1045">
            <v>0</v>
          </cell>
          <cell r="FB1045">
            <v>0</v>
          </cell>
          <cell r="FC1045">
            <v>0</v>
          </cell>
          <cell r="FD1045">
            <v>0</v>
          </cell>
          <cell r="FE1045">
            <v>0</v>
          </cell>
          <cell r="FF1045">
            <v>0</v>
          </cell>
          <cell r="FG1045">
            <v>0</v>
          </cell>
          <cell r="FH1045">
            <v>0</v>
          </cell>
          <cell r="FI1045">
            <v>0</v>
          </cell>
          <cell r="FJ1045">
            <v>0</v>
          </cell>
          <cell r="FK1045">
            <v>0</v>
          </cell>
          <cell r="FL1045">
            <v>0</v>
          </cell>
          <cell r="FM1045">
            <v>0</v>
          </cell>
          <cell r="FN1045">
            <v>0</v>
          </cell>
          <cell r="FO1045">
            <v>0</v>
          </cell>
          <cell r="FP1045">
            <v>0</v>
          </cell>
          <cell r="FQ1045">
            <v>0</v>
          </cell>
          <cell r="FR1045">
            <v>0</v>
          </cell>
          <cell r="FS1045">
            <v>0</v>
          </cell>
          <cell r="FT1045">
            <v>0</v>
          </cell>
          <cell r="FU1045">
            <v>0</v>
          </cell>
          <cell r="FV1045">
            <v>0</v>
          </cell>
          <cell r="FW1045">
            <v>0</v>
          </cell>
          <cell r="FX1045">
            <v>0</v>
          </cell>
          <cell r="FY1045">
            <v>0</v>
          </cell>
          <cell r="FZ1045">
            <v>0</v>
          </cell>
          <cell r="GA1045">
            <v>0</v>
          </cell>
          <cell r="GB1045">
            <v>0</v>
          </cell>
          <cell r="GC1045">
            <v>0</v>
          </cell>
          <cell r="GD1045">
            <v>0</v>
          </cell>
          <cell r="GE1045">
            <v>0</v>
          </cell>
          <cell r="GF1045">
            <v>0</v>
          </cell>
          <cell r="GG1045">
            <v>0</v>
          </cell>
          <cell r="GH1045">
            <v>0</v>
          </cell>
          <cell r="GI1045">
            <v>0</v>
          </cell>
          <cell r="GJ1045">
            <v>0</v>
          </cell>
          <cell r="GK1045">
            <v>0</v>
          </cell>
          <cell r="GL1045">
            <v>0</v>
          </cell>
          <cell r="GM1045">
            <v>0</v>
          </cell>
          <cell r="GN1045">
            <v>0</v>
          </cell>
          <cell r="GO1045">
            <v>0</v>
          </cell>
          <cell r="GP1045">
            <v>0</v>
          </cell>
          <cell r="GQ1045">
            <v>0</v>
          </cell>
          <cell r="GR1045">
            <v>0</v>
          </cell>
          <cell r="GS1045">
            <v>0</v>
          </cell>
          <cell r="GT1045">
            <v>0</v>
          </cell>
          <cell r="GU1045">
            <v>0</v>
          </cell>
          <cell r="GV1045">
            <v>0</v>
          </cell>
          <cell r="GW1045">
            <v>0</v>
          </cell>
          <cell r="GX1045">
            <v>0</v>
          </cell>
          <cell r="GY1045">
            <v>0</v>
          </cell>
          <cell r="GZ1045">
            <v>0</v>
          </cell>
          <cell r="HA1045">
            <v>0</v>
          </cell>
          <cell r="HB1045">
            <v>0</v>
          </cell>
          <cell r="HC1045">
            <v>0</v>
          </cell>
          <cell r="HD1045">
            <v>0</v>
          </cell>
          <cell r="HE1045">
            <v>0</v>
          </cell>
          <cell r="HF1045">
            <v>0</v>
          </cell>
          <cell r="HG1045">
            <v>0</v>
          </cell>
          <cell r="HH1045">
            <v>0</v>
          </cell>
          <cell r="HI1045">
            <v>0</v>
          </cell>
          <cell r="HJ1045">
            <v>0</v>
          </cell>
          <cell r="HK1045">
            <v>0</v>
          </cell>
          <cell r="HL1045">
            <v>0</v>
          </cell>
          <cell r="HM1045">
            <v>0</v>
          </cell>
          <cell r="HN1045">
            <v>0</v>
          </cell>
          <cell r="HO1045">
            <v>0</v>
          </cell>
          <cell r="HP1045">
            <v>0</v>
          </cell>
          <cell r="HQ1045">
            <v>0</v>
          </cell>
          <cell r="HR1045">
            <v>0</v>
          </cell>
          <cell r="HS1045">
            <v>0</v>
          </cell>
          <cell r="HT1045">
            <v>0</v>
          </cell>
          <cell r="HU1045">
            <v>0</v>
          </cell>
          <cell r="HV1045">
            <v>0</v>
          </cell>
          <cell r="HW1045">
            <v>0</v>
          </cell>
          <cell r="HX1045">
            <v>0</v>
          </cell>
          <cell r="HY1045">
            <v>0</v>
          </cell>
          <cell r="HZ1045">
            <v>0</v>
          </cell>
          <cell r="IA1045">
            <v>0</v>
          </cell>
          <cell r="IB1045">
            <v>0</v>
          </cell>
          <cell r="IC1045">
            <v>0</v>
          </cell>
          <cell r="ID1045">
            <v>0</v>
          </cell>
          <cell r="IE1045">
            <v>0</v>
          </cell>
          <cell r="IF1045">
            <v>0</v>
          </cell>
          <cell r="IG1045">
            <v>0</v>
          </cell>
          <cell r="IH1045">
            <v>0</v>
          </cell>
          <cell r="II1045">
            <v>0</v>
          </cell>
          <cell r="IJ1045">
            <v>0</v>
          </cell>
          <cell r="IK1045">
            <v>0</v>
          </cell>
          <cell r="IL1045">
            <v>0</v>
          </cell>
          <cell r="IM1045">
            <v>0</v>
          </cell>
          <cell r="IN1045">
            <v>0</v>
          </cell>
          <cell r="IO1045">
            <v>0</v>
          </cell>
          <cell r="IP1045">
            <v>0</v>
          </cell>
          <cell r="IQ1045">
            <v>0</v>
          </cell>
          <cell r="IR1045">
            <v>0</v>
          </cell>
          <cell r="IS1045">
            <v>0</v>
          </cell>
          <cell r="IT1045">
            <v>0</v>
          </cell>
          <cell r="IU1045">
            <v>0</v>
          </cell>
          <cell r="IV1045">
            <v>0</v>
          </cell>
          <cell r="IW1045">
            <v>0</v>
          </cell>
          <cell r="IX1045">
            <v>0</v>
          </cell>
          <cell r="IY1045">
            <v>0</v>
          </cell>
          <cell r="IZ1045">
            <v>0</v>
          </cell>
          <cell r="JA1045">
            <v>0</v>
          </cell>
          <cell r="JB1045">
            <v>0</v>
          </cell>
          <cell r="JC1045">
            <v>0</v>
          </cell>
          <cell r="JD1045">
            <v>0</v>
          </cell>
          <cell r="JE1045">
            <v>0</v>
          </cell>
        </row>
        <row r="1046">
          <cell r="D1046" t="str">
            <v>PV_.QF.SOR._.CSP.Wocus_Marsh_Solar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  <cell r="EE1046">
            <v>0</v>
          </cell>
          <cell r="EF1046">
            <v>0</v>
          </cell>
          <cell r="EG1046">
            <v>0</v>
          </cell>
          <cell r="EH1046">
            <v>0</v>
          </cell>
          <cell r="EI1046">
            <v>0</v>
          </cell>
          <cell r="EJ1046">
            <v>0</v>
          </cell>
          <cell r="EK1046">
            <v>0</v>
          </cell>
          <cell r="EL1046">
            <v>0</v>
          </cell>
          <cell r="EM1046">
            <v>0</v>
          </cell>
          <cell r="EN1046">
            <v>0</v>
          </cell>
          <cell r="EO1046">
            <v>0</v>
          </cell>
          <cell r="EP1046">
            <v>0</v>
          </cell>
          <cell r="EQ1046">
            <v>0</v>
          </cell>
          <cell r="ER1046">
            <v>0</v>
          </cell>
          <cell r="ES1046">
            <v>0</v>
          </cell>
          <cell r="ET1046">
            <v>0</v>
          </cell>
          <cell r="EU1046">
            <v>0</v>
          </cell>
          <cell r="EV1046">
            <v>0</v>
          </cell>
          <cell r="EW1046">
            <v>0</v>
          </cell>
          <cell r="EX1046">
            <v>0</v>
          </cell>
          <cell r="EY1046">
            <v>0</v>
          </cell>
          <cell r="EZ1046">
            <v>0</v>
          </cell>
          <cell r="FA1046">
            <v>0</v>
          </cell>
          <cell r="FB1046">
            <v>0</v>
          </cell>
          <cell r="FC1046">
            <v>0</v>
          </cell>
          <cell r="FD1046">
            <v>0</v>
          </cell>
          <cell r="FE1046">
            <v>0</v>
          </cell>
          <cell r="FF1046">
            <v>0</v>
          </cell>
          <cell r="FG1046">
            <v>0</v>
          </cell>
          <cell r="FH1046">
            <v>0</v>
          </cell>
          <cell r="FI1046">
            <v>0</v>
          </cell>
          <cell r="FJ1046">
            <v>0</v>
          </cell>
          <cell r="FK1046">
            <v>0</v>
          </cell>
          <cell r="FL1046">
            <v>0</v>
          </cell>
          <cell r="FM1046">
            <v>0</v>
          </cell>
          <cell r="FN1046">
            <v>0</v>
          </cell>
          <cell r="FO1046">
            <v>0</v>
          </cell>
          <cell r="FP1046">
            <v>0</v>
          </cell>
          <cell r="FQ1046">
            <v>0</v>
          </cell>
          <cell r="FR1046">
            <v>0</v>
          </cell>
          <cell r="FS1046">
            <v>0</v>
          </cell>
          <cell r="FT1046">
            <v>0</v>
          </cell>
          <cell r="FU1046">
            <v>0</v>
          </cell>
          <cell r="FV1046">
            <v>0</v>
          </cell>
          <cell r="FW1046">
            <v>0</v>
          </cell>
          <cell r="FX1046">
            <v>0</v>
          </cell>
          <cell r="FY1046">
            <v>0</v>
          </cell>
          <cell r="FZ1046">
            <v>0</v>
          </cell>
          <cell r="GA1046">
            <v>0</v>
          </cell>
          <cell r="GB1046">
            <v>0</v>
          </cell>
          <cell r="GC1046">
            <v>0</v>
          </cell>
          <cell r="GD1046">
            <v>0</v>
          </cell>
          <cell r="GE1046">
            <v>0</v>
          </cell>
          <cell r="GF1046">
            <v>0</v>
          </cell>
          <cell r="GG1046">
            <v>0</v>
          </cell>
          <cell r="GH1046">
            <v>0</v>
          </cell>
          <cell r="GI1046">
            <v>0</v>
          </cell>
          <cell r="GJ1046">
            <v>0</v>
          </cell>
          <cell r="GK1046">
            <v>0</v>
          </cell>
          <cell r="GL1046">
            <v>0</v>
          </cell>
          <cell r="GM1046">
            <v>0</v>
          </cell>
          <cell r="GN1046">
            <v>0</v>
          </cell>
          <cell r="GO1046">
            <v>0</v>
          </cell>
          <cell r="GP1046">
            <v>0</v>
          </cell>
          <cell r="GQ1046">
            <v>0</v>
          </cell>
          <cell r="GR1046">
            <v>0</v>
          </cell>
          <cell r="GS1046">
            <v>0</v>
          </cell>
          <cell r="GT1046">
            <v>0</v>
          </cell>
          <cell r="GU1046">
            <v>0</v>
          </cell>
          <cell r="GV1046">
            <v>0</v>
          </cell>
          <cell r="GW1046">
            <v>0</v>
          </cell>
          <cell r="GX1046">
            <v>0</v>
          </cell>
          <cell r="GY1046">
            <v>0</v>
          </cell>
          <cell r="GZ1046">
            <v>0</v>
          </cell>
          <cell r="HA1046">
            <v>0</v>
          </cell>
          <cell r="HB1046">
            <v>0</v>
          </cell>
          <cell r="HC1046">
            <v>0</v>
          </cell>
          <cell r="HD1046">
            <v>0</v>
          </cell>
          <cell r="HE1046">
            <v>0</v>
          </cell>
          <cell r="HF1046">
            <v>0</v>
          </cell>
          <cell r="HG1046">
            <v>0</v>
          </cell>
          <cell r="HH1046">
            <v>0</v>
          </cell>
          <cell r="HI1046">
            <v>0</v>
          </cell>
          <cell r="HJ1046">
            <v>0</v>
          </cell>
          <cell r="HK1046">
            <v>0</v>
          </cell>
          <cell r="HL1046">
            <v>0</v>
          </cell>
          <cell r="HM1046">
            <v>0</v>
          </cell>
          <cell r="HN1046">
            <v>0</v>
          </cell>
          <cell r="HO1046">
            <v>0</v>
          </cell>
          <cell r="HP1046">
            <v>0</v>
          </cell>
          <cell r="HQ1046">
            <v>0</v>
          </cell>
          <cell r="HR1046">
            <v>0</v>
          </cell>
          <cell r="HS1046">
            <v>0</v>
          </cell>
          <cell r="HT1046">
            <v>0</v>
          </cell>
          <cell r="HU1046">
            <v>0</v>
          </cell>
          <cell r="HV1046">
            <v>0</v>
          </cell>
          <cell r="HW1046">
            <v>0</v>
          </cell>
          <cell r="HX1046">
            <v>0</v>
          </cell>
          <cell r="HY1046">
            <v>0</v>
          </cell>
          <cell r="HZ1046">
            <v>0</v>
          </cell>
          <cell r="IA1046">
            <v>0</v>
          </cell>
          <cell r="IB1046">
            <v>0</v>
          </cell>
          <cell r="IC1046">
            <v>0</v>
          </cell>
          <cell r="ID1046">
            <v>0</v>
          </cell>
          <cell r="IE1046">
            <v>0</v>
          </cell>
          <cell r="IF1046">
            <v>0</v>
          </cell>
          <cell r="IG1046">
            <v>0</v>
          </cell>
          <cell r="IH1046">
            <v>0</v>
          </cell>
          <cell r="II1046">
            <v>0</v>
          </cell>
          <cell r="IJ1046">
            <v>0</v>
          </cell>
          <cell r="IK1046">
            <v>0</v>
          </cell>
          <cell r="IL1046">
            <v>0</v>
          </cell>
          <cell r="IM1046">
            <v>0</v>
          </cell>
          <cell r="IN1046">
            <v>0</v>
          </cell>
          <cell r="IO1046">
            <v>0</v>
          </cell>
          <cell r="IP1046">
            <v>0</v>
          </cell>
          <cell r="IQ1046">
            <v>0</v>
          </cell>
          <cell r="IR1046">
            <v>0</v>
          </cell>
          <cell r="IS1046">
            <v>0</v>
          </cell>
          <cell r="IT1046">
            <v>0</v>
          </cell>
          <cell r="IU1046">
            <v>0</v>
          </cell>
          <cell r="IV1046">
            <v>0</v>
          </cell>
          <cell r="IW1046">
            <v>0</v>
          </cell>
          <cell r="IX1046">
            <v>0</v>
          </cell>
          <cell r="IY1046">
            <v>0</v>
          </cell>
          <cell r="IZ1046">
            <v>0</v>
          </cell>
          <cell r="JA1046">
            <v>0</v>
          </cell>
          <cell r="JB1046">
            <v>0</v>
          </cell>
          <cell r="JC1046">
            <v>0</v>
          </cell>
          <cell r="JD1046">
            <v>0</v>
          </cell>
          <cell r="JE1046">
            <v>0</v>
          </cell>
        </row>
        <row r="1047">
          <cell r="D1047" t="str">
            <v>PV_.QF.TRO._.___.Sage I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  <cell r="EE1047">
            <v>0</v>
          </cell>
          <cell r="EF1047">
            <v>0</v>
          </cell>
          <cell r="EG1047">
            <v>0</v>
          </cell>
          <cell r="EH1047">
            <v>0</v>
          </cell>
          <cell r="EI1047">
            <v>0</v>
          </cell>
          <cell r="EJ1047">
            <v>0</v>
          </cell>
          <cell r="EK1047">
            <v>0</v>
          </cell>
          <cell r="EL1047">
            <v>0</v>
          </cell>
          <cell r="EM1047">
            <v>0</v>
          </cell>
          <cell r="EN1047">
            <v>0</v>
          </cell>
          <cell r="EO1047">
            <v>0</v>
          </cell>
          <cell r="EP1047">
            <v>0</v>
          </cell>
          <cell r="EQ1047">
            <v>0</v>
          </cell>
          <cell r="ER1047">
            <v>0</v>
          </cell>
          <cell r="ES1047">
            <v>0</v>
          </cell>
          <cell r="ET1047">
            <v>0</v>
          </cell>
          <cell r="EU1047">
            <v>0</v>
          </cell>
          <cell r="EV1047">
            <v>0</v>
          </cell>
          <cell r="EW1047">
            <v>0</v>
          </cell>
          <cell r="EX1047">
            <v>0</v>
          </cell>
          <cell r="EY1047">
            <v>0</v>
          </cell>
          <cell r="EZ1047">
            <v>0</v>
          </cell>
          <cell r="FA1047">
            <v>0</v>
          </cell>
          <cell r="FB1047">
            <v>0</v>
          </cell>
          <cell r="FC1047">
            <v>0</v>
          </cell>
          <cell r="FD1047">
            <v>0</v>
          </cell>
          <cell r="FE1047">
            <v>0</v>
          </cell>
          <cell r="FF1047">
            <v>0</v>
          </cell>
          <cell r="FG1047">
            <v>0</v>
          </cell>
          <cell r="FH1047">
            <v>0</v>
          </cell>
          <cell r="FI1047">
            <v>0</v>
          </cell>
          <cell r="FJ1047">
            <v>0</v>
          </cell>
          <cell r="FK1047">
            <v>0</v>
          </cell>
          <cell r="FL1047">
            <v>0</v>
          </cell>
          <cell r="FM1047">
            <v>0</v>
          </cell>
          <cell r="FN1047">
            <v>0</v>
          </cell>
          <cell r="FO1047">
            <v>0</v>
          </cell>
          <cell r="FP1047">
            <v>0</v>
          </cell>
          <cell r="FQ1047">
            <v>0</v>
          </cell>
          <cell r="FR1047">
            <v>0</v>
          </cell>
          <cell r="FS1047">
            <v>0</v>
          </cell>
          <cell r="FT1047">
            <v>0</v>
          </cell>
          <cell r="FU1047">
            <v>0</v>
          </cell>
          <cell r="FV1047">
            <v>0</v>
          </cell>
          <cell r="FW1047">
            <v>0</v>
          </cell>
          <cell r="FX1047">
            <v>0</v>
          </cell>
          <cell r="FY1047">
            <v>0</v>
          </cell>
          <cell r="FZ1047">
            <v>0</v>
          </cell>
          <cell r="GA1047">
            <v>0</v>
          </cell>
          <cell r="GB1047">
            <v>0</v>
          </cell>
          <cell r="GC1047">
            <v>0</v>
          </cell>
          <cell r="GD1047">
            <v>0</v>
          </cell>
          <cell r="GE1047">
            <v>0</v>
          </cell>
          <cell r="GF1047">
            <v>0</v>
          </cell>
          <cell r="GG1047">
            <v>0</v>
          </cell>
          <cell r="GH1047">
            <v>0</v>
          </cell>
          <cell r="GI1047">
            <v>0</v>
          </cell>
          <cell r="GJ1047">
            <v>0</v>
          </cell>
          <cell r="GK1047">
            <v>0</v>
          </cell>
          <cell r="GL1047">
            <v>0</v>
          </cell>
          <cell r="GM1047">
            <v>0</v>
          </cell>
          <cell r="GN1047">
            <v>0</v>
          </cell>
          <cell r="GO1047">
            <v>0</v>
          </cell>
          <cell r="GP1047">
            <v>0</v>
          </cell>
          <cell r="GQ1047">
            <v>0</v>
          </cell>
          <cell r="GR1047">
            <v>0</v>
          </cell>
          <cell r="GS1047">
            <v>0</v>
          </cell>
          <cell r="GT1047">
            <v>0</v>
          </cell>
          <cell r="GU1047">
            <v>0</v>
          </cell>
          <cell r="GV1047">
            <v>0</v>
          </cell>
          <cell r="GW1047">
            <v>0</v>
          </cell>
          <cell r="GX1047">
            <v>0</v>
          </cell>
          <cell r="GY1047">
            <v>0</v>
          </cell>
          <cell r="GZ1047">
            <v>0</v>
          </cell>
          <cell r="HA1047">
            <v>0</v>
          </cell>
          <cell r="HB1047">
            <v>0</v>
          </cell>
          <cell r="HC1047">
            <v>0</v>
          </cell>
          <cell r="HD1047">
            <v>0</v>
          </cell>
          <cell r="HE1047">
            <v>0</v>
          </cell>
          <cell r="HF1047">
            <v>0</v>
          </cell>
          <cell r="HG1047">
            <v>0</v>
          </cell>
          <cell r="HH1047">
            <v>0</v>
          </cell>
          <cell r="HI1047">
            <v>0</v>
          </cell>
          <cell r="HJ1047">
            <v>0</v>
          </cell>
          <cell r="HK1047">
            <v>0</v>
          </cell>
          <cell r="HL1047">
            <v>0</v>
          </cell>
          <cell r="HM1047">
            <v>0</v>
          </cell>
          <cell r="HN1047">
            <v>0</v>
          </cell>
          <cell r="HO1047">
            <v>0</v>
          </cell>
          <cell r="HP1047">
            <v>0</v>
          </cell>
          <cell r="HQ1047">
            <v>0</v>
          </cell>
          <cell r="HR1047">
            <v>0</v>
          </cell>
          <cell r="HS1047">
            <v>0</v>
          </cell>
          <cell r="HT1047">
            <v>0</v>
          </cell>
          <cell r="HU1047">
            <v>0</v>
          </cell>
          <cell r="HV1047">
            <v>0</v>
          </cell>
          <cell r="HW1047">
            <v>0</v>
          </cell>
          <cell r="HX1047">
            <v>0</v>
          </cell>
          <cell r="HY1047">
            <v>0</v>
          </cell>
          <cell r="HZ1047">
            <v>0</v>
          </cell>
          <cell r="IA1047">
            <v>0</v>
          </cell>
          <cell r="IB1047">
            <v>0</v>
          </cell>
          <cell r="IC1047">
            <v>0</v>
          </cell>
          <cell r="ID1047">
            <v>0</v>
          </cell>
          <cell r="IE1047">
            <v>0</v>
          </cell>
          <cell r="IF1047">
            <v>0</v>
          </cell>
          <cell r="IG1047">
            <v>0</v>
          </cell>
          <cell r="IH1047">
            <v>0</v>
          </cell>
          <cell r="II1047">
            <v>0</v>
          </cell>
          <cell r="IJ1047">
            <v>0</v>
          </cell>
          <cell r="IK1047">
            <v>0</v>
          </cell>
          <cell r="IL1047">
            <v>0</v>
          </cell>
          <cell r="IM1047">
            <v>0</v>
          </cell>
          <cell r="IN1047">
            <v>0</v>
          </cell>
          <cell r="IO1047">
            <v>0</v>
          </cell>
          <cell r="IP1047">
            <v>0</v>
          </cell>
          <cell r="IQ1047">
            <v>0</v>
          </cell>
          <cell r="IR1047">
            <v>0</v>
          </cell>
          <cell r="IS1047">
            <v>0</v>
          </cell>
          <cell r="IT1047">
            <v>0</v>
          </cell>
          <cell r="IU1047">
            <v>0</v>
          </cell>
          <cell r="IV1047">
            <v>0</v>
          </cell>
          <cell r="IW1047">
            <v>0</v>
          </cell>
          <cell r="IX1047">
            <v>0</v>
          </cell>
          <cell r="IY1047">
            <v>0</v>
          </cell>
          <cell r="IZ1047">
            <v>0</v>
          </cell>
          <cell r="JA1047">
            <v>0</v>
          </cell>
          <cell r="JB1047">
            <v>0</v>
          </cell>
          <cell r="JC1047">
            <v>0</v>
          </cell>
          <cell r="JD1047">
            <v>0</v>
          </cell>
          <cell r="JE1047">
            <v>0</v>
          </cell>
        </row>
        <row r="1048">
          <cell r="D1048" t="str">
            <v>PV_.QF.TRO._.___.Sage II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  <cell r="EE1048">
            <v>0</v>
          </cell>
          <cell r="EF1048">
            <v>0</v>
          </cell>
          <cell r="EG1048">
            <v>0</v>
          </cell>
          <cell r="EH1048">
            <v>0</v>
          </cell>
          <cell r="EI1048">
            <v>0</v>
          </cell>
          <cell r="EJ1048">
            <v>0</v>
          </cell>
          <cell r="EK1048">
            <v>0</v>
          </cell>
          <cell r="EL1048">
            <v>0</v>
          </cell>
          <cell r="EM1048">
            <v>0</v>
          </cell>
          <cell r="EN1048">
            <v>0</v>
          </cell>
          <cell r="EO1048">
            <v>0</v>
          </cell>
          <cell r="EP1048">
            <v>0</v>
          </cell>
          <cell r="EQ1048">
            <v>0</v>
          </cell>
          <cell r="ER1048">
            <v>0</v>
          </cell>
          <cell r="ES1048">
            <v>0</v>
          </cell>
          <cell r="ET1048">
            <v>0</v>
          </cell>
          <cell r="EU1048">
            <v>0</v>
          </cell>
          <cell r="EV1048">
            <v>0</v>
          </cell>
          <cell r="EW1048">
            <v>0</v>
          </cell>
          <cell r="EX1048">
            <v>0</v>
          </cell>
          <cell r="EY1048">
            <v>0</v>
          </cell>
          <cell r="EZ1048">
            <v>0</v>
          </cell>
          <cell r="FA1048">
            <v>0</v>
          </cell>
          <cell r="FB1048">
            <v>0</v>
          </cell>
          <cell r="FC1048">
            <v>0</v>
          </cell>
          <cell r="FD1048">
            <v>0</v>
          </cell>
          <cell r="FE1048">
            <v>0</v>
          </cell>
          <cell r="FF1048">
            <v>0</v>
          </cell>
          <cell r="FG1048">
            <v>0</v>
          </cell>
          <cell r="FH1048">
            <v>0</v>
          </cell>
          <cell r="FI1048">
            <v>0</v>
          </cell>
          <cell r="FJ1048">
            <v>0</v>
          </cell>
          <cell r="FK1048">
            <v>0</v>
          </cell>
          <cell r="FL1048">
            <v>0</v>
          </cell>
          <cell r="FM1048">
            <v>0</v>
          </cell>
          <cell r="FN1048">
            <v>0</v>
          </cell>
          <cell r="FO1048">
            <v>0</v>
          </cell>
          <cell r="FP1048">
            <v>0</v>
          </cell>
          <cell r="FQ1048">
            <v>0</v>
          </cell>
          <cell r="FR1048">
            <v>0</v>
          </cell>
          <cell r="FS1048">
            <v>0</v>
          </cell>
          <cell r="FT1048">
            <v>0</v>
          </cell>
          <cell r="FU1048">
            <v>0</v>
          </cell>
          <cell r="FV1048">
            <v>0</v>
          </cell>
          <cell r="FW1048">
            <v>0</v>
          </cell>
          <cell r="FX1048">
            <v>0</v>
          </cell>
          <cell r="FY1048">
            <v>0</v>
          </cell>
          <cell r="FZ1048">
            <v>0</v>
          </cell>
          <cell r="GA1048">
            <v>0</v>
          </cell>
          <cell r="GB1048">
            <v>0</v>
          </cell>
          <cell r="GC1048">
            <v>0</v>
          </cell>
          <cell r="GD1048">
            <v>0</v>
          </cell>
          <cell r="GE1048">
            <v>0</v>
          </cell>
          <cell r="GF1048">
            <v>0</v>
          </cell>
          <cell r="GG1048">
            <v>0</v>
          </cell>
          <cell r="GH1048">
            <v>0</v>
          </cell>
          <cell r="GI1048">
            <v>0</v>
          </cell>
          <cell r="GJ1048">
            <v>0</v>
          </cell>
          <cell r="GK1048">
            <v>0</v>
          </cell>
          <cell r="GL1048">
            <v>0</v>
          </cell>
          <cell r="GM1048">
            <v>0</v>
          </cell>
          <cell r="GN1048">
            <v>0</v>
          </cell>
          <cell r="GO1048">
            <v>0</v>
          </cell>
          <cell r="GP1048">
            <v>0</v>
          </cell>
          <cell r="GQ1048">
            <v>0</v>
          </cell>
          <cell r="GR1048">
            <v>0</v>
          </cell>
          <cell r="GS1048">
            <v>0</v>
          </cell>
          <cell r="GT1048">
            <v>0</v>
          </cell>
          <cell r="GU1048">
            <v>0</v>
          </cell>
          <cell r="GV1048">
            <v>0</v>
          </cell>
          <cell r="GW1048">
            <v>0</v>
          </cell>
          <cell r="GX1048">
            <v>0</v>
          </cell>
          <cell r="GY1048">
            <v>0</v>
          </cell>
          <cell r="GZ1048">
            <v>0</v>
          </cell>
          <cell r="HA1048">
            <v>0</v>
          </cell>
          <cell r="HB1048">
            <v>0</v>
          </cell>
          <cell r="HC1048">
            <v>0</v>
          </cell>
          <cell r="HD1048">
            <v>0</v>
          </cell>
          <cell r="HE1048">
            <v>0</v>
          </cell>
          <cell r="HF1048">
            <v>0</v>
          </cell>
          <cell r="HG1048">
            <v>0</v>
          </cell>
          <cell r="HH1048">
            <v>0</v>
          </cell>
          <cell r="HI1048">
            <v>0</v>
          </cell>
          <cell r="HJ1048">
            <v>0</v>
          </cell>
          <cell r="HK1048">
            <v>0</v>
          </cell>
          <cell r="HL1048">
            <v>0</v>
          </cell>
          <cell r="HM1048">
            <v>0</v>
          </cell>
          <cell r="HN1048">
            <v>0</v>
          </cell>
          <cell r="HO1048">
            <v>0</v>
          </cell>
          <cell r="HP1048">
            <v>0</v>
          </cell>
          <cell r="HQ1048">
            <v>0</v>
          </cell>
          <cell r="HR1048">
            <v>0</v>
          </cell>
          <cell r="HS1048">
            <v>0</v>
          </cell>
          <cell r="HT1048">
            <v>0</v>
          </cell>
          <cell r="HU1048">
            <v>0</v>
          </cell>
          <cell r="HV1048">
            <v>0</v>
          </cell>
          <cell r="HW1048">
            <v>0</v>
          </cell>
          <cell r="HX1048">
            <v>0</v>
          </cell>
          <cell r="HY1048">
            <v>0</v>
          </cell>
          <cell r="HZ1048">
            <v>0</v>
          </cell>
          <cell r="IA1048">
            <v>0</v>
          </cell>
          <cell r="IB1048">
            <v>0</v>
          </cell>
          <cell r="IC1048">
            <v>0</v>
          </cell>
          <cell r="ID1048">
            <v>0</v>
          </cell>
          <cell r="IE1048">
            <v>0</v>
          </cell>
          <cell r="IF1048">
            <v>0</v>
          </cell>
          <cell r="IG1048">
            <v>0</v>
          </cell>
          <cell r="IH1048">
            <v>0</v>
          </cell>
          <cell r="II1048">
            <v>0</v>
          </cell>
          <cell r="IJ1048">
            <v>0</v>
          </cell>
          <cell r="IK1048">
            <v>0</v>
          </cell>
          <cell r="IL1048">
            <v>0</v>
          </cell>
          <cell r="IM1048">
            <v>0</v>
          </cell>
          <cell r="IN1048">
            <v>0</v>
          </cell>
          <cell r="IO1048">
            <v>0</v>
          </cell>
          <cell r="IP1048">
            <v>0</v>
          </cell>
          <cell r="IQ1048">
            <v>0</v>
          </cell>
          <cell r="IR1048">
            <v>0</v>
          </cell>
          <cell r="IS1048">
            <v>0</v>
          </cell>
          <cell r="IT1048">
            <v>0</v>
          </cell>
          <cell r="IU1048">
            <v>0</v>
          </cell>
          <cell r="IV1048">
            <v>0</v>
          </cell>
          <cell r="IW1048">
            <v>0</v>
          </cell>
          <cell r="IX1048">
            <v>0</v>
          </cell>
          <cell r="IY1048">
            <v>0</v>
          </cell>
          <cell r="IZ1048">
            <v>0</v>
          </cell>
          <cell r="JA1048">
            <v>0</v>
          </cell>
          <cell r="JB1048">
            <v>0</v>
          </cell>
          <cell r="JC1048">
            <v>0</v>
          </cell>
          <cell r="JD1048">
            <v>0</v>
          </cell>
          <cell r="JE1048">
            <v>0</v>
          </cell>
        </row>
        <row r="1049">
          <cell r="D1049" t="str">
            <v>PV_.QF.TRO._.___.Sage III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  <cell r="EE1049">
            <v>0</v>
          </cell>
          <cell r="EF1049">
            <v>0</v>
          </cell>
          <cell r="EG1049">
            <v>0</v>
          </cell>
          <cell r="EH1049">
            <v>0</v>
          </cell>
          <cell r="EI1049">
            <v>0</v>
          </cell>
          <cell r="EJ1049">
            <v>0</v>
          </cell>
          <cell r="EK1049">
            <v>0</v>
          </cell>
          <cell r="EL1049">
            <v>0</v>
          </cell>
          <cell r="EM1049">
            <v>0</v>
          </cell>
          <cell r="EN1049">
            <v>0</v>
          </cell>
          <cell r="EO1049">
            <v>0</v>
          </cell>
          <cell r="EP1049">
            <v>0</v>
          </cell>
          <cell r="EQ1049">
            <v>0</v>
          </cell>
          <cell r="ER1049">
            <v>0</v>
          </cell>
          <cell r="ES1049">
            <v>0</v>
          </cell>
          <cell r="ET1049">
            <v>0</v>
          </cell>
          <cell r="EU1049">
            <v>0</v>
          </cell>
          <cell r="EV1049">
            <v>0</v>
          </cell>
          <cell r="EW1049">
            <v>0</v>
          </cell>
          <cell r="EX1049">
            <v>0</v>
          </cell>
          <cell r="EY1049">
            <v>0</v>
          </cell>
          <cell r="EZ1049">
            <v>0</v>
          </cell>
          <cell r="FA1049">
            <v>0</v>
          </cell>
          <cell r="FB1049">
            <v>0</v>
          </cell>
          <cell r="FC1049">
            <v>0</v>
          </cell>
          <cell r="FD1049">
            <v>0</v>
          </cell>
          <cell r="FE1049">
            <v>0</v>
          </cell>
          <cell r="FF1049">
            <v>0</v>
          </cell>
          <cell r="FG1049">
            <v>0</v>
          </cell>
          <cell r="FH1049">
            <v>0</v>
          </cell>
          <cell r="FI1049">
            <v>0</v>
          </cell>
          <cell r="FJ1049">
            <v>0</v>
          </cell>
          <cell r="FK1049">
            <v>0</v>
          </cell>
          <cell r="FL1049">
            <v>0</v>
          </cell>
          <cell r="FM1049">
            <v>0</v>
          </cell>
          <cell r="FN1049">
            <v>0</v>
          </cell>
          <cell r="FO1049">
            <v>0</v>
          </cell>
          <cell r="FP1049">
            <v>0</v>
          </cell>
          <cell r="FQ1049">
            <v>0</v>
          </cell>
          <cell r="FR1049">
            <v>0</v>
          </cell>
          <cell r="FS1049">
            <v>0</v>
          </cell>
          <cell r="FT1049">
            <v>0</v>
          </cell>
          <cell r="FU1049">
            <v>0</v>
          </cell>
          <cell r="FV1049">
            <v>0</v>
          </cell>
          <cell r="FW1049">
            <v>0</v>
          </cell>
          <cell r="FX1049">
            <v>0</v>
          </cell>
          <cell r="FY1049">
            <v>0</v>
          </cell>
          <cell r="FZ1049">
            <v>0</v>
          </cell>
          <cell r="GA1049">
            <v>0</v>
          </cell>
          <cell r="GB1049">
            <v>0</v>
          </cell>
          <cell r="GC1049">
            <v>0</v>
          </cell>
          <cell r="GD1049">
            <v>0</v>
          </cell>
          <cell r="GE1049">
            <v>0</v>
          </cell>
          <cell r="GF1049">
            <v>0</v>
          </cell>
          <cell r="GG1049">
            <v>0</v>
          </cell>
          <cell r="GH1049">
            <v>0</v>
          </cell>
          <cell r="GI1049">
            <v>0</v>
          </cell>
          <cell r="GJ1049">
            <v>0</v>
          </cell>
          <cell r="GK1049">
            <v>0</v>
          </cell>
          <cell r="GL1049">
            <v>0</v>
          </cell>
          <cell r="GM1049">
            <v>0</v>
          </cell>
          <cell r="GN1049">
            <v>0</v>
          </cell>
          <cell r="GO1049">
            <v>0</v>
          </cell>
          <cell r="GP1049">
            <v>0</v>
          </cell>
          <cell r="GQ1049">
            <v>0</v>
          </cell>
          <cell r="GR1049">
            <v>0</v>
          </cell>
          <cell r="GS1049">
            <v>0</v>
          </cell>
          <cell r="GT1049">
            <v>0</v>
          </cell>
          <cell r="GU1049">
            <v>0</v>
          </cell>
          <cell r="GV1049">
            <v>0</v>
          </cell>
          <cell r="GW1049">
            <v>0</v>
          </cell>
          <cell r="GX1049">
            <v>0</v>
          </cell>
          <cell r="GY1049">
            <v>0</v>
          </cell>
          <cell r="GZ1049">
            <v>0</v>
          </cell>
          <cell r="HA1049">
            <v>0</v>
          </cell>
          <cell r="HB1049">
            <v>0</v>
          </cell>
          <cell r="HC1049">
            <v>0</v>
          </cell>
          <cell r="HD1049">
            <v>0</v>
          </cell>
          <cell r="HE1049">
            <v>0</v>
          </cell>
          <cell r="HF1049">
            <v>0</v>
          </cell>
          <cell r="HG1049">
            <v>0</v>
          </cell>
          <cell r="HH1049">
            <v>0</v>
          </cell>
          <cell r="HI1049">
            <v>0</v>
          </cell>
          <cell r="HJ1049">
            <v>0</v>
          </cell>
          <cell r="HK1049">
            <v>0</v>
          </cell>
          <cell r="HL1049">
            <v>0</v>
          </cell>
          <cell r="HM1049">
            <v>0</v>
          </cell>
          <cell r="HN1049">
            <v>0</v>
          </cell>
          <cell r="HO1049">
            <v>0</v>
          </cell>
          <cell r="HP1049">
            <v>0</v>
          </cell>
          <cell r="HQ1049">
            <v>0</v>
          </cell>
          <cell r="HR1049">
            <v>0</v>
          </cell>
          <cell r="HS1049">
            <v>0</v>
          </cell>
          <cell r="HT1049">
            <v>0</v>
          </cell>
          <cell r="HU1049">
            <v>0</v>
          </cell>
          <cell r="HV1049">
            <v>0</v>
          </cell>
          <cell r="HW1049">
            <v>0</v>
          </cell>
          <cell r="HX1049">
            <v>0</v>
          </cell>
          <cell r="HY1049">
            <v>0</v>
          </cell>
          <cell r="HZ1049">
            <v>0</v>
          </cell>
          <cell r="IA1049">
            <v>0</v>
          </cell>
          <cell r="IB1049">
            <v>0</v>
          </cell>
          <cell r="IC1049">
            <v>0</v>
          </cell>
          <cell r="ID1049">
            <v>0</v>
          </cell>
          <cell r="IE1049">
            <v>0</v>
          </cell>
          <cell r="IF1049">
            <v>0</v>
          </cell>
          <cell r="IG1049">
            <v>0</v>
          </cell>
          <cell r="IH1049">
            <v>0</v>
          </cell>
          <cell r="II1049">
            <v>0</v>
          </cell>
          <cell r="IJ1049">
            <v>0</v>
          </cell>
          <cell r="IK1049">
            <v>0</v>
          </cell>
          <cell r="IL1049">
            <v>0</v>
          </cell>
          <cell r="IM1049">
            <v>0</v>
          </cell>
          <cell r="IN1049">
            <v>0</v>
          </cell>
          <cell r="IO1049">
            <v>0</v>
          </cell>
          <cell r="IP1049">
            <v>0</v>
          </cell>
          <cell r="IQ1049">
            <v>0</v>
          </cell>
          <cell r="IR1049">
            <v>0</v>
          </cell>
          <cell r="IS1049">
            <v>0</v>
          </cell>
          <cell r="IT1049">
            <v>0</v>
          </cell>
          <cell r="IU1049">
            <v>0</v>
          </cell>
          <cell r="IV1049">
            <v>0</v>
          </cell>
          <cell r="IW1049">
            <v>0</v>
          </cell>
          <cell r="IX1049">
            <v>0</v>
          </cell>
          <cell r="IY1049">
            <v>0</v>
          </cell>
          <cell r="IZ1049">
            <v>0</v>
          </cell>
          <cell r="JA1049">
            <v>0</v>
          </cell>
          <cell r="JB1049">
            <v>0</v>
          </cell>
          <cell r="JC1049">
            <v>0</v>
          </cell>
          <cell r="JD1049">
            <v>0</v>
          </cell>
          <cell r="JE1049">
            <v>0</v>
          </cell>
        </row>
        <row r="1050">
          <cell r="D1050" t="str">
            <v>PV_.QF.TRO._.___.Sweetwater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  <cell r="EE1050">
            <v>0</v>
          </cell>
          <cell r="EF1050">
            <v>0</v>
          </cell>
          <cell r="EG1050">
            <v>0</v>
          </cell>
          <cell r="EH1050">
            <v>0</v>
          </cell>
          <cell r="EI1050">
            <v>0</v>
          </cell>
          <cell r="EJ1050">
            <v>0</v>
          </cell>
          <cell r="EK1050">
            <v>0</v>
          </cell>
          <cell r="EL1050">
            <v>0</v>
          </cell>
          <cell r="EM1050">
            <v>0</v>
          </cell>
          <cell r="EN1050">
            <v>0</v>
          </cell>
          <cell r="EO1050">
            <v>0</v>
          </cell>
          <cell r="EP1050">
            <v>0</v>
          </cell>
          <cell r="EQ1050">
            <v>0</v>
          </cell>
          <cell r="ER1050">
            <v>0</v>
          </cell>
          <cell r="ES1050">
            <v>0</v>
          </cell>
          <cell r="ET1050">
            <v>0</v>
          </cell>
          <cell r="EU1050">
            <v>0</v>
          </cell>
          <cell r="EV1050">
            <v>0</v>
          </cell>
          <cell r="EW1050">
            <v>0</v>
          </cell>
          <cell r="EX1050">
            <v>0</v>
          </cell>
          <cell r="EY1050">
            <v>0</v>
          </cell>
          <cell r="EZ1050">
            <v>0</v>
          </cell>
          <cell r="FA1050">
            <v>0</v>
          </cell>
          <cell r="FB1050">
            <v>0</v>
          </cell>
          <cell r="FC1050">
            <v>0</v>
          </cell>
          <cell r="FD1050">
            <v>0</v>
          </cell>
          <cell r="FE1050">
            <v>0</v>
          </cell>
          <cell r="FF1050">
            <v>0</v>
          </cell>
          <cell r="FG1050">
            <v>0</v>
          </cell>
          <cell r="FH1050">
            <v>0</v>
          </cell>
          <cell r="FI1050">
            <v>0</v>
          </cell>
          <cell r="FJ1050">
            <v>0</v>
          </cell>
          <cell r="FK1050">
            <v>0</v>
          </cell>
          <cell r="FL1050">
            <v>0</v>
          </cell>
          <cell r="FM1050">
            <v>0</v>
          </cell>
          <cell r="FN1050">
            <v>0</v>
          </cell>
          <cell r="FO1050">
            <v>0</v>
          </cell>
          <cell r="FP1050">
            <v>0</v>
          </cell>
          <cell r="FQ1050">
            <v>0</v>
          </cell>
          <cell r="FR1050">
            <v>0</v>
          </cell>
          <cell r="FS1050">
            <v>0</v>
          </cell>
          <cell r="FT1050">
            <v>0</v>
          </cell>
          <cell r="FU1050">
            <v>0</v>
          </cell>
          <cell r="FV1050">
            <v>0</v>
          </cell>
          <cell r="FW1050">
            <v>0</v>
          </cell>
          <cell r="FX1050">
            <v>0</v>
          </cell>
          <cell r="FY1050">
            <v>0</v>
          </cell>
          <cell r="FZ1050">
            <v>0</v>
          </cell>
          <cell r="GA1050">
            <v>0</v>
          </cell>
          <cell r="GB1050">
            <v>0</v>
          </cell>
          <cell r="GC1050">
            <v>0</v>
          </cell>
          <cell r="GD1050">
            <v>0</v>
          </cell>
          <cell r="GE1050">
            <v>0</v>
          </cell>
          <cell r="GF1050">
            <v>0</v>
          </cell>
          <cell r="GG1050">
            <v>0</v>
          </cell>
          <cell r="GH1050">
            <v>0</v>
          </cell>
          <cell r="GI1050">
            <v>0</v>
          </cell>
          <cell r="GJ1050">
            <v>0</v>
          </cell>
          <cell r="GK1050">
            <v>0</v>
          </cell>
          <cell r="GL1050">
            <v>0</v>
          </cell>
          <cell r="GM1050">
            <v>0</v>
          </cell>
          <cell r="GN1050">
            <v>0</v>
          </cell>
          <cell r="GO1050">
            <v>0</v>
          </cell>
          <cell r="GP1050">
            <v>0</v>
          </cell>
          <cell r="GQ1050">
            <v>0</v>
          </cell>
          <cell r="GR1050">
            <v>0</v>
          </cell>
          <cell r="GS1050">
            <v>0</v>
          </cell>
          <cell r="GT1050">
            <v>0</v>
          </cell>
          <cell r="GU1050">
            <v>0</v>
          </cell>
          <cell r="GV1050">
            <v>0</v>
          </cell>
          <cell r="GW1050">
            <v>0</v>
          </cell>
          <cell r="GX1050">
            <v>0</v>
          </cell>
          <cell r="GY1050">
            <v>0</v>
          </cell>
          <cell r="GZ1050">
            <v>0</v>
          </cell>
          <cell r="HA1050">
            <v>0</v>
          </cell>
          <cell r="HB1050">
            <v>0</v>
          </cell>
          <cell r="HC1050">
            <v>0</v>
          </cell>
          <cell r="HD1050">
            <v>0</v>
          </cell>
          <cell r="HE1050">
            <v>0</v>
          </cell>
          <cell r="HF1050">
            <v>0</v>
          </cell>
          <cell r="HG1050">
            <v>0</v>
          </cell>
          <cell r="HH1050">
            <v>0</v>
          </cell>
          <cell r="HI1050">
            <v>0</v>
          </cell>
          <cell r="HJ1050">
            <v>0</v>
          </cell>
          <cell r="HK1050">
            <v>0</v>
          </cell>
          <cell r="HL1050">
            <v>0</v>
          </cell>
          <cell r="HM1050">
            <v>0</v>
          </cell>
          <cell r="HN1050">
            <v>0</v>
          </cell>
          <cell r="HO1050">
            <v>0</v>
          </cell>
          <cell r="HP1050">
            <v>0</v>
          </cell>
          <cell r="HQ1050">
            <v>0</v>
          </cell>
          <cell r="HR1050">
            <v>0</v>
          </cell>
          <cell r="HS1050">
            <v>0</v>
          </cell>
          <cell r="HT1050">
            <v>0</v>
          </cell>
          <cell r="HU1050">
            <v>0</v>
          </cell>
          <cell r="HV1050">
            <v>0</v>
          </cell>
          <cell r="HW1050">
            <v>0</v>
          </cell>
          <cell r="HX1050">
            <v>0</v>
          </cell>
          <cell r="HY1050">
            <v>0</v>
          </cell>
          <cell r="HZ1050">
            <v>0</v>
          </cell>
          <cell r="IA1050">
            <v>0</v>
          </cell>
          <cell r="IB1050">
            <v>0</v>
          </cell>
          <cell r="IC1050">
            <v>0</v>
          </cell>
          <cell r="ID1050">
            <v>0</v>
          </cell>
          <cell r="IE1050">
            <v>0</v>
          </cell>
          <cell r="IF1050">
            <v>0</v>
          </cell>
          <cell r="IG1050">
            <v>0</v>
          </cell>
          <cell r="IH1050">
            <v>0</v>
          </cell>
          <cell r="II1050">
            <v>0</v>
          </cell>
          <cell r="IJ1050">
            <v>0</v>
          </cell>
          <cell r="IK1050">
            <v>0</v>
          </cell>
          <cell r="IL1050">
            <v>0</v>
          </cell>
          <cell r="IM1050">
            <v>0</v>
          </cell>
          <cell r="IN1050">
            <v>0</v>
          </cell>
          <cell r="IO1050">
            <v>0</v>
          </cell>
          <cell r="IP1050">
            <v>0</v>
          </cell>
          <cell r="IQ1050">
            <v>0</v>
          </cell>
          <cell r="IR1050">
            <v>0</v>
          </cell>
          <cell r="IS1050">
            <v>0</v>
          </cell>
          <cell r="IT1050">
            <v>0</v>
          </cell>
          <cell r="IU1050">
            <v>0</v>
          </cell>
          <cell r="IV1050">
            <v>0</v>
          </cell>
          <cell r="IW1050">
            <v>0</v>
          </cell>
          <cell r="IX1050">
            <v>0</v>
          </cell>
          <cell r="IY1050">
            <v>0</v>
          </cell>
          <cell r="IZ1050">
            <v>0</v>
          </cell>
          <cell r="JA1050">
            <v>0</v>
          </cell>
          <cell r="JB1050">
            <v>0</v>
          </cell>
          <cell r="JC1050">
            <v>0</v>
          </cell>
          <cell r="JD1050">
            <v>0</v>
          </cell>
          <cell r="JE1050">
            <v>0</v>
          </cell>
        </row>
        <row r="1051">
          <cell r="D1051" t="str">
            <v>PV_.QF.UTS._.___.Beryl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  <cell r="EE1051">
            <v>0</v>
          </cell>
          <cell r="EF1051">
            <v>0</v>
          </cell>
          <cell r="EG1051">
            <v>0</v>
          </cell>
          <cell r="EH1051">
            <v>0</v>
          </cell>
          <cell r="EI1051">
            <v>0</v>
          </cell>
          <cell r="EJ1051">
            <v>0</v>
          </cell>
          <cell r="EK1051">
            <v>0</v>
          </cell>
          <cell r="EL1051">
            <v>0</v>
          </cell>
          <cell r="EM1051">
            <v>0</v>
          </cell>
          <cell r="EN1051">
            <v>0</v>
          </cell>
          <cell r="EO1051">
            <v>0</v>
          </cell>
          <cell r="EP1051">
            <v>0</v>
          </cell>
          <cell r="EQ1051">
            <v>0</v>
          </cell>
          <cell r="ER1051">
            <v>0</v>
          </cell>
          <cell r="ES1051">
            <v>0</v>
          </cell>
          <cell r="ET1051">
            <v>0</v>
          </cell>
          <cell r="EU1051">
            <v>0</v>
          </cell>
          <cell r="EV1051">
            <v>0</v>
          </cell>
          <cell r="EW1051">
            <v>0</v>
          </cell>
          <cell r="EX1051">
            <v>0</v>
          </cell>
          <cell r="EY1051">
            <v>0</v>
          </cell>
          <cell r="EZ1051">
            <v>0</v>
          </cell>
          <cell r="FA1051">
            <v>0</v>
          </cell>
          <cell r="FB1051">
            <v>0</v>
          </cell>
          <cell r="FC1051">
            <v>0</v>
          </cell>
          <cell r="FD1051">
            <v>0</v>
          </cell>
          <cell r="FE1051">
            <v>0</v>
          </cell>
          <cell r="FF1051">
            <v>0</v>
          </cell>
          <cell r="FG1051">
            <v>0</v>
          </cell>
          <cell r="FH1051">
            <v>0</v>
          </cell>
          <cell r="FI1051">
            <v>0</v>
          </cell>
          <cell r="FJ1051">
            <v>0</v>
          </cell>
          <cell r="FK1051">
            <v>0</v>
          </cell>
          <cell r="FL1051">
            <v>0</v>
          </cell>
          <cell r="FM1051">
            <v>0</v>
          </cell>
          <cell r="FN1051">
            <v>0</v>
          </cell>
          <cell r="FO1051">
            <v>0</v>
          </cell>
          <cell r="FP1051">
            <v>0</v>
          </cell>
          <cell r="FQ1051">
            <v>0</v>
          </cell>
          <cell r="FR1051">
            <v>0</v>
          </cell>
          <cell r="FS1051">
            <v>0</v>
          </cell>
          <cell r="FT1051">
            <v>0</v>
          </cell>
          <cell r="FU1051">
            <v>0</v>
          </cell>
          <cell r="FV1051">
            <v>0</v>
          </cell>
          <cell r="FW1051">
            <v>0</v>
          </cell>
          <cell r="FX1051">
            <v>0</v>
          </cell>
          <cell r="FY1051">
            <v>0</v>
          </cell>
          <cell r="FZ1051">
            <v>0</v>
          </cell>
          <cell r="GA1051">
            <v>0</v>
          </cell>
          <cell r="GB1051">
            <v>0</v>
          </cell>
          <cell r="GC1051">
            <v>0</v>
          </cell>
          <cell r="GD1051">
            <v>0</v>
          </cell>
          <cell r="GE1051">
            <v>0</v>
          </cell>
          <cell r="GF1051">
            <v>0</v>
          </cell>
          <cell r="GG1051">
            <v>0</v>
          </cell>
          <cell r="GH1051">
            <v>0</v>
          </cell>
          <cell r="GI1051">
            <v>0</v>
          </cell>
          <cell r="GJ1051">
            <v>0</v>
          </cell>
          <cell r="GK1051">
            <v>0</v>
          </cell>
          <cell r="GL1051">
            <v>0</v>
          </cell>
          <cell r="GM1051">
            <v>0</v>
          </cell>
          <cell r="GN1051">
            <v>0</v>
          </cell>
          <cell r="GO1051">
            <v>0</v>
          </cell>
          <cell r="GP1051">
            <v>0</v>
          </cell>
          <cell r="GQ1051">
            <v>0</v>
          </cell>
          <cell r="GR1051">
            <v>0</v>
          </cell>
          <cell r="GS1051">
            <v>0</v>
          </cell>
          <cell r="GT1051">
            <v>0</v>
          </cell>
          <cell r="GU1051">
            <v>0</v>
          </cell>
          <cell r="GV1051">
            <v>0</v>
          </cell>
          <cell r="GW1051">
            <v>0</v>
          </cell>
          <cell r="GX1051">
            <v>0</v>
          </cell>
          <cell r="GY1051">
            <v>0</v>
          </cell>
          <cell r="GZ1051">
            <v>0</v>
          </cell>
          <cell r="HA1051">
            <v>0</v>
          </cell>
          <cell r="HB1051">
            <v>0</v>
          </cell>
          <cell r="HC1051">
            <v>0</v>
          </cell>
          <cell r="HD1051">
            <v>0</v>
          </cell>
          <cell r="HE1051">
            <v>0</v>
          </cell>
          <cell r="HF1051">
            <v>0</v>
          </cell>
          <cell r="HG1051">
            <v>0</v>
          </cell>
          <cell r="HH1051">
            <v>0</v>
          </cell>
          <cell r="HI1051">
            <v>0</v>
          </cell>
          <cell r="HJ1051">
            <v>0</v>
          </cell>
          <cell r="HK1051">
            <v>0</v>
          </cell>
          <cell r="HL1051">
            <v>0</v>
          </cell>
          <cell r="HM1051">
            <v>0</v>
          </cell>
          <cell r="HN1051">
            <v>0</v>
          </cell>
          <cell r="HO1051">
            <v>0</v>
          </cell>
          <cell r="HP1051">
            <v>0</v>
          </cell>
          <cell r="HQ1051">
            <v>0</v>
          </cell>
          <cell r="HR1051">
            <v>0</v>
          </cell>
          <cell r="HS1051">
            <v>0</v>
          </cell>
          <cell r="HT1051">
            <v>0</v>
          </cell>
          <cell r="HU1051">
            <v>0</v>
          </cell>
          <cell r="HV1051">
            <v>0</v>
          </cell>
          <cell r="HW1051">
            <v>0</v>
          </cell>
          <cell r="HX1051">
            <v>0</v>
          </cell>
          <cell r="HY1051">
            <v>0</v>
          </cell>
          <cell r="HZ1051">
            <v>0</v>
          </cell>
          <cell r="IA1051">
            <v>0</v>
          </cell>
          <cell r="IB1051">
            <v>0</v>
          </cell>
          <cell r="IC1051">
            <v>0</v>
          </cell>
          <cell r="ID1051">
            <v>0</v>
          </cell>
          <cell r="IE1051">
            <v>0</v>
          </cell>
          <cell r="IF1051">
            <v>0</v>
          </cell>
          <cell r="IG1051">
            <v>0</v>
          </cell>
          <cell r="IH1051">
            <v>0</v>
          </cell>
          <cell r="II1051">
            <v>0</v>
          </cell>
          <cell r="IJ1051">
            <v>0</v>
          </cell>
          <cell r="IK1051">
            <v>0</v>
          </cell>
          <cell r="IL1051">
            <v>0</v>
          </cell>
          <cell r="IM1051">
            <v>0</v>
          </cell>
          <cell r="IN1051">
            <v>0</v>
          </cell>
          <cell r="IO1051">
            <v>0</v>
          </cell>
          <cell r="IP1051">
            <v>0</v>
          </cell>
          <cell r="IQ1051">
            <v>0</v>
          </cell>
          <cell r="IR1051">
            <v>0</v>
          </cell>
          <cell r="IS1051">
            <v>0</v>
          </cell>
          <cell r="IT1051">
            <v>0</v>
          </cell>
          <cell r="IU1051">
            <v>0</v>
          </cell>
          <cell r="IV1051">
            <v>0</v>
          </cell>
          <cell r="IW1051">
            <v>0</v>
          </cell>
          <cell r="IX1051">
            <v>0</v>
          </cell>
          <cell r="IY1051">
            <v>0</v>
          </cell>
          <cell r="IZ1051">
            <v>0</v>
          </cell>
          <cell r="JA1051">
            <v>0</v>
          </cell>
          <cell r="JB1051">
            <v>0</v>
          </cell>
          <cell r="JC1051">
            <v>0</v>
          </cell>
          <cell r="JD1051">
            <v>0</v>
          </cell>
          <cell r="JE1051">
            <v>0</v>
          </cell>
        </row>
        <row r="1052">
          <cell r="D1052" t="str">
            <v>PV_.QF.UTS._.___.Buckhorn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  <cell r="EE1052">
            <v>0</v>
          </cell>
          <cell r="EF1052">
            <v>0</v>
          </cell>
          <cell r="EG1052">
            <v>0</v>
          </cell>
          <cell r="EH1052">
            <v>0</v>
          </cell>
          <cell r="EI1052">
            <v>0</v>
          </cell>
          <cell r="EJ1052">
            <v>0</v>
          </cell>
          <cell r="EK1052">
            <v>0</v>
          </cell>
          <cell r="EL1052">
            <v>0</v>
          </cell>
          <cell r="EM1052">
            <v>0</v>
          </cell>
          <cell r="EN1052">
            <v>0</v>
          </cell>
          <cell r="EO1052">
            <v>0</v>
          </cell>
          <cell r="EP1052">
            <v>0</v>
          </cell>
          <cell r="EQ1052">
            <v>0</v>
          </cell>
          <cell r="ER1052">
            <v>0</v>
          </cell>
          <cell r="ES1052">
            <v>0</v>
          </cell>
          <cell r="ET1052">
            <v>0</v>
          </cell>
          <cell r="EU1052">
            <v>0</v>
          </cell>
          <cell r="EV1052">
            <v>0</v>
          </cell>
          <cell r="EW1052">
            <v>0</v>
          </cell>
          <cell r="EX1052">
            <v>0</v>
          </cell>
          <cell r="EY1052">
            <v>0</v>
          </cell>
          <cell r="EZ1052">
            <v>0</v>
          </cell>
          <cell r="FA1052">
            <v>0</v>
          </cell>
          <cell r="FB1052">
            <v>0</v>
          </cell>
          <cell r="FC1052">
            <v>0</v>
          </cell>
          <cell r="FD1052">
            <v>0</v>
          </cell>
          <cell r="FE1052">
            <v>0</v>
          </cell>
          <cell r="FF1052">
            <v>0</v>
          </cell>
          <cell r="FG1052">
            <v>0</v>
          </cell>
          <cell r="FH1052">
            <v>0</v>
          </cell>
          <cell r="FI1052">
            <v>0</v>
          </cell>
          <cell r="FJ1052">
            <v>0</v>
          </cell>
          <cell r="FK1052">
            <v>0</v>
          </cell>
          <cell r="FL1052">
            <v>0</v>
          </cell>
          <cell r="FM1052">
            <v>0</v>
          </cell>
          <cell r="FN1052">
            <v>0</v>
          </cell>
          <cell r="FO1052">
            <v>0</v>
          </cell>
          <cell r="FP1052">
            <v>0</v>
          </cell>
          <cell r="FQ1052">
            <v>0</v>
          </cell>
          <cell r="FR1052">
            <v>0</v>
          </cell>
          <cell r="FS1052">
            <v>0</v>
          </cell>
          <cell r="FT1052">
            <v>0</v>
          </cell>
          <cell r="FU1052">
            <v>0</v>
          </cell>
          <cell r="FV1052">
            <v>0</v>
          </cell>
          <cell r="FW1052">
            <v>0</v>
          </cell>
          <cell r="FX1052">
            <v>0</v>
          </cell>
          <cell r="FY1052">
            <v>0</v>
          </cell>
          <cell r="FZ1052">
            <v>0</v>
          </cell>
          <cell r="GA1052">
            <v>0</v>
          </cell>
          <cell r="GB1052">
            <v>0</v>
          </cell>
          <cell r="GC1052">
            <v>0</v>
          </cell>
          <cell r="GD1052">
            <v>0</v>
          </cell>
          <cell r="GE1052">
            <v>0</v>
          </cell>
          <cell r="GF1052">
            <v>0</v>
          </cell>
          <cell r="GG1052">
            <v>0</v>
          </cell>
          <cell r="GH1052">
            <v>0</v>
          </cell>
          <cell r="GI1052">
            <v>0</v>
          </cell>
          <cell r="GJ1052">
            <v>0</v>
          </cell>
          <cell r="GK1052">
            <v>0</v>
          </cell>
          <cell r="GL1052">
            <v>0</v>
          </cell>
          <cell r="GM1052">
            <v>0</v>
          </cell>
          <cell r="GN1052">
            <v>0</v>
          </cell>
          <cell r="GO1052">
            <v>0</v>
          </cell>
          <cell r="GP1052">
            <v>0</v>
          </cell>
          <cell r="GQ1052">
            <v>0</v>
          </cell>
          <cell r="GR1052">
            <v>0</v>
          </cell>
          <cell r="GS1052">
            <v>0</v>
          </cell>
          <cell r="GT1052">
            <v>0</v>
          </cell>
          <cell r="GU1052">
            <v>0</v>
          </cell>
          <cell r="GV1052">
            <v>0</v>
          </cell>
          <cell r="GW1052">
            <v>0</v>
          </cell>
          <cell r="GX1052">
            <v>0</v>
          </cell>
          <cell r="GY1052">
            <v>0</v>
          </cell>
          <cell r="GZ1052">
            <v>0</v>
          </cell>
          <cell r="HA1052">
            <v>0</v>
          </cell>
          <cell r="HB1052">
            <v>0</v>
          </cell>
          <cell r="HC1052">
            <v>0</v>
          </cell>
          <cell r="HD1052">
            <v>0</v>
          </cell>
          <cell r="HE1052">
            <v>0</v>
          </cell>
          <cell r="HF1052">
            <v>0</v>
          </cell>
          <cell r="HG1052">
            <v>0</v>
          </cell>
          <cell r="HH1052">
            <v>0</v>
          </cell>
          <cell r="HI1052">
            <v>0</v>
          </cell>
          <cell r="HJ1052">
            <v>0</v>
          </cell>
          <cell r="HK1052">
            <v>0</v>
          </cell>
          <cell r="HL1052">
            <v>0</v>
          </cell>
          <cell r="HM1052">
            <v>0</v>
          </cell>
          <cell r="HN1052">
            <v>0</v>
          </cell>
          <cell r="HO1052">
            <v>0</v>
          </cell>
          <cell r="HP1052">
            <v>0</v>
          </cell>
          <cell r="HQ1052">
            <v>0</v>
          </cell>
          <cell r="HR1052">
            <v>0</v>
          </cell>
          <cell r="HS1052">
            <v>0</v>
          </cell>
          <cell r="HT1052">
            <v>0</v>
          </cell>
          <cell r="HU1052">
            <v>0</v>
          </cell>
          <cell r="HV1052">
            <v>0</v>
          </cell>
          <cell r="HW1052">
            <v>0</v>
          </cell>
          <cell r="HX1052">
            <v>0</v>
          </cell>
          <cell r="HY1052">
            <v>0</v>
          </cell>
          <cell r="HZ1052">
            <v>0</v>
          </cell>
          <cell r="IA1052">
            <v>0</v>
          </cell>
          <cell r="IB1052">
            <v>0</v>
          </cell>
          <cell r="IC1052">
            <v>0</v>
          </cell>
          <cell r="ID1052">
            <v>0</v>
          </cell>
          <cell r="IE1052">
            <v>0</v>
          </cell>
          <cell r="IF1052">
            <v>0</v>
          </cell>
          <cell r="IG1052">
            <v>0</v>
          </cell>
          <cell r="IH1052">
            <v>0</v>
          </cell>
          <cell r="II1052">
            <v>0</v>
          </cell>
          <cell r="IJ1052">
            <v>0</v>
          </cell>
          <cell r="IK1052">
            <v>0</v>
          </cell>
          <cell r="IL1052">
            <v>0</v>
          </cell>
          <cell r="IM1052">
            <v>0</v>
          </cell>
          <cell r="IN1052">
            <v>0</v>
          </cell>
          <cell r="IO1052">
            <v>0</v>
          </cell>
          <cell r="IP1052">
            <v>0</v>
          </cell>
          <cell r="IQ1052">
            <v>0</v>
          </cell>
          <cell r="IR1052">
            <v>0</v>
          </cell>
          <cell r="IS1052">
            <v>0</v>
          </cell>
          <cell r="IT1052">
            <v>0</v>
          </cell>
          <cell r="IU1052">
            <v>0</v>
          </cell>
          <cell r="IV1052">
            <v>0</v>
          </cell>
          <cell r="IW1052">
            <v>0</v>
          </cell>
          <cell r="IX1052">
            <v>0</v>
          </cell>
          <cell r="IY1052">
            <v>0</v>
          </cell>
          <cell r="IZ1052">
            <v>0</v>
          </cell>
          <cell r="JA1052">
            <v>0</v>
          </cell>
          <cell r="JB1052">
            <v>0</v>
          </cell>
          <cell r="JC1052">
            <v>0</v>
          </cell>
          <cell r="JD1052">
            <v>0</v>
          </cell>
          <cell r="JE1052">
            <v>0</v>
          </cell>
        </row>
        <row r="1053">
          <cell r="D1053" t="str">
            <v>PV_.QF.UTS._.___.CedarValley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  <cell r="EE1053">
            <v>0</v>
          </cell>
          <cell r="EF1053">
            <v>0</v>
          </cell>
          <cell r="EG1053">
            <v>0</v>
          </cell>
          <cell r="EH1053">
            <v>0</v>
          </cell>
          <cell r="EI1053">
            <v>0</v>
          </cell>
          <cell r="EJ1053">
            <v>0</v>
          </cell>
          <cell r="EK1053">
            <v>0</v>
          </cell>
          <cell r="EL1053">
            <v>0</v>
          </cell>
          <cell r="EM1053">
            <v>0</v>
          </cell>
          <cell r="EN1053">
            <v>0</v>
          </cell>
          <cell r="EO1053">
            <v>0</v>
          </cell>
          <cell r="EP1053">
            <v>0</v>
          </cell>
          <cell r="EQ1053">
            <v>0</v>
          </cell>
          <cell r="ER1053">
            <v>0</v>
          </cell>
          <cell r="ES1053">
            <v>0</v>
          </cell>
          <cell r="ET1053">
            <v>0</v>
          </cell>
          <cell r="EU1053">
            <v>0</v>
          </cell>
          <cell r="EV1053">
            <v>0</v>
          </cell>
          <cell r="EW1053">
            <v>0</v>
          </cell>
          <cell r="EX1053">
            <v>0</v>
          </cell>
          <cell r="EY1053">
            <v>0</v>
          </cell>
          <cell r="EZ1053">
            <v>0</v>
          </cell>
          <cell r="FA1053">
            <v>0</v>
          </cell>
          <cell r="FB1053">
            <v>0</v>
          </cell>
          <cell r="FC1053">
            <v>0</v>
          </cell>
          <cell r="FD1053">
            <v>0</v>
          </cell>
          <cell r="FE1053">
            <v>0</v>
          </cell>
          <cell r="FF1053">
            <v>0</v>
          </cell>
          <cell r="FG1053">
            <v>0</v>
          </cell>
          <cell r="FH1053">
            <v>0</v>
          </cell>
          <cell r="FI1053">
            <v>0</v>
          </cell>
          <cell r="FJ1053">
            <v>0</v>
          </cell>
          <cell r="FK1053">
            <v>0</v>
          </cell>
          <cell r="FL1053">
            <v>0</v>
          </cell>
          <cell r="FM1053">
            <v>0</v>
          </cell>
          <cell r="FN1053">
            <v>0</v>
          </cell>
          <cell r="FO1053">
            <v>0</v>
          </cell>
          <cell r="FP1053">
            <v>0</v>
          </cell>
          <cell r="FQ1053">
            <v>0</v>
          </cell>
          <cell r="FR1053">
            <v>0</v>
          </cell>
          <cell r="FS1053">
            <v>0</v>
          </cell>
          <cell r="FT1053">
            <v>0</v>
          </cell>
          <cell r="FU1053">
            <v>0</v>
          </cell>
          <cell r="FV1053">
            <v>0</v>
          </cell>
          <cell r="FW1053">
            <v>0</v>
          </cell>
          <cell r="FX1053">
            <v>0</v>
          </cell>
          <cell r="FY1053">
            <v>0</v>
          </cell>
          <cell r="FZ1053">
            <v>0</v>
          </cell>
          <cell r="GA1053">
            <v>0</v>
          </cell>
          <cell r="GB1053">
            <v>0</v>
          </cell>
          <cell r="GC1053">
            <v>0</v>
          </cell>
          <cell r="GD1053">
            <v>0</v>
          </cell>
          <cell r="GE1053">
            <v>0</v>
          </cell>
          <cell r="GF1053">
            <v>0</v>
          </cell>
          <cell r="GG1053">
            <v>0</v>
          </cell>
          <cell r="GH1053">
            <v>0</v>
          </cell>
          <cell r="GI1053">
            <v>0</v>
          </cell>
          <cell r="GJ1053">
            <v>0</v>
          </cell>
          <cell r="GK1053">
            <v>0</v>
          </cell>
          <cell r="GL1053">
            <v>0</v>
          </cell>
          <cell r="GM1053">
            <v>0</v>
          </cell>
          <cell r="GN1053">
            <v>0</v>
          </cell>
          <cell r="GO1053">
            <v>0</v>
          </cell>
          <cell r="GP1053">
            <v>0</v>
          </cell>
          <cell r="GQ1053">
            <v>0</v>
          </cell>
          <cell r="GR1053">
            <v>0</v>
          </cell>
          <cell r="GS1053">
            <v>0</v>
          </cell>
          <cell r="GT1053">
            <v>0</v>
          </cell>
          <cell r="GU1053">
            <v>0</v>
          </cell>
          <cell r="GV1053">
            <v>0</v>
          </cell>
          <cell r="GW1053">
            <v>0</v>
          </cell>
          <cell r="GX1053">
            <v>0</v>
          </cell>
          <cell r="GY1053">
            <v>0</v>
          </cell>
          <cell r="GZ1053">
            <v>0</v>
          </cell>
          <cell r="HA1053">
            <v>0</v>
          </cell>
          <cell r="HB1053">
            <v>0</v>
          </cell>
          <cell r="HC1053">
            <v>0</v>
          </cell>
          <cell r="HD1053">
            <v>0</v>
          </cell>
          <cell r="HE1053">
            <v>0</v>
          </cell>
          <cell r="HF1053">
            <v>0</v>
          </cell>
          <cell r="HG1053">
            <v>0</v>
          </cell>
          <cell r="HH1053">
            <v>0</v>
          </cell>
          <cell r="HI1053">
            <v>0</v>
          </cell>
          <cell r="HJ1053">
            <v>0</v>
          </cell>
          <cell r="HK1053">
            <v>0</v>
          </cell>
          <cell r="HL1053">
            <v>0</v>
          </cell>
          <cell r="HM1053">
            <v>0</v>
          </cell>
          <cell r="HN1053">
            <v>0</v>
          </cell>
          <cell r="HO1053">
            <v>0</v>
          </cell>
          <cell r="HP1053">
            <v>0</v>
          </cell>
          <cell r="HQ1053">
            <v>0</v>
          </cell>
          <cell r="HR1053">
            <v>0</v>
          </cell>
          <cell r="HS1053">
            <v>0</v>
          </cell>
          <cell r="HT1053">
            <v>0</v>
          </cell>
          <cell r="HU1053">
            <v>0</v>
          </cell>
          <cell r="HV1053">
            <v>0</v>
          </cell>
          <cell r="HW1053">
            <v>0</v>
          </cell>
          <cell r="HX1053">
            <v>0</v>
          </cell>
          <cell r="HY1053">
            <v>0</v>
          </cell>
          <cell r="HZ1053">
            <v>0</v>
          </cell>
          <cell r="IA1053">
            <v>0</v>
          </cell>
          <cell r="IB1053">
            <v>0</v>
          </cell>
          <cell r="IC1053">
            <v>0</v>
          </cell>
          <cell r="ID1053">
            <v>0</v>
          </cell>
          <cell r="IE1053">
            <v>0</v>
          </cell>
          <cell r="IF1053">
            <v>0</v>
          </cell>
          <cell r="IG1053">
            <v>0</v>
          </cell>
          <cell r="IH1053">
            <v>0</v>
          </cell>
          <cell r="II1053">
            <v>0</v>
          </cell>
          <cell r="IJ1053">
            <v>0</v>
          </cell>
          <cell r="IK1053">
            <v>0</v>
          </cell>
          <cell r="IL1053">
            <v>0</v>
          </cell>
          <cell r="IM1053">
            <v>0</v>
          </cell>
          <cell r="IN1053">
            <v>0</v>
          </cell>
          <cell r="IO1053">
            <v>0</v>
          </cell>
          <cell r="IP1053">
            <v>0</v>
          </cell>
          <cell r="IQ1053">
            <v>0</v>
          </cell>
          <cell r="IR1053">
            <v>0</v>
          </cell>
          <cell r="IS1053">
            <v>0</v>
          </cell>
          <cell r="IT1053">
            <v>0</v>
          </cell>
          <cell r="IU1053">
            <v>0</v>
          </cell>
          <cell r="IV1053">
            <v>0</v>
          </cell>
          <cell r="IW1053">
            <v>0</v>
          </cell>
          <cell r="IX1053">
            <v>0</v>
          </cell>
          <cell r="IY1053">
            <v>0</v>
          </cell>
          <cell r="IZ1053">
            <v>0</v>
          </cell>
          <cell r="JA1053">
            <v>0</v>
          </cell>
          <cell r="JB1053">
            <v>0</v>
          </cell>
          <cell r="JC1053">
            <v>0</v>
          </cell>
          <cell r="JD1053">
            <v>0</v>
          </cell>
          <cell r="JE1053">
            <v>0</v>
          </cell>
        </row>
        <row r="1054">
          <cell r="D1054" t="str">
            <v>PV_.QF.UTS._.___.Enterprise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  <cell r="EE1054">
            <v>0</v>
          </cell>
          <cell r="EF1054">
            <v>0</v>
          </cell>
          <cell r="EG1054">
            <v>0</v>
          </cell>
          <cell r="EH1054">
            <v>0</v>
          </cell>
          <cell r="EI1054">
            <v>0</v>
          </cell>
          <cell r="EJ1054">
            <v>0</v>
          </cell>
          <cell r="EK1054">
            <v>0</v>
          </cell>
          <cell r="EL1054">
            <v>0</v>
          </cell>
          <cell r="EM1054">
            <v>0</v>
          </cell>
          <cell r="EN1054">
            <v>0</v>
          </cell>
          <cell r="EO1054">
            <v>0</v>
          </cell>
          <cell r="EP1054">
            <v>0</v>
          </cell>
          <cell r="EQ1054">
            <v>0</v>
          </cell>
          <cell r="ER1054">
            <v>0</v>
          </cell>
          <cell r="ES1054">
            <v>0</v>
          </cell>
          <cell r="ET1054">
            <v>0</v>
          </cell>
          <cell r="EU1054">
            <v>0</v>
          </cell>
          <cell r="EV1054">
            <v>0</v>
          </cell>
          <cell r="EW1054">
            <v>0</v>
          </cell>
          <cell r="EX1054">
            <v>0</v>
          </cell>
          <cell r="EY1054">
            <v>0</v>
          </cell>
          <cell r="EZ1054">
            <v>0</v>
          </cell>
          <cell r="FA1054">
            <v>0</v>
          </cell>
          <cell r="FB1054">
            <v>0</v>
          </cell>
          <cell r="FC1054">
            <v>0</v>
          </cell>
          <cell r="FD1054">
            <v>0</v>
          </cell>
          <cell r="FE1054">
            <v>0</v>
          </cell>
          <cell r="FF1054">
            <v>0</v>
          </cell>
          <cell r="FG1054">
            <v>0</v>
          </cell>
          <cell r="FH1054">
            <v>0</v>
          </cell>
          <cell r="FI1054">
            <v>0</v>
          </cell>
          <cell r="FJ1054">
            <v>0</v>
          </cell>
          <cell r="FK1054">
            <v>0</v>
          </cell>
          <cell r="FL1054">
            <v>0</v>
          </cell>
          <cell r="FM1054">
            <v>0</v>
          </cell>
          <cell r="FN1054">
            <v>0</v>
          </cell>
          <cell r="FO1054">
            <v>0</v>
          </cell>
          <cell r="FP1054">
            <v>0</v>
          </cell>
          <cell r="FQ1054">
            <v>0</v>
          </cell>
          <cell r="FR1054">
            <v>0</v>
          </cell>
          <cell r="FS1054">
            <v>0</v>
          </cell>
          <cell r="FT1054">
            <v>0</v>
          </cell>
          <cell r="FU1054">
            <v>0</v>
          </cell>
          <cell r="FV1054">
            <v>0</v>
          </cell>
          <cell r="FW1054">
            <v>0</v>
          </cell>
          <cell r="FX1054">
            <v>0</v>
          </cell>
          <cell r="FY1054">
            <v>0</v>
          </cell>
          <cell r="FZ1054">
            <v>0</v>
          </cell>
          <cell r="GA1054">
            <v>0</v>
          </cell>
          <cell r="GB1054">
            <v>0</v>
          </cell>
          <cell r="GC1054">
            <v>0</v>
          </cell>
          <cell r="GD1054">
            <v>0</v>
          </cell>
          <cell r="GE1054">
            <v>0</v>
          </cell>
          <cell r="GF1054">
            <v>0</v>
          </cell>
          <cell r="GG1054">
            <v>0</v>
          </cell>
          <cell r="GH1054">
            <v>0</v>
          </cell>
          <cell r="GI1054">
            <v>0</v>
          </cell>
          <cell r="GJ1054">
            <v>0</v>
          </cell>
          <cell r="GK1054">
            <v>0</v>
          </cell>
          <cell r="GL1054">
            <v>0</v>
          </cell>
          <cell r="GM1054">
            <v>0</v>
          </cell>
          <cell r="GN1054">
            <v>0</v>
          </cell>
          <cell r="GO1054">
            <v>0</v>
          </cell>
          <cell r="GP1054">
            <v>0</v>
          </cell>
          <cell r="GQ1054">
            <v>0</v>
          </cell>
          <cell r="GR1054">
            <v>0</v>
          </cell>
          <cell r="GS1054">
            <v>0</v>
          </cell>
          <cell r="GT1054">
            <v>0</v>
          </cell>
          <cell r="GU1054">
            <v>0</v>
          </cell>
          <cell r="GV1054">
            <v>0</v>
          </cell>
          <cell r="GW1054">
            <v>0</v>
          </cell>
          <cell r="GX1054">
            <v>0</v>
          </cell>
          <cell r="GY1054">
            <v>0</v>
          </cell>
          <cell r="GZ1054">
            <v>0</v>
          </cell>
          <cell r="HA1054">
            <v>0</v>
          </cell>
          <cell r="HB1054">
            <v>0</v>
          </cell>
          <cell r="HC1054">
            <v>0</v>
          </cell>
          <cell r="HD1054">
            <v>0</v>
          </cell>
          <cell r="HE1054">
            <v>0</v>
          </cell>
          <cell r="HF1054">
            <v>0</v>
          </cell>
          <cell r="HG1054">
            <v>0</v>
          </cell>
          <cell r="HH1054">
            <v>0</v>
          </cell>
          <cell r="HI1054">
            <v>0</v>
          </cell>
          <cell r="HJ1054">
            <v>0</v>
          </cell>
          <cell r="HK1054">
            <v>0</v>
          </cell>
          <cell r="HL1054">
            <v>0</v>
          </cell>
          <cell r="HM1054">
            <v>0</v>
          </cell>
          <cell r="HN1054">
            <v>0</v>
          </cell>
          <cell r="HO1054">
            <v>0</v>
          </cell>
          <cell r="HP1054">
            <v>0</v>
          </cell>
          <cell r="HQ1054">
            <v>0</v>
          </cell>
          <cell r="HR1054">
            <v>0</v>
          </cell>
          <cell r="HS1054">
            <v>0</v>
          </cell>
          <cell r="HT1054">
            <v>0</v>
          </cell>
          <cell r="HU1054">
            <v>0</v>
          </cell>
          <cell r="HV1054">
            <v>0</v>
          </cell>
          <cell r="HW1054">
            <v>0</v>
          </cell>
          <cell r="HX1054">
            <v>0</v>
          </cell>
          <cell r="HY1054">
            <v>0</v>
          </cell>
          <cell r="HZ1054">
            <v>0</v>
          </cell>
          <cell r="IA1054">
            <v>0</v>
          </cell>
          <cell r="IB1054">
            <v>0</v>
          </cell>
          <cell r="IC1054">
            <v>0</v>
          </cell>
          <cell r="ID1054">
            <v>0</v>
          </cell>
          <cell r="IE1054">
            <v>0</v>
          </cell>
          <cell r="IF1054">
            <v>0</v>
          </cell>
          <cell r="IG1054">
            <v>0</v>
          </cell>
          <cell r="IH1054">
            <v>0</v>
          </cell>
          <cell r="II1054">
            <v>0</v>
          </cell>
          <cell r="IJ1054">
            <v>0</v>
          </cell>
          <cell r="IK1054">
            <v>0</v>
          </cell>
          <cell r="IL1054">
            <v>0</v>
          </cell>
          <cell r="IM1054">
            <v>0</v>
          </cell>
          <cell r="IN1054">
            <v>0</v>
          </cell>
          <cell r="IO1054">
            <v>0</v>
          </cell>
          <cell r="IP1054">
            <v>0</v>
          </cell>
          <cell r="IQ1054">
            <v>0</v>
          </cell>
          <cell r="IR1054">
            <v>0</v>
          </cell>
          <cell r="IS1054">
            <v>0</v>
          </cell>
          <cell r="IT1054">
            <v>0</v>
          </cell>
          <cell r="IU1054">
            <v>0</v>
          </cell>
          <cell r="IV1054">
            <v>0</v>
          </cell>
          <cell r="IW1054">
            <v>0</v>
          </cell>
          <cell r="IX1054">
            <v>0</v>
          </cell>
          <cell r="IY1054">
            <v>0</v>
          </cell>
          <cell r="IZ1054">
            <v>0</v>
          </cell>
          <cell r="JA1054">
            <v>0</v>
          </cell>
          <cell r="JB1054">
            <v>0</v>
          </cell>
          <cell r="JC1054">
            <v>0</v>
          </cell>
          <cell r="JD1054">
            <v>0</v>
          </cell>
          <cell r="JE1054">
            <v>0</v>
          </cell>
        </row>
        <row r="1055">
          <cell r="D1055" t="str">
            <v>PV_.QF.UTS._.___.Escalante I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  <cell r="EE1055">
            <v>0</v>
          </cell>
          <cell r="EF1055">
            <v>0</v>
          </cell>
          <cell r="EG1055">
            <v>0</v>
          </cell>
          <cell r="EH1055">
            <v>0</v>
          </cell>
          <cell r="EI1055">
            <v>0</v>
          </cell>
          <cell r="EJ1055">
            <v>0</v>
          </cell>
          <cell r="EK1055">
            <v>0</v>
          </cell>
          <cell r="EL1055">
            <v>0</v>
          </cell>
          <cell r="EM1055">
            <v>0</v>
          </cell>
          <cell r="EN1055">
            <v>0</v>
          </cell>
          <cell r="EO1055">
            <v>0</v>
          </cell>
          <cell r="EP1055">
            <v>0</v>
          </cell>
          <cell r="EQ1055">
            <v>0</v>
          </cell>
          <cell r="ER1055">
            <v>0</v>
          </cell>
          <cell r="ES1055">
            <v>0</v>
          </cell>
          <cell r="ET1055">
            <v>0</v>
          </cell>
          <cell r="EU1055">
            <v>0</v>
          </cell>
          <cell r="EV1055">
            <v>0</v>
          </cell>
          <cell r="EW1055">
            <v>0</v>
          </cell>
          <cell r="EX1055">
            <v>0</v>
          </cell>
          <cell r="EY1055">
            <v>0</v>
          </cell>
          <cell r="EZ1055">
            <v>0</v>
          </cell>
          <cell r="FA1055">
            <v>0</v>
          </cell>
          <cell r="FB1055">
            <v>0</v>
          </cell>
          <cell r="FC1055">
            <v>0</v>
          </cell>
          <cell r="FD1055">
            <v>0</v>
          </cell>
          <cell r="FE1055">
            <v>0</v>
          </cell>
          <cell r="FF1055">
            <v>0</v>
          </cell>
          <cell r="FG1055">
            <v>0</v>
          </cell>
          <cell r="FH1055">
            <v>0</v>
          </cell>
          <cell r="FI1055">
            <v>0</v>
          </cell>
          <cell r="FJ1055">
            <v>0</v>
          </cell>
          <cell r="FK1055">
            <v>0</v>
          </cell>
          <cell r="FL1055">
            <v>0</v>
          </cell>
          <cell r="FM1055">
            <v>0</v>
          </cell>
          <cell r="FN1055">
            <v>0</v>
          </cell>
          <cell r="FO1055">
            <v>0</v>
          </cell>
          <cell r="FP1055">
            <v>0</v>
          </cell>
          <cell r="FQ1055">
            <v>0</v>
          </cell>
          <cell r="FR1055">
            <v>0</v>
          </cell>
          <cell r="FS1055">
            <v>0</v>
          </cell>
          <cell r="FT1055">
            <v>0</v>
          </cell>
          <cell r="FU1055">
            <v>0</v>
          </cell>
          <cell r="FV1055">
            <v>0</v>
          </cell>
          <cell r="FW1055">
            <v>0</v>
          </cell>
          <cell r="FX1055">
            <v>0</v>
          </cell>
          <cell r="FY1055">
            <v>0</v>
          </cell>
          <cell r="FZ1055">
            <v>0</v>
          </cell>
          <cell r="GA1055">
            <v>0</v>
          </cell>
          <cell r="GB1055">
            <v>0</v>
          </cell>
          <cell r="GC1055">
            <v>0</v>
          </cell>
          <cell r="GD1055">
            <v>0</v>
          </cell>
          <cell r="GE1055">
            <v>0</v>
          </cell>
          <cell r="GF1055">
            <v>0</v>
          </cell>
          <cell r="GG1055">
            <v>0</v>
          </cell>
          <cell r="GH1055">
            <v>0</v>
          </cell>
          <cell r="GI1055">
            <v>0</v>
          </cell>
          <cell r="GJ1055">
            <v>0</v>
          </cell>
          <cell r="GK1055">
            <v>0</v>
          </cell>
          <cell r="GL1055">
            <v>0</v>
          </cell>
          <cell r="GM1055">
            <v>0</v>
          </cell>
          <cell r="GN1055">
            <v>0</v>
          </cell>
          <cell r="GO1055">
            <v>0</v>
          </cell>
          <cell r="GP1055">
            <v>0</v>
          </cell>
          <cell r="GQ1055">
            <v>0</v>
          </cell>
          <cell r="GR1055">
            <v>0</v>
          </cell>
          <cell r="GS1055">
            <v>0</v>
          </cell>
          <cell r="GT1055">
            <v>0</v>
          </cell>
          <cell r="GU1055">
            <v>0</v>
          </cell>
          <cell r="GV1055">
            <v>0</v>
          </cell>
          <cell r="GW1055">
            <v>0</v>
          </cell>
          <cell r="GX1055">
            <v>0</v>
          </cell>
          <cell r="GY1055">
            <v>0</v>
          </cell>
          <cell r="GZ1055">
            <v>0</v>
          </cell>
          <cell r="HA1055">
            <v>0</v>
          </cell>
          <cell r="HB1055">
            <v>0</v>
          </cell>
          <cell r="HC1055">
            <v>0</v>
          </cell>
          <cell r="HD1055">
            <v>0</v>
          </cell>
          <cell r="HE1055">
            <v>0</v>
          </cell>
          <cell r="HF1055">
            <v>0</v>
          </cell>
          <cell r="HG1055">
            <v>0</v>
          </cell>
          <cell r="HH1055">
            <v>0</v>
          </cell>
          <cell r="HI1055">
            <v>0</v>
          </cell>
          <cell r="HJ1055">
            <v>0</v>
          </cell>
          <cell r="HK1055">
            <v>0</v>
          </cell>
          <cell r="HL1055">
            <v>0</v>
          </cell>
          <cell r="HM1055">
            <v>0</v>
          </cell>
          <cell r="HN1055">
            <v>0</v>
          </cell>
          <cell r="HO1055">
            <v>0</v>
          </cell>
          <cell r="HP1055">
            <v>0</v>
          </cell>
          <cell r="HQ1055">
            <v>0</v>
          </cell>
          <cell r="HR1055">
            <v>0</v>
          </cell>
          <cell r="HS1055">
            <v>0</v>
          </cell>
          <cell r="HT1055">
            <v>0</v>
          </cell>
          <cell r="HU1055">
            <v>0</v>
          </cell>
          <cell r="HV1055">
            <v>0</v>
          </cell>
          <cell r="HW1055">
            <v>0</v>
          </cell>
          <cell r="HX1055">
            <v>0</v>
          </cell>
          <cell r="HY1055">
            <v>0</v>
          </cell>
          <cell r="HZ1055">
            <v>0</v>
          </cell>
          <cell r="IA1055">
            <v>0</v>
          </cell>
          <cell r="IB1055">
            <v>0</v>
          </cell>
          <cell r="IC1055">
            <v>0</v>
          </cell>
          <cell r="ID1055">
            <v>0</v>
          </cell>
          <cell r="IE1055">
            <v>0</v>
          </cell>
          <cell r="IF1055">
            <v>0</v>
          </cell>
          <cell r="IG1055">
            <v>0</v>
          </cell>
          <cell r="IH1055">
            <v>0</v>
          </cell>
          <cell r="II1055">
            <v>0</v>
          </cell>
          <cell r="IJ1055">
            <v>0</v>
          </cell>
          <cell r="IK1055">
            <v>0</v>
          </cell>
          <cell r="IL1055">
            <v>0</v>
          </cell>
          <cell r="IM1055">
            <v>0</v>
          </cell>
          <cell r="IN1055">
            <v>0</v>
          </cell>
          <cell r="IO1055">
            <v>0</v>
          </cell>
          <cell r="IP1055">
            <v>0</v>
          </cell>
          <cell r="IQ1055">
            <v>0</v>
          </cell>
          <cell r="IR1055">
            <v>0</v>
          </cell>
          <cell r="IS1055">
            <v>0</v>
          </cell>
          <cell r="IT1055">
            <v>0</v>
          </cell>
          <cell r="IU1055">
            <v>0</v>
          </cell>
          <cell r="IV1055">
            <v>0</v>
          </cell>
          <cell r="IW1055">
            <v>0</v>
          </cell>
          <cell r="IX1055">
            <v>0</v>
          </cell>
          <cell r="IY1055">
            <v>0</v>
          </cell>
          <cell r="IZ1055">
            <v>0</v>
          </cell>
          <cell r="JA1055">
            <v>0</v>
          </cell>
          <cell r="JB1055">
            <v>0</v>
          </cell>
          <cell r="JC1055">
            <v>0</v>
          </cell>
          <cell r="JD1055">
            <v>0</v>
          </cell>
          <cell r="JE1055">
            <v>0</v>
          </cell>
        </row>
        <row r="1056">
          <cell r="D1056" t="str">
            <v>PV_.QF.UTS._.___.Escalante II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  <cell r="EE1056">
            <v>0</v>
          </cell>
          <cell r="EF1056">
            <v>0</v>
          </cell>
          <cell r="EG1056">
            <v>0</v>
          </cell>
          <cell r="EH1056">
            <v>0</v>
          </cell>
          <cell r="EI1056">
            <v>0</v>
          </cell>
          <cell r="EJ1056">
            <v>0</v>
          </cell>
          <cell r="EK1056">
            <v>0</v>
          </cell>
          <cell r="EL1056">
            <v>0</v>
          </cell>
          <cell r="EM1056">
            <v>0</v>
          </cell>
          <cell r="EN1056">
            <v>0</v>
          </cell>
          <cell r="EO1056">
            <v>0</v>
          </cell>
          <cell r="EP1056">
            <v>0</v>
          </cell>
          <cell r="EQ1056">
            <v>0</v>
          </cell>
          <cell r="ER1056">
            <v>0</v>
          </cell>
          <cell r="ES1056">
            <v>0</v>
          </cell>
          <cell r="ET1056">
            <v>0</v>
          </cell>
          <cell r="EU1056">
            <v>0</v>
          </cell>
          <cell r="EV1056">
            <v>0</v>
          </cell>
          <cell r="EW1056">
            <v>0</v>
          </cell>
          <cell r="EX1056">
            <v>0</v>
          </cell>
          <cell r="EY1056">
            <v>0</v>
          </cell>
          <cell r="EZ1056">
            <v>0</v>
          </cell>
          <cell r="FA1056">
            <v>0</v>
          </cell>
          <cell r="FB1056">
            <v>0</v>
          </cell>
          <cell r="FC1056">
            <v>0</v>
          </cell>
          <cell r="FD1056">
            <v>0</v>
          </cell>
          <cell r="FE1056">
            <v>0</v>
          </cell>
          <cell r="FF1056">
            <v>0</v>
          </cell>
          <cell r="FG1056">
            <v>0</v>
          </cell>
          <cell r="FH1056">
            <v>0</v>
          </cell>
          <cell r="FI1056">
            <v>0</v>
          </cell>
          <cell r="FJ1056">
            <v>0</v>
          </cell>
          <cell r="FK1056">
            <v>0</v>
          </cell>
          <cell r="FL1056">
            <v>0</v>
          </cell>
          <cell r="FM1056">
            <v>0</v>
          </cell>
          <cell r="FN1056">
            <v>0</v>
          </cell>
          <cell r="FO1056">
            <v>0</v>
          </cell>
          <cell r="FP1056">
            <v>0</v>
          </cell>
          <cell r="FQ1056">
            <v>0</v>
          </cell>
          <cell r="FR1056">
            <v>0</v>
          </cell>
          <cell r="FS1056">
            <v>0</v>
          </cell>
          <cell r="FT1056">
            <v>0</v>
          </cell>
          <cell r="FU1056">
            <v>0</v>
          </cell>
          <cell r="FV1056">
            <v>0</v>
          </cell>
          <cell r="FW1056">
            <v>0</v>
          </cell>
          <cell r="FX1056">
            <v>0</v>
          </cell>
          <cell r="FY1056">
            <v>0</v>
          </cell>
          <cell r="FZ1056">
            <v>0</v>
          </cell>
          <cell r="GA1056">
            <v>0</v>
          </cell>
          <cell r="GB1056">
            <v>0</v>
          </cell>
          <cell r="GC1056">
            <v>0</v>
          </cell>
          <cell r="GD1056">
            <v>0</v>
          </cell>
          <cell r="GE1056">
            <v>0</v>
          </cell>
          <cell r="GF1056">
            <v>0</v>
          </cell>
          <cell r="GG1056">
            <v>0</v>
          </cell>
          <cell r="GH1056">
            <v>0</v>
          </cell>
          <cell r="GI1056">
            <v>0</v>
          </cell>
          <cell r="GJ1056">
            <v>0</v>
          </cell>
          <cell r="GK1056">
            <v>0</v>
          </cell>
          <cell r="GL1056">
            <v>0</v>
          </cell>
          <cell r="GM1056">
            <v>0</v>
          </cell>
          <cell r="GN1056">
            <v>0</v>
          </cell>
          <cell r="GO1056">
            <v>0</v>
          </cell>
          <cell r="GP1056">
            <v>0</v>
          </cell>
          <cell r="GQ1056">
            <v>0</v>
          </cell>
          <cell r="GR1056">
            <v>0</v>
          </cell>
          <cell r="GS1056">
            <v>0</v>
          </cell>
          <cell r="GT1056">
            <v>0</v>
          </cell>
          <cell r="GU1056">
            <v>0</v>
          </cell>
          <cell r="GV1056">
            <v>0</v>
          </cell>
          <cell r="GW1056">
            <v>0</v>
          </cell>
          <cell r="GX1056">
            <v>0</v>
          </cell>
          <cell r="GY1056">
            <v>0</v>
          </cell>
          <cell r="GZ1056">
            <v>0</v>
          </cell>
          <cell r="HA1056">
            <v>0</v>
          </cell>
          <cell r="HB1056">
            <v>0</v>
          </cell>
          <cell r="HC1056">
            <v>0</v>
          </cell>
          <cell r="HD1056">
            <v>0</v>
          </cell>
          <cell r="HE1056">
            <v>0</v>
          </cell>
          <cell r="HF1056">
            <v>0</v>
          </cell>
          <cell r="HG1056">
            <v>0</v>
          </cell>
          <cell r="HH1056">
            <v>0</v>
          </cell>
          <cell r="HI1056">
            <v>0</v>
          </cell>
          <cell r="HJ1056">
            <v>0</v>
          </cell>
          <cell r="HK1056">
            <v>0</v>
          </cell>
          <cell r="HL1056">
            <v>0</v>
          </cell>
          <cell r="HM1056">
            <v>0</v>
          </cell>
          <cell r="HN1056">
            <v>0</v>
          </cell>
          <cell r="HO1056">
            <v>0</v>
          </cell>
          <cell r="HP1056">
            <v>0</v>
          </cell>
          <cell r="HQ1056">
            <v>0</v>
          </cell>
          <cell r="HR1056">
            <v>0</v>
          </cell>
          <cell r="HS1056">
            <v>0</v>
          </cell>
          <cell r="HT1056">
            <v>0</v>
          </cell>
          <cell r="HU1056">
            <v>0</v>
          </cell>
          <cell r="HV1056">
            <v>0</v>
          </cell>
          <cell r="HW1056">
            <v>0</v>
          </cell>
          <cell r="HX1056">
            <v>0</v>
          </cell>
          <cell r="HY1056">
            <v>0</v>
          </cell>
          <cell r="HZ1056">
            <v>0</v>
          </cell>
          <cell r="IA1056">
            <v>0</v>
          </cell>
          <cell r="IB1056">
            <v>0</v>
          </cell>
          <cell r="IC1056">
            <v>0</v>
          </cell>
          <cell r="ID1056">
            <v>0</v>
          </cell>
          <cell r="IE1056">
            <v>0</v>
          </cell>
          <cell r="IF1056">
            <v>0</v>
          </cell>
          <cell r="IG1056">
            <v>0</v>
          </cell>
          <cell r="IH1056">
            <v>0</v>
          </cell>
          <cell r="II1056">
            <v>0</v>
          </cell>
          <cell r="IJ1056">
            <v>0</v>
          </cell>
          <cell r="IK1056">
            <v>0</v>
          </cell>
          <cell r="IL1056">
            <v>0</v>
          </cell>
          <cell r="IM1056">
            <v>0</v>
          </cell>
          <cell r="IN1056">
            <v>0</v>
          </cell>
          <cell r="IO1056">
            <v>0</v>
          </cell>
          <cell r="IP1056">
            <v>0</v>
          </cell>
          <cell r="IQ1056">
            <v>0</v>
          </cell>
          <cell r="IR1056">
            <v>0</v>
          </cell>
          <cell r="IS1056">
            <v>0</v>
          </cell>
          <cell r="IT1056">
            <v>0</v>
          </cell>
          <cell r="IU1056">
            <v>0</v>
          </cell>
          <cell r="IV1056">
            <v>0</v>
          </cell>
          <cell r="IW1056">
            <v>0</v>
          </cell>
          <cell r="IX1056">
            <v>0</v>
          </cell>
          <cell r="IY1056">
            <v>0</v>
          </cell>
          <cell r="IZ1056">
            <v>0</v>
          </cell>
          <cell r="JA1056">
            <v>0</v>
          </cell>
          <cell r="JB1056">
            <v>0</v>
          </cell>
          <cell r="JC1056">
            <v>0</v>
          </cell>
          <cell r="JD1056">
            <v>0</v>
          </cell>
          <cell r="JE1056">
            <v>0</v>
          </cell>
        </row>
        <row r="1057">
          <cell r="D1057" t="str">
            <v>PV_.QF.UTS._.___.Escalante III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  <cell r="EE1057">
            <v>0</v>
          </cell>
          <cell r="EF1057">
            <v>0</v>
          </cell>
          <cell r="EG1057">
            <v>0</v>
          </cell>
          <cell r="EH1057">
            <v>0</v>
          </cell>
          <cell r="EI1057">
            <v>0</v>
          </cell>
          <cell r="EJ1057">
            <v>0</v>
          </cell>
          <cell r="EK1057">
            <v>0</v>
          </cell>
          <cell r="EL1057">
            <v>0</v>
          </cell>
          <cell r="EM1057">
            <v>0</v>
          </cell>
          <cell r="EN1057">
            <v>0</v>
          </cell>
          <cell r="EO1057">
            <v>0</v>
          </cell>
          <cell r="EP1057">
            <v>0</v>
          </cell>
          <cell r="EQ1057">
            <v>0</v>
          </cell>
          <cell r="ER1057">
            <v>0</v>
          </cell>
          <cell r="ES1057">
            <v>0</v>
          </cell>
          <cell r="ET1057">
            <v>0</v>
          </cell>
          <cell r="EU1057">
            <v>0</v>
          </cell>
          <cell r="EV1057">
            <v>0</v>
          </cell>
          <cell r="EW1057">
            <v>0</v>
          </cell>
          <cell r="EX1057">
            <v>0</v>
          </cell>
          <cell r="EY1057">
            <v>0</v>
          </cell>
          <cell r="EZ1057">
            <v>0</v>
          </cell>
          <cell r="FA1057">
            <v>0</v>
          </cell>
          <cell r="FB1057">
            <v>0</v>
          </cell>
          <cell r="FC1057">
            <v>0</v>
          </cell>
          <cell r="FD1057">
            <v>0</v>
          </cell>
          <cell r="FE1057">
            <v>0</v>
          </cell>
          <cell r="FF1057">
            <v>0</v>
          </cell>
          <cell r="FG1057">
            <v>0</v>
          </cell>
          <cell r="FH1057">
            <v>0</v>
          </cell>
          <cell r="FI1057">
            <v>0</v>
          </cell>
          <cell r="FJ1057">
            <v>0</v>
          </cell>
          <cell r="FK1057">
            <v>0</v>
          </cell>
          <cell r="FL1057">
            <v>0</v>
          </cell>
          <cell r="FM1057">
            <v>0</v>
          </cell>
          <cell r="FN1057">
            <v>0</v>
          </cell>
          <cell r="FO1057">
            <v>0</v>
          </cell>
          <cell r="FP1057">
            <v>0</v>
          </cell>
          <cell r="FQ1057">
            <v>0</v>
          </cell>
          <cell r="FR1057">
            <v>0</v>
          </cell>
          <cell r="FS1057">
            <v>0</v>
          </cell>
          <cell r="FT1057">
            <v>0</v>
          </cell>
          <cell r="FU1057">
            <v>0</v>
          </cell>
          <cell r="FV1057">
            <v>0</v>
          </cell>
          <cell r="FW1057">
            <v>0</v>
          </cell>
          <cell r="FX1057">
            <v>0</v>
          </cell>
          <cell r="FY1057">
            <v>0</v>
          </cell>
          <cell r="FZ1057">
            <v>0</v>
          </cell>
          <cell r="GA1057">
            <v>0</v>
          </cell>
          <cell r="GB1057">
            <v>0</v>
          </cell>
          <cell r="GC1057">
            <v>0</v>
          </cell>
          <cell r="GD1057">
            <v>0</v>
          </cell>
          <cell r="GE1057">
            <v>0</v>
          </cell>
          <cell r="GF1057">
            <v>0</v>
          </cell>
          <cell r="GG1057">
            <v>0</v>
          </cell>
          <cell r="GH1057">
            <v>0</v>
          </cell>
          <cell r="GI1057">
            <v>0</v>
          </cell>
          <cell r="GJ1057">
            <v>0</v>
          </cell>
          <cell r="GK1057">
            <v>0</v>
          </cell>
          <cell r="GL1057">
            <v>0</v>
          </cell>
          <cell r="GM1057">
            <v>0</v>
          </cell>
          <cell r="GN1057">
            <v>0</v>
          </cell>
          <cell r="GO1057">
            <v>0</v>
          </cell>
          <cell r="GP1057">
            <v>0</v>
          </cell>
          <cell r="GQ1057">
            <v>0</v>
          </cell>
          <cell r="GR1057">
            <v>0</v>
          </cell>
          <cell r="GS1057">
            <v>0</v>
          </cell>
          <cell r="GT1057">
            <v>0</v>
          </cell>
          <cell r="GU1057">
            <v>0</v>
          </cell>
          <cell r="GV1057">
            <v>0</v>
          </cell>
          <cell r="GW1057">
            <v>0</v>
          </cell>
          <cell r="GX1057">
            <v>0</v>
          </cell>
          <cell r="GY1057">
            <v>0</v>
          </cell>
          <cell r="GZ1057">
            <v>0</v>
          </cell>
          <cell r="HA1057">
            <v>0</v>
          </cell>
          <cell r="HB1057">
            <v>0</v>
          </cell>
          <cell r="HC1057">
            <v>0</v>
          </cell>
          <cell r="HD1057">
            <v>0</v>
          </cell>
          <cell r="HE1057">
            <v>0</v>
          </cell>
          <cell r="HF1057">
            <v>0</v>
          </cell>
          <cell r="HG1057">
            <v>0</v>
          </cell>
          <cell r="HH1057">
            <v>0</v>
          </cell>
          <cell r="HI1057">
            <v>0</v>
          </cell>
          <cell r="HJ1057">
            <v>0</v>
          </cell>
          <cell r="HK1057">
            <v>0</v>
          </cell>
          <cell r="HL1057">
            <v>0</v>
          </cell>
          <cell r="HM1057">
            <v>0</v>
          </cell>
          <cell r="HN1057">
            <v>0</v>
          </cell>
          <cell r="HO1057">
            <v>0</v>
          </cell>
          <cell r="HP1057">
            <v>0</v>
          </cell>
          <cell r="HQ1057">
            <v>0</v>
          </cell>
          <cell r="HR1057">
            <v>0</v>
          </cell>
          <cell r="HS1057">
            <v>0</v>
          </cell>
          <cell r="HT1057">
            <v>0</v>
          </cell>
          <cell r="HU1057">
            <v>0</v>
          </cell>
          <cell r="HV1057">
            <v>0</v>
          </cell>
          <cell r="HW1057">
            <v>0</v>
          </cell>
          <cell r="HX1057">
            <v>0</v>
          </cell>
          <cell r="HY1057">
            <v>0</v>
          </cell>
          <cell r="HZ1057">
            <v>0</v>
          </cell>
          <cell r="IA1057">
            <v>0</v>
          </cell>
          <cell r="IB1057">
            <v>0</v>
          </cell>
          <cell r="IC1057">
            <v>0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>
            <v>0</v>
          </cell>
          <cell r="II1057">
            <v>0</v>
          </cell>
          <cell r="IJ1057">
            <v>0</v>
          </cell>
          <cell r="IK1057">
            <v>0</v>
          </cell>
          <cell r="IL1057">
            <v>0</v>
          </cell>
          <cell r="IM1057">
            <v>0</v>
          </cell>
          <cell r="IN1057">
            <v>0</v>
          </cell>
          <cell r="IO1057">
            <v>0</v>
          </cell>
          <cell r="IP1057">
            <v>0</v>
          </cell>
          <cell r="IQ1057">
            <v>0</v>
          </cell>
          <cell r="IR1057">
            <v>0</v>
          </cell>
          <cell r="IS1057">
            <v>0</v>
          </cell>
          <cell r="IT1057">
            <v>0</v>
          </cell>
          <cell r="IU1057">
            <v>0</v>
          </cell>
          <cell r="IV1057">
            <v>0</v>
          </cell>
          <cell r="IW1057">
            <v>0</v>
          </cell>
          <cell r="IX1057">
            <v>0</v>
          </cell>
          <cell r="IY1057">
            <v>0</v>
          </cell>
          <cell r="IZ1057">
            <v>0</v>
          </cell>
          <cell r="JA1057">
            <v>0</v>
          </cell>
          <cell r="JB1057">
            <v>0</v>
          </cell>
          <cell r="JC1057">
            <v>0</v>
          </cell>
          <cell r="JD1057">
            <v>0</v>
          </cell>
          <cell r="JE1057">
            <v>0</v>
          </cell>
        </row>
        <row r="1058">
          <cell r="D1058" t="str">
            <v>PV_.QF.UTS._.___.Granite Mountain - East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  <cell r="EE1058">
            <v>0</v>
          </cell>
          <cell r="EF1058">
            <v>0</v>
          </cell>
          <cell r="EG1058">
            <v>0</v>
          </cell>
          <cell r="EH1058">
            <v>0</v>
          </cell>
          <cell r="EI1058">
            <v>0</v>
          </cell>
          <cell r="EJ1058">
            <v>0</v>
          </cell>
          <cell r="EK1058">
            <v>0</v>
          </cell>
          <cell r="EL1058">
            <v>0</v>
          </cell>
          <cell r="EM1058">
            <v>0</v>
          </cell>
          <cell r="EN1058">
            <v>0</v>
          </cell>
          <cell r="EO1058">
            <v>0</v>
          </cell>
          <cell r="EP1058">
            <v>0</v>
          </cell>
          <cell r="EQ1058">
            <v>0</v>
          </cell>
          <cell r="ER1058">
            <v>0</v>
          </cell>
          <cell r="ES1058">
            <v>0</v>
          </cell>
          <cell r="ET1058">
            <v>0</v>
          </cell>
          <cell r="EU1058">
            <v>0</v>
          </cell>
          <cell r="EV1058">
            <v>0</v>
          </cell>
          <cell r="EW1058">
            <v>0</v>
          </cell>
          <cell r="EX1058">
            <v>0</v>
          </cell>
          <cell r="EY1058">
            <v>0</v>
          </cell>
          <cell r="EZ1058">
            <v>0</v>
          </cell>
          <cell r="FA1058">
            <v>0</v>
          </cell>
          <cell r="FB1058">
            <v>0</v>
          </cell>
          <cell r="FC1058">
            <v>0</v>
          </cell>
          <cell r="FD1058">
            <v>0</v>
          </cell>
          <cell r="FE1058">
            <v>0</v>
          </cell>
          <cell r="FF1058">
            <v>0</v>
          </cell>
          <cell r="FG1058">
            <v>0</v>
          </cell>
          <cell r="FH1058">
            <v>0</v>
          </cell>
          <cell r="FI1058">
            <v>0</v>
          </cell>
          <cell r="FJ1058">
            <v>0</v>
          </cell>
          <cell r="FK1058">
            <v>0</v>
          </cell>
          <cell r="FL1058">
            <v>0</v>
          </cell>
          <cell r="FM1058">
            <v>0</v>
          </cell>
          <cell r="FN1058">
            <v>0</v>
          </cell>
          <cell r="FO1058">
            <v>0</v>
          </cell>
          <cell r="FP1058">
            <v>0</v>
          </cell>
          <cell r="FQ1058">
            <v>0</v>
          </cell>
          <cell r="FR1058">
            <v>0</v>
          </cell>
          <cell r="FS1058">
            <v>0</v>
          </cell>
          <cell r="FT1058">
            <v>0</v>
          </cell>
          <cell r="FU1058">
            <v>0</v>
          </cell>
          <cell r="FV1058">
            <v>0</v>
          </cell>
          <cell r="FW1058">
            <v>0</v>
          </cell>
          <cell r="FX1058">
            <v>0</v>
          </cell>
          <cell r="FY1058">
            <v>0</v>
          </cell>
          <cell r="FZ1058">
            <v>0</v>
          </cell>
          <cell r="GA1058">
            <v>0</v>
          </cell>
          <cell r="GB1058">
            <v>0</v>
          </cell>
          <cell r="GC1058">
            <v>0</v>
          </cell>
          <cell r="GD1058">
            <v>0</v>
          </cell>
          <cell r="GE1058">
            <v>0</v>
          </cell>
          <cell r="GF1058">
            <v>0</v>
          </cell>
          <cell r="GG1058">
            <v>0</v>
          </cell>
          <cell r="GH1058">
            <v>0</v>
          </cell>
          <cell r="GI1058">
            <v>0</v>
          </cell>
          <cell r="GJ1058">
            <v>0</v>
          </cell>
          <cell r="GK1058">
            <v>0</v>
          </cell>
          <cell r="GL1058">
            <v>0</v>
          </cell>
          <cell r="GM1058">
            <v>0</v>
          </cell>
          <cell r="GN1058">
            <v>0</v>
          </cell>
          <cell r="GO1058">
            <v>0</v>
          </cell>
          <cell r="GP1058">
            <v>0</v>
          </cell>
          <cell r="GQ1058">
            <v>0</v>
          </cell>
          <cell r="GR1058">
            <v>0</v>
          </cell>
          <cell r="GS1058">
            <v>0</v>
          </cell>
          <cell r="GT1058">
            <v>0</v>
          </cell>
          <cell r="GU1058">
            <v>0</v>
          </cell>
          <cell r="GV1058">
            <v>0</v>
          </cell>
          <cell r="GW1058">
            <v>0</v>
          </cell>
          <cell r="GX1058">
            <v>0</v>
          </cell>
          <cell r="GY1058">
            <v>0</v>
          </cell>
          <cell r="GZ1058">
            <v>0</v>
          </cell>
          <cell r="HA1058">
            <v>0</v>
          </cell>
          <cell r="HB1058">
            <v>0</v>
          </cell>
          <cell r="HC1058">
            <v>0</v>
          </cell>
          <cell r="HD1058">
            <v>0</v>
          </cell>
          <cell r="HE1058">
            <v>0</v>
          </cell>
          <cell r="HF1058">
            <v>0</v>
          </cell>
          <cell r="HG1058">
            <v>0</v>
          </cell>
          <cell r="HH1058">
            <v>0</v>
          </cell>
          <cell r="HI1058">
            <v>0</v>
          </cell>
          <cell r="HJ1058">
            <v>0</v>
          </cell>
          <cell r="HK1058">
            <v>0</v>
          </cell>
          <cell r="HL1058">
            <v>0</v>
          </cell>
          <cell r="HM1058">
            <v>0</v>
          </cell>
          <cell r="HN1058">
            <v>0</v>
          </cell>
          <cell r="HO1058">
            <v>0</v>
          </cell>
          <cell r="HP1058">
            <v>0</v>
          </cell>
          <cell r="HQ1058">
            <v>0</v>
          </cell>
          <cell r="HR1058">
            <v>0</v>
          </cell>
          <cell r="HS1058">
            <v>0</v>
          </cell>
          <cell r="HT1058">
            <v>0</v>
          </cell>
          <cell r="HU1058">
            <v>0</v>
          </cell>
          <cell r="HV1058">
            <v>0</v>
          </cell>
          <cell r="HW1058">
            <v>0</v>
          </cell>
          <cell r="HX1058">
            <v>0</v>
          </cell>
          <cell r="HY1058">
            <v>0</v>
          </cell>
          <cell r="HZ1058">
            <v>0</v>
          </cell>
          <cell r="IA1058">
            <v>0</v>
          </cell>
          <cell r="IB1058">
            <v>0</v>
          </cell>
          <cell r="IC1058">
            <v>0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>
            <v>0</v>
          </cell>
          <cell r="II1058">
            <v>0</v>
          </cell>
          <cell r="IJ1058">
            <v>0</v>
          </cell>
          <cell r="IK1058">
            <v>0</v>
          </cell>
          <cell r="IL1058">
            <v>0</v>
          </cell>
          <cell r="IM1058">
            <v>0</v>
          </cell>
          <cell r="IN1058">
            <v>0</v>
          </cell>
          <cell r="IO1058">
            <v>0</v>
          </cell>
          <cell r="IP1058">
            <v>0</v>
          </cell>
          <cell r="IQ1058">
            <v>0</v>
          </cell>
          <cell r="IR1058">
            <v>0</v>
          </cell>
          <cell r="IS1058">
            <v>0</v>
          </cell>
          <cell r="IT1058">
            <v>0</v>
          </cell>
          <cell r="IU1058">
            <v>0</v>
          </cell>
          <cell r="IV1058">
            <v>0</v>
          </cell>
          <cell r="IW1058">
            <v>0</v>
          </cell>
          <cell r="IX1058">
            <v>0</v>
          </cell>
          <cell r="IY1058">
            <v>0</v>
          </cell>
          <cell r="IZ1058">
            <v>0</v>
          </cell>
          <cell r="JA1058">
            <v>0</v>
          </cell>
          <cell r="JB1058">
            <v>0</v>
          </cell>
          <cell r="JC1058">
            <v>0</v>
          </cell>
          <cell r="JD1058">
            <v>0</v>
          </cell>
          <cell r="JE1058">
            <v>0</v>
          </cell>
        </row>
        <row r="1059">
          <cell r="D1059" t="str">
            <v>PV_.QF.UTS._.___.Granite Mountain - West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  <cell r="EE1059">
            <v>0</v>
          </cell>
          <cell r="EF1059">
            <v>0</v>
          </cell>
          <cell r="EG1059">
            <v>0</v>
          </cell>
          <cell r="EH1059">
            <v>0</v>
          </cell>
          <cell r="EI1059">
            <v>0</v>
          </cell>
          <cell r="EJ1059">
            <v>0</v>
          </cell>
          <cell r="EK1059">
            <v>0</v>
          </cell>
          <cell r="EL1059">
            <v>0</v>
          </cell>
          <cell r="EM1059">
            <v>0</v>
          </cell>
          <cell r="EN1059">
            <v>0</v>
          </cell>
          <cell r="EO1059">
            <v>0</v>
          </cell>
          <cell r="EP1059">
            <v>0</v>
          </cell>
          <cell r="EQ1059">
            <v>0</v>
          </cell>
          <cell r="ER1059">
            <v>0</v>
          </cell>
          <cell r="ES1059">
            <v>0</v>
          </cell>
          <cell r="ET1059">
            <v>0</v>
          </cell>
          <cell r="EU1059">
            <v>0</v>
          </cell>
          <cell r="EV1059">
            <v>0</v>
          </cell>
          <cell r="EW1059">
            <v>0</v>
          </cell>
          <cell r="EX1059">
            <v>0</v>
          </cell>
          <cell r="EY1059">
            <v>0</v>
          </cell>
          <cell r="EZ1059">
            <v>0</v>
          </cell>
          <cell r="FA1059">
            <v>0</v>
          </cell>
          <cell r="FB1059">
            <v>0</v>
          </cell>
          <cell r="FC1059">
            <v>0</v>
          </cell>
          <cell r="FD1059">
            <v>0</v>
          </cell>
          <cell r="FE1059">
            <v>0</v>
          </cell>
          <cell r="FF1059">
            <v>0</v>
          </cell>
          <cell r="FG1059">
            <v>0</v>
          </cell>
          <cell r="FH1059">
            <v>0</v>
          </cell>
          <cell r="FI1059">
            <v>0</v>
          </cell>
          <cell r="FJ1059">
            <v>0</v>
          </cell>
          <cell r="FK1059">
            <v>0</v>
          </cell>
          <cell r="FL1059">
            <v>0</v>
          </cell>
          <cell r="FM1059">
            <v>0</v>
          </cell>
          <cell r="FN1059">
            <v>0</v>
          </cell>
          <cell r="FO1059">
            <v>0</v>
          </cell>
          <cell r="FP1059">
            <v>0</v>
          </cell>
          <cell r="FQ1059">
            <v>0</v>
          </cell>
          <cell r="FR1059">
            <v>0</v>
          </cell>
          <cell r="FS1059">
            <v>0</v>
          </cell>
          <cell r="FT1059">
            <v>0</v>
          </cell>
          <cell r="FU1059">
            <v>0</v>
          </cell>
          <cell r="FV1059">
            <v>0</v>
          </cell>
          <cell r="FW1059">
            <v>0</v>
          </cell>
          <cell r="FX1059">
            <v>0</v>
          </cell>
          <cell r="FY1059">
            <v>0</v>
          </cell>
          <cell r="FZ1059">
            <v>0</v>
          </cell>
          <cell r="GA1059">
            <v>0</v>
          </cell>
          <cell r="GB1059">
            <v>0</v>
          </cell>
          <cell r="GC1059">
            <v>0</v>
          </cell>
          <cell r="GD1059">
            <v>0</v>
          </cell>
          <cell r="GE1059">
            <v>0</v>
          </cell>
          <cell r="GF1059">
            <v>0</v>
          </cell>
          <cell r="GG1059">
            <v>0</v>
          </cell>
          <cell r="GH1059">
            <v>0</v>
          </cell>
          <cell r="GI1059">
            <v>0</v>
          </cell>
          <cell r="GJ1059">
            <v>0</v>
          </cell>
          <cell r="GK1059">
            <v>0</v>
          </cell>
          <cell r="GL1059">
            <v>0</v>
          </cell>
          <cell r="GM1059">
            <v>0</v>
          </cell>
          <cell r="GN1059">
            <v>0</v>
          </cell>
          <cell r="GO1059">
            <v>0</v>
          </cell>
          <cell r="GP1059">
            <v>0</v>
          </cell>
          <cell r="GQ1059">
            <v>0</v>
          </cell>
          <cell r="GR1059">
            <v>0</v>
          </cell>
          <cell r="GS1059">
            <v>0</v>
          </cell>
          <cell r="GT1059">
            <v>0</v>
          </cell>
          <cell r="GU1059">
            <v>0</v>
          </cell>
          <cell r="GV1059">
            <v>0</v>
          </cell>
          <cell r="GW1059">
            <v>0</v>
          </cell>
          <cell r="GX1059">
            <v>0</v>
          </cell>
          <cell r="GY1059">
            <v>0</v>
          </cell>
          <cell r="GZ1059">
            <v>0</v>
          </cell>
          <cell r="HA1059">
            <v>0</v>
          </cell>
          <cell r="HB1059">
            <v>0</v>
          </cell>
          <cell r="HC1059">
            <v>0</v>
          </cell>
          <cell r="HD1059">
            <v>0</v>
          </cell>
          <cell r="HE1059">
            <v>0</v>
          </cell>
          <cell r="HF1059">
            <v>0</v>
          </cell>
          <cell r="HG1059">
            <v>0</v>
          </cell>
          <cell r="HH1059">
            <v>0</v>
          </cell>
          <cell r="HI1059">
            <v>0</v>
          </cell>
          <cell r="HJ1059">
            <v>0</v>
          </cell>
          <cell r="HK1059">
            <v>0</v>
          </cell>
          <cell r="HL1059">
            <v>0</v>
          </cell>
          <cell r="HM1059">
            <v>0</v>
          </cell>
          <cell r="HN1059">
            <v>0</v>
          </cell>
          <cell r="HO1059">
            <v>0</v>
          </cell>
          <cell r="HP1059">
            <v>0</v>
          </cell>
          <cell r="HQ1059">
            <v>0</v>
          </cell>
          <cell r="HR1059">
            <v>0</v>
          </cell>
          <cell r="HS1059">
            <v>0</v>
          </cell>
          <cell r="HT1059">
            <v>0</v>
          </cell>
          <cell r="HU1059">
            <v>0</v>
          </cell>
          <cell r="HV1059">
            <v>0</v>
          </cell>
          <cell r="HW1059">
            <v>0</v>
          </cell>
          <cell r="HX1059">
            <v>0</v>
          </cell>
          <cell r="HY1059">
            <v>0</v>
          </cell>
          <cell r="HZ1059">
            <v>0</v>
          </cell>
          <cell r="IA1059">
            <v>0</v>
          </cell>
          <cell r="IB1059">
            <v>0</v>
          </cell>
          <cell r="IC1059">
            <v>0</v>
          </cell>
          <cell r="ID1059">
            <v>0</v>
          </cell>
          <cell r="IE1059">
            <v>0</v>
          </cell>
          <cell r="IF1059">
            <v>0</v>
          </cell>
          <cell r="IG1059">
            <v>0</v>
          </cell>
          <cell r="IH1059">
            <v>0</v>
          </cell>
          <cell r="II1059">
            <v>0</v>
          </cell>
          <cell r="IJ1059">
            <v>0</v>
          </cell>
          <cell r="IK1059">
            <v>0</v>
          </cell>
          <cell r="IL1059">
            <v>0</v>
          </cell>
          <cell r="IM1059">
            <v>0</v>
          </cell>
          <cell r="IN1059">
            <v>0</v>
          </cell>
          <cell r="IO1059">
            <v>0</v>
          </cell>
          <cell r="IP1059">
            <v>0</v>
          </cell>
          <cell r="IQ1059">
            <v>0</v>
          </cell>
          <cell r="IR1059">
            <v>0</v>
          </cell>
          <cell r="IS1059">
            <v>0</v>
          </cell>
          <cell r="IT1059">
            <v>0</v>
          </cell>
          <cell r="IU1059">
            <v>0</v>
          </cell>
          <cell r="IV1059">
            <v>0</v>
          </cell>
          <cell r="IW1059">
            <v>0</v>
          </cell>
          <cell r="IX1059">
            <v>0</v>
          </cell>
          <cell r="IY1059">
            <v>0</v>
          </cell>
          <cell r="IZ1059">
            <v>0</v>
          </cell>
          <cell r="JA1059">
            <v>0</v>
          </cell>
          <cell r="JB1059">
            <v>0</v>
          </cell>
          <cell r="JC1059">
            <v>0</v>
          </cell>
          <cell r="JD1059">
            <v>0</v>
          </cell>
          <cell r="JE1059">
            <v>0</v>
          </cell>
        </row>
        <row r="1060">
          <cell r="D1060" t="str">
            <v>PV_.QF.UTS._.___.GranitePeak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  <cell r="EE1060">
            <v>0</v>
          </cell>
          <cell r="EF1060">
            <v>0</v>
          </cell>
          <cell r="EG1060">
            <v>0</v>
          </cell>
          <cell r="EH1060">
            <v>0</v>
          </cell>
          <cell r="EI1060">
            <v>0</v>
          </cell>
          <cell r="EJ1060">
            <v>0</v>
          </cell>
          <cell r="EK1060">
            <v>0</v>
          </cell>
          <cell r="EL1060">
            <v>0</v>
          </cell>
          <cell r="EM1060">
            <v>0</v>
          </cell>
          <cell r="EN1060">
            <v>0</v>
          </cell>
          <cell r="EO1060">
            <v>0</v>
          </cell>
          <cell r="EP1060">
            <v>0</v>
          </cell>
          <cell r="EQ1060">
            <v>0</v>
          </cell>
          <cell r="ER1060">
            <v>0</v>
          </cell>
          <cell r="ES1060">
            <v>0</v>
          </cell>
          <cell r="ET1060">
            <v>0</v>
          </cell>
          <cell r="EU1060">
            <v>0</v>
          </cell>
          <cell r="EV1060">
            <v>0</v>
          </cell>
          <cell r="EW1060">
            <v>0</v>
          </cell>
          <cell r="EX1060">
            <v>0</v>
          </cell>
          <cell r="EY1060">
            <v>0</v>
          </cell>
          <cell r="EZ1060">
            <v>0</v>
          </cell>
          <cell r="FA1060">
            <v>0</v>
          </cell>
          <cell r="FB1060">
            <v>0</v>
          </cell>
          <cell r="FC1060">
            <v>0</v>
          </cell>
          <cell r="FD1060">
            <v>0</v>
          </cell>
          <cell r="FE1060">
            <v>0</v>
          </cell>
          <cell r="FF1060">
            <v>0</v>
          </cell>
          <cell r="FG1060">
            <v>0</v>
          </cell>
          <cell r="FH1060">
            <v>0</v>
          </cell>
          <cell r="FI1060">
            <v>0</v>
          </cell>
          <cell r="FJ1060">
            <v>0</v>
          </cell>
          <cell r="FK1060">
            <v>0</v>
          </cell>
          <cell r="FL1060">
            <v>0</v>
          </cell>
          <cell r="FM1060">
            <v>0</v>
          </cell>
          <cell r="FN1060">
            <v>0</v>
          </cell>
          <cell r="FO1060">
            <v>0</v>
          </cell>
          <cell r="FP1060">
            <v>0</v>
          </cell>
          <cell r="FQ1060">
            <v>0</v>
          </cell>
          <cell r="FR1060">
            <v>0</v>
          </cell>
          <cell r="FS1060">
            <v>0</v>
          </cell>
          <cell r="FT1060">
            <v>0</v>
          </cell>
          <cell r="FU1060">
            <v>0</v>
          </cell>
          <cell r="FV1060">
            <v>0</v>
          </cell>
          <cell r="FW1060">
            <v>0</v>
          </cell>
          <cell r="FX1060">
            <v>0</v>
          </cell>
          <cell r="FY1060">
            <v>0</v>
          </cell>
          <cell r="FZ1060">
            <v>0</v>
          </cell>
          <cell r="GA1060">
            <v>0</v>
          </cell>
          <cell r="GB1060">
            <v>0</v>
          </cell>
          <cell r="GC1060">
            <v>0</v>
          </cell>
          <cell r="GD1060">
            <v>0</v>
          </cell>
          <cell r="GE1060">
            <v>0</v>
          </cell>
          <cell r="GF1060">
            <v>0</v>
          </cell>
          <cell r="GG1060">
            <v>0</v>
          </cell>
          <cell r="GH1060">
            <v>0</v>
          </cell>
          <cell r="GI1060">
            <v>0</v>
          </cell>
          <cell r="GJ1060">
            <v>0</v>
          </cell>
          <cell r="GK1060">
            <v>0</v>
          </cell>
          <cell r="GL1060">
            <v>0</v>
          </cell>
          <cell r="GM1060">
            <v>0</v>
          </cell>
          <cell r="GN1060">
            <v>0</v>
          </cell>
          <cell r="GO1060">
            <v>0</v>
          </cell>
          <cell r="GP1060">
            <v>0</v>
          </cell>
          <cell r="GQ1060">
            <v>0</v>
          </cell>
          <cell r="GR1060">
            <v>0</v>
          </cell>
          <cell r="GS1060">
            <v>0</v>
          </cell>
          <cell r="GT1060">
            <v>0</v>
          </cell>
          <cell r="GU1060">
            <v>0</v>
          </cell>
          <cell r="GV1060">
            <v>0</v>
          </cell>
          <cell r="GW1060">
            <v>0</v>
          </cell>
          <cell r="GX1060">
            <v>0</v>
          </cell>
          <cell r="GY1060">
            <v>0</v>
          </cell>
          <cell r="GZ1060">
            <v>0</v>
          </cell>
          <cell r="HA1060">
            <v>0</v>
          </cell>
          <cell r="HB1060">
            <v>0</v>
          </cell>
          <cell r="HC1060">
            <v>0</v>
          </cell>
          <cell r="HD1060">
            <v>0</v>
          </cell>
          <cell r="HE1060">
            <v>0</v>
          </cell>
          <cell r="HF1060">
            <v>0</v>
          </cell>
          <cell r="HG1060">
            <v>0</v>
          </cell>
          <cell r="HH1060">
            <v>0</v>
          </cell>
          <cell r="HI1060">
            <v>0</v>
          </cell>
          <cell r="HJ1060">
            <v>0</v>
          </cell>
          <cell r="HK1060">
            <v>0</v>
          </cell>
          <cell r="HL1060">
            <v>0</v>
          </cell>
          <cell r="HM1060">
            <v>0</v>
          </cell>
          <cell r="HN1060">
            <v>0</v>
          </cell>
          <cell r="HO1060">
            <v>0</v>
          </cell>
          <cell r="HP1060">
            <v>0</v>
          </cell>
          <cell r="HQ1060">
            <v>0</v>
          </cell>
          <cell r="HR1060">
            <v>0</v>
          </cell>
          <cell r="HS1060">
            <v>0</v>
          </cell>
          <cell r="HT1060">
            <v>0</v>
          </cell>
          <cell r="HU1060">
            <v>0</v>
          </cell>
          <cell r="HV1060">
            <v>0</v>
          </cell>
          <cell r="HW1060">
            <v>0</v>
          </cell>
          <cell r="HX1060">
            <v>0</v>
          </cell>
          <cell r="HY1060">
            <v>0</v>
          </cell>
          <cell r="HZ1060">
            <v>0</v>
          </cell>
          <cell r="IA1060">
            <v>0</v>
          </cell>
          <cell r="IB1060">
            <v>0</v>
          </cell>
          <cell r="IC1060">
            <v>0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>
            <v>0</v>
          </cell>
          <cell r="II1060">
            <v>0</v>
          </cell>
          <cell r="IJ1060">
            <v>0</v>
          </cell>
          <cell r="IK1060">
            <v>0</v>
          </cell>
          <cell r="IL1060">
            <v>0</v>
          </cell>
          <cell r="IM1060">
            <v>0</v>
          </cell>
          <cell r="IN1060">
            <v>0</v>
          </cell>
          <cell r="IO1060">
            <v>0</v>
          </cell>
          <cell r="IP1060">
            <v>0</v>
          </cell>
          <cell r="IQ1060">
            <v>0</v>
          </cell>
          <cell r="IR1060">
            <v>0</v>
          </cell>
          <cell r="IS1060">
            <v>0</v>
          </cell>
          <cell r="IT1060">
            <v>0</v>
          </cell>
          <cell r="IU1060">
            <v>0</v>
          </cell>
          <cell r="IV1060">
            <v>0</v>
          </cell>
          <cell r="IW1060">
            <v>0</v>
          </cell>
          <cell r="IX1060">
            <v>0</v>
          </cell>
          <cell r="IY1060">
            <v>0</v>
          </cell>
          <cell r="IZ1060">
            <v>0</v>
          </cell>
          <cell r="JA1060">
            <v>0</v>
          </cell>
          <cell r="JB1060">
            <v>0</v>
          </cell>
          <cell r="JC1060">
            <v>0</v>
          </cell>
          <cell r="JD1060">
            <v>0</v>
          </cell>
          <cell r="JE1060">
            <v>0</v>
          </cell>
        </row>
        <row r="1061">
          <cell r="D1061" t="str">
            <v>PV_.QF.UTS._.___.Greenville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  <cell r="EE1061">
            <v>0</v>
          </cell>
          <cell r="EF1061">
            <v>0</v>
          </cell>
          <cell r="EG1061">
            <v>0</v>
          </cell>
          <cell r="EH1061">
            <v>0</v>
          </cell>
          <cell r="EI1061">
            <v>0</v>
          </cell>
          <cell r="EJ1061">
            <v>0</v>
          </cell>
          <cell r="EK1061">
            <v>0</v>
          </cell>
          <cell r="EL1061">
            <v>0</v>
          </cell>
          <cell r="EM1061">
            <v>0</v>
          </cell>
          <cell r="EN1061">
            <v>0</v>
          </cell>
          <cell r="EO1061">
            <v>0</v>
          </cell>
          <cell r="EP1061">
            <v>0</v>
          </cell>
          <cell r="EQ1061">
            <v>0</v>
          </cell>
          <cell r="ER1061">
            <v>0</v>
          </cell>
          <cell r="ES1061">
            <v>0</v>
          </cell>
          <cell r="ET1061">
            <v>0</v>
          </cell>
          <cell r="EU1061">
            <v>0</v>
          </cell>
          <cell r="EV1061">
            <v>0</v>
          </cell>
          <cell r="EW1061">
            <v>0</v>
          </cell>
          <cell r="EX1061">
            <v>0</v>
          </cell>
          <cell r="EY1061">
            <v>0</v>
          </cell>
          <cell r="EZ1061">
            <v>0</v>
          </cell>
          <cell r="FA1061">
            <v>0</v>
          </cell>
          <cell r="FB1061">
            <v>0</v>
          </cell>
          <cell r="FC1061">
            <v>0</v>
          </cell>
          <cell r="FD1061">
            <v>0</v>
          </cell>
          <cell r="FE1061">
            <v>0</v>
          </cell>
          <cell r="FF1061">
            <v>0</v>
          </cell>
          <cell r="FG1061">
            <v>0</v>
          </cell>
          <cell r="FH1061">
            <v>0</v>
          </cell>
          <cell r="FI1061">
            <v>0</v>
          </cell>
          <cell r="FJ1061">
            <v>0</v>
          </cell>
          <cell r="FK1061">
            <v>0</v>
          </cell>
          <cell r="FL1061">
            <v>0</v>
          </cell>
          <cell r="FM1061">
            <v>0</v>
          </cell>
          <cell r="FN1061">
            <v>0</v>
          </cell>
          <cell r="FO1061">
            <v>0</v>
          </cell>
          <cell r="FP1061">
            <v>0</v>
          </cell>
          <cell r="FQ1061">
            <v>0</v>
          </cell>
          <cell r="FR1061">
            <v>0</v>
          </cell>
          <cell r="FS1061">
            <v>0</v>
          </cell>
          <cell r="FT1061">
            <v>0</v>
          </cell>
          <cell r="FU1061">
            <v>0</v>
          </cell>
          <cell r="FV1061">
            <v>0</v>
          </cell>
          <cell r="FW1061">
            <v>0</v>
          </cell>
          <cell r="FX1061">
            <v>0</v>
          </cell>
          <cell r="FY1061">
            <v>0</v>
          </cell>
          <cell r="FZ1061">
            <v>0</v>
          </cell>
          <cell r="GA1061">
            <v>0</v>
          </cell>
          <cell r="GB1061">
            <v>0</v>
          </cell>
          <cell r="GC1061">
            <v>0</v>
          </cell>
          <cell r="GD1061">
            <v>0</v>
          </cell>
          <cell r="GE1061">
            <v>0</v>
          </cell>
          <cell r="GF1061">
            <v>0</v>
          </cell>
          <cell r="GG1061">
            <v>0</v>
          </cell>
          <cell r="GH1061">
            <v>0</v>
          </cell>
          <cell r="GI1061">
            <v>0</v>
          </cell>
          <cell r="GJ1061">
            <v>0</v>
          </cell>
          <cell r="GK1061">
            <v>0</v>
          </cell>
          <cell r="GL1061">
            <v>0</v>
          </cell>
          <cell r="GM1061">
            <v>0</v>
          </cell>
          <cell r="GN1061">
            <v>0</v>
          </cell>
          <cell r="GO1061">
            <v>0</v>
          </cell>
          <cell r="GP1061">
            <v>0</v>
          </cell>
          <cell r="GQ1061">
            <v>0</v>
          </cell>
          <cell r="GR1061">
            <v>0</v>
          </cell>
          <cell r="GS1061">
            <v>0</v>
          </cell>
          <cell r="GT1061">
            <v>0</v>
          </cell>
          <cell r="GU1061">
            <v>0</v>
          </cell>
          <cell r="GV1061">
            <v>0</v>
          </cell>
          <cell r="GW1061">
            <v>0</v>
          </cell>
          <cell r="GX1061">
            <v>0</v>
          </cell>
          <cell r="GY1061">
            <v>0</v>
          </cell>
          <cell r="GZ1061">
            <v>0</v>
          </cell>
          <cell r="HA1061">
            <v>0</v>
          </cell>
          <cell r="HB1061">
            <v>0</v>
          </cell>
          <cell r="HC1061">
            <v>0</v>
          </cell>
          <cell r="HD1061">
            <v>0</v>
          </cell>
          <cell r="HE1061">
            <v>0</v>
          </cell>
          <cell r="HF1061">
            <v>0</v>
          </cell>
          <cell r="HG1061">
            <v>0</v>
          </cell>
          <cell r="HH1061">
            <v>0</v>
          </cell>
          <cell r="HI1061">
            <v>0</v>
          </cell>
          <cell r="HJ1061">
            <v>0</v>
          </cell>
          <cell r="HK1061">
            <v>0</v>
          </cell>
          <cell r="HL1061">
            <v>0</v>
          </cell>
          <cell r="HM1061">
            <v>0</v>
          </cell>
          <cell r="HN1061">
            <v>0</v>
          </cell>
          <cell r="HO1061">
            <v>0</v>
          </cell>
          <cell r="HP1061">
            <v>0</v>
          </cell>
          <cell r="HQ1061">
            <v>0</v>
          </cell>
          <cell r="HR1061">
            <v>0</v>
          </cell>
          <cell r="HS1061">
            <v>0</v>
          </cell>
          <cell r="HT1061">
            <v>0</v>
          </cell>
          <cell r="HU1061">
            <v>0</v>
          </cell>
          <cell r="HV1061">
            <v>0</v>
          </cell>
          <cell r="HW1061">
            <v>0</v>
          </cell>
          <cell r="HX1061">
            <v>0</v>
          </cell>
          <cell r="HY1061">
            <v>0</v>
          </cell>
          <cell r="HZ1061">
            <v>0</v>
          </cell>
          <cell r="IA1061">
            <v>0</v>
          </cell>
          <cell r="IB1061">
            <v>0</v>
          </cell>
          <cell r="IC1061">
            <v>0</v>
          </cell>
          <cell r="ID1061">
            <v>0</v>
          </cell>
          <cell r="IE1061">
            <v>0</v>
          </cell>
          <cell r="IF1061">
            <v>0</v>
          </cell>
          <cell r="IG1061">
            <v>0</v>
          </cell>
          <cell r="IH1061">
            <v>0</v>
          </cell>
          <cell r="II1061">
            <v>0</v>
          </cell>
          <cell r="IJ1061">
            <v>0</v>
          </cell>
          <cell r="IK1061">
            <v>0</v>
          </cell>
          <cell r="IL1061">
            <v>0</v>
          </cell>
          <cell r="IM1061">
            <v>0</v>
          </cell>
          <cell r="IN1061">
            <v>0</v>
          </cell>
          <cell r="IO1061">
            <v>0</v>
          </cell>
          <cell r="IP1061">
            <v>0</v>
          </cell>
          <cell r="IQ1061">
            <v>0</v>
          </cell>
          <cell r="IR1061">
            <v>0</v>
          </cell>
          <cell r="IS1061">
            <v>0</v>
          </cell>
          <cell r="IT1061">
            <v>0</v>
          </cell>
          <cell r="IU1061">
            <v>0</v>
          </cell>
          <cell r="IV1061">
            <v>0</v>
          </cell>
          <cell r="IW1061">
            <v>0</v>
          </cell>
          <cell r="IX1061">
            <v>0</v>
          </cell>
          <cell r="IY1061">
            <v>0</v>
          </cell>
          <cell r="IZ1061">
            <v>0</v>
          </cell>
          <cell r="JA1061">
            <v>0</v>
          </cell>
          <cell r="JB1061">
            <v>0</v>
          </cell>
          <cell r="JC1061">
            <v>0</v>
          </cell>
          <cell r="JD1061">
            <v>0</v>
          </cell>
          <cell r="JE1061">
            <v>0</v>
          </cell>
        </row>
        <row r="1062">
          <cell r="D1062" t="str">
            <v>PV_.QF.UTS._.___.Iron Springs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  <cell r="EE1062">
            <v>0</v>
          </cell>
          <cell r="EF1062">
            <v>0</v>
          </cell>
          <cell r="EG1062">
            <v>0</v>
          </cell>
          <cell r="EH1062">
            <v>0</v>
          </cell>
          <cell r="EI1062">
            <v>0</v>
          </cell>
          <cell r="EJ1062">
            <v>0</v>
          </cell>
          <cell r="EK1062">
            <v>0</v>
          </cell>
          <cell r="EL1062">
            <v>0</v>
          </cell>
          <cell r="EM1062">
            <v>0</v>
          </cell>
          <cell r="EN1062">
            <v>0</v>
          </cell>
          <cell r="EO1062">
            <v>0</v>
          </cell>
          <cell r="EP1062">
            <v>0</v>
          </cell>
          <cell r="EQ1062">
            <v>0</v>
          </cell>
          <cell r="ER1062">
            <v>0</v>
          </cell>
          <cell r="ES1062">
            <v>0</v>
          </cell>
          <cell r="ET1062">
            <v>0</v>
          </cell>
          <cell r="EU1062">
            <v>0</v>
          </cell>
          <cell r="EV1062">
            <v>0</v>
          </cell>
          <cell r="EW1062">
            <v>0</v>
          </cell>
          <cell r="EX1062">
            <v>0</v>
          </cell>
          <cell r="EY1062">
            <v>0</v>
          </cell>
          <cell r="EZ1062">
            <v>0</v>
          </cell>
          <cell r="FA1062">
            <v>0</v>
          </cell>
          <cell r="FB1062">
            <v>0</v>
          </cell>
          <cell r="FC1062">
            <v>0</v>
          </cell>
          <cell r="FD1062">
            <v>0</v>
          </cell>
          <cell r="FE1062">
            <v>0</v>
          </cell>
          <cell r="FF1062">
            <v>0</v>
          </cell>
          <cell r="FG1062">
            <v>0</v>
          </cell>
          <cell r="FH1062">
            <v>0</v>
          </cell>
          <cell r="FI1062">
            <v>0</v>
          </cell>
          <cell r="FJ1062">
            <v>0</v>
          </cell>
          <cell r="FK1062">
            <v>0</v>
          </cell>
          <cell r="FL1062">
            <v>0</v>
          </cell>
          <cell r="FM1062">
            <v>0</v>
          </cell>
          <cell r="FN1062">
            <v>0</v>
          </cell>
          <cell r="FO1062">
            <v>0</v>
          </cell>
          <cell r="FP1062">
            <v>0</v>
          </cell>
          <cell r="FQ1062">
            <v>0</v>
          </cell>
          <cell r="FR1062">
            <v>0</v>
          </cell>
          <cell r="FS1062">
            <v>0</v>
          </cell>
          <cell r="FT1062">
            <v>0</v>
          </cell>
          <cell r="FU1062">
            <v>0</v>
          </cell>
          <cell r="FV1062">
            <v>0</v>
          </cell>
          <cell r="FW1062">
            <v>0</v>
          </cell>
          <cell r="FX1062">
            <v>0</v>
          </cell>
          <cell r="FY1062">
            <v>0</v>
          </cell>
          <cell r="FZ1062">
            <v>0</v>
          </cell>
          <cell r="GA1062">
            <v>0</v>
          </cell>
          <cell r="GB1062">
            <v>0</v>
          </cell>
          <cell r="GC1062">
            <v>0</v>
          </cell>
          <cell r="GD1062">
            <v>0</v>
          </cell>
          <cell r="GE1062">
            <v>0</v>
          </cell>
          <cell r="GF1062">
            <v>0</v>
          </cell>
          <cell r="GG1062">
            <v>0</v>
          </cell>
          <cell r="GH1062">
            <v>0</v>
          </cell>
          <cell r="GI1062">
            <v>0</v>
          </cell>
          <cell r="GJ1062">
            <v>0</v>
          </cell>
          <cell r="GK1062">
            <v>0</v>
          </cell>
          <cell r="GL1062">
            <v>0</v>
          </cell>
          <cell r="GM1062">
            <v>0</v>
          </cell>
          <cell r="GN1062">
            <v>0</v>
          </cell>
          <cell r="GO1062">
            <v>0</v>
          </cell>
          <cell r="GP1062">
            <v>0</v>
          </cell>
          <cell r="GQ1062">
            <v>0</v>
          </cell>
          <cell r="GR1062">
            <v>0</v>
          </cell>
          <cell r="GS1062">
            <v>0</v>
          </cell>
          <cell r="GT1062">
            <v>0</v>
          </cell>
          <cell r="GU1062">
            <v>0</v>
          </cell>
          <cell r="GV1062">
            <v>0</v>
          </cell>
          <cell r="GW1062">
            <v>0</v>
          </cell>
          <cell r="GX1062">
            <v>0</v>
          </cell>
          <cell r="GY1062">
            <v>0</v>
          </cell>
          <cell r="GZ1062">
            <v>0</v>
          </cell>
          <cell r="HA1062">
            <v>0</v>
          </cell>
          <cell r="HB1062">
            <v>0</v>
          </cell>
          <cell r="HC1062">
            <v>0</v>
          </cell>
          <cell r="HD1062">
            <v>0</v>
          </cell>
          <cell r="HE1062">
            <v>0</v>
          </cell>
          <cell r="HF1062">
            <v>0</v>
          </cell>
          <cell r="HG1062">
            <v>0</v>
          </cell>
          <cell r="HH1062">
            <v>0</v>
          </cell>
          <cell r="HI1062">
            <v>0</v>
          </cell>
          <cell r="HJ1062">
            <v>0</v>
          </cell>
          <cell r="HK1062">
            <v>0</v>
          </cell>
          <cell r="HL1062">
            <v>0</v>
          </cell>
          <cell r="HM1062">
            <v>0</v>
          </cell>
          <cell r="HN1062">
            <v>0</v>
          </cell>
          <cell r="HO1062">
            <v>0</v>
          </cell>
          <cell r="HP1062">
            <v>0</v>
          </cell>
          <cell r="HQ1062">
            <v>0</v>
          </cell>
          <cell r="HR1062">
            <v>0</v>
          </cell>
          <cell r="HS1062">
            <v>0</v>
          </cell>
          <cell r="HT1062">
            <v>0</v>
          </cell>
          <cell r="HU1062">
            <v>0</v>
          </cell>
          <cell r="HV1062">
            <v>0</v>
          </cell>
          <cell r="HW1062">
            <v>0</v>
          </cell>
          <cell r="HX1062">
            <v>0</v>
          </cell>
          <cell r="HY1062">
            <v>0</v>
          </cell>
          <cell r="HZ1062">
            <v>0</v>
          </cell>
          <cell r="IA1062">
            <v>0</v>
          </cell>
          <cell r="IB1062">
            <v>0</v>
          </cell>
          <cell r="IC1062">
            <v>0</v>
          </cell>
          <cell r="ID1062">
            <v>0</v>
          </cell>
          <cell r="IE1062">
            <v>0</v>
          </cell>
          <cell r="IF1062">
            <v>0</v>
          </cell>
          <cell r="IG1062">
            <v>0</v>
          </cell>
          <cell r="IH1062">
            <v>0</v>
          </cell>
          <cell r="II1062">
            <v>0</v>
          </cell>
          <cell r="IJ1062">
            <v>0</v>
          </cell>
          <cell r="IK1062">
            <v>0</v>
          </cell>
          <cell r="IL1062">
            <v>0</v>
          </cell>
          <cell r="IM1062">
            <v>0</v>
          </cell>
          <cell r="IN1062">
            <v>0</v>
          </cell>
          <cell r="IO1062">
            <v>0</v>
          </cell>
          <cell r="IP1062">
            <v>0</v>
          </cell>
          <cell r="IQ1062">
            <v>0</v>
          </cell>
          <cell r="IR1062">
            <v>0</v>
          </cell>
          <cell r="IS1062">
            <v>0</v>
          </cell>
          <cell r="IT1062">
            <v>0</v>
          </cell>
          <cell r="IU1062">
            <v>0</v>
          </cell>
          <cell r="IV1062">
            <v>0</v>
          </cell>
          <cell r="IW1062">
            <v>0</v>
          </cell>
          <cell r="IX1062">
            <v>0</v>
          </cell>
          <cell r="IY1062">
            <v>0</v>
          </cell>
          <cell r="IZ1062">
            <v>0</v>
          </cell>
          <cell r="JA1062">
            <v>0</v>
          </cell>
          <cell r="JB1062">
            <v>0</v>
          </cell>
          <cell r="JC1062">
            <v>0</v>
          </cell>
          <cell r="JD1062">
            <v>0</v>
          </cell>
          <cell r="JE1062">
            <v>0</v>
          </cell>
        </row>
        <row r="1063">
          <cell r="D1063" t="str">
            <v>PV_.QF.UTS._.___.Laho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  <cell r="EE1063">
            <v>0</v>
          </cell>
          <cell r="EF1063">
            <v>0</v>
          </cell>
          <cell r="EG1063">
            <v>0</v>
          </cell>
          <cell r="EH1063">
            <v>0</v>
          </cell>
          <cell r="EI1063">
            <v>0</v>
          </cell>
          <cell r="EJ1063">
            <v>0</v>
          </cell>
          <cell r="EK1063">
            <v>0</v>
          </cell>
          <cell r="EL1063">
            <v>0</v>
          </cell>
          <cell r="EM1063">
            <v>0</v>
          </cell>
          <cell r="EN1063">
            <v>0</v>
          </cell>
          <cell r="EO1063">
            <v>0</v>
          </cell>
          <cell r="EP1063">
            <v>0</v>
          </cell>
          <cell r="EQ1063">
            <v>0</v>
          </cell>
          <cell r="ER1063">
            <v>0</v>
          </cell>
          <cell r="ES1063">
            <v>0</v>
          </cell>
          <cell r="ET1063">
            <v>0</v>
          </cell>
          <cell r="EU1063">
            <v>0</v>
          </cell>
          <cell r="EV1063">
            <v>0</v>
          </cell>
          <cell r="EW1063">
            <v>0</v>
          </cell>
          <cell r="EX1063">
            <v>0</v>
          </cell>
          <cell r="EY1063">
            <v>0</v>
          </cell>
          <cell r="EZ1063">
            <v>0</v>
          </cell>
          <cell r="FA1063">
            <v>0</v>
          </cell>
          <cell r="FB1063">
            <v>0</v>
          </cell>
          <cell r="FC1063">
            <v>0</v>
          </cell>
          <cell r="FD1063">
            <v>0</v>
          </cell>
          <cell r="FE1063">
            <v>0</v>
          </cell>
          <cell r="FF1063">
            <v>0</v>
          </cell>
          <cell r="FG1063">
            <v>0</v>
          </cell>
          <cell r="FH1063">
            <v>0</v>
          </cell>
          <cell r="FI1063">
            <v>0</v>
          </cell>
          <cell r="FJ1063">
            <v>0</v>
          </cell>
          <cell r="FK1063">
            <v>0</v>
          </cell>
          <cell r="FL1063">
            <v>0</v>
          </cell>
          <cell r="FM1063">
            <v>0</v>
          </cell>
          <cell r="FN1063">
            <v>0</v>
          </cell>
          <cell r="FO1063">
            <v>0</v>
          </cell>
          <cell r="FP1063">
            <v>0</v>
          </cell>
          <cell r="FQ1063">
            <v>0</v>
          </cell>
          <cell r="FR1063">
            <v>0</v>
          </cell>
          <cell r="FS1063">
            <v>0</v>
          </cell>
          <cell r="FT1063">
            <v>0</v>
          </cell>
          <cell r="FU1063">
            <v>0</v>
          </cell>
          <cell r="FV1063">
            <v>0</v>
          </cell>
          <cell r="FW1063">
            <v>0</v>
          </cell>
          <cell r="FX1063">
            <v>0</v>
          </cell>
          <cell r="FY1063">
            <v>0</v>
          </cell>
          <cell r="FZ1063">
            <v>0</v>
          </cell>
          <cell r="GA1063">
            <v>0</v>
          </cell>
          <cell r="GB1063">
            <v>0</v>
          </cell>
          <cell r="GC1063">
            <v>0</v>
          </cell>
          <cell r="GD1063">
            <v>0</v>
          </cell>
          <cell r="GE1063">
            <v>0</v>
          </cell>
          <cell r="GF1063">
            <v>0</v>
          </cell>
          <cell r="GG1063">
            <v>0</v>
          </cell>
          <cell r="GH1063">
            <v>0</v>
          </cell>
          <cell r="GI1063">
            <v>0</v>
          </cell>
          <cell r="GJ1063">
            <v>0</v>
          </cell>
          <cell r="GK1063">
            <v>0</v>
          </cell>
          <cell r="GL1063">
            <v>0</v>
          </cell>
          <cell r="GM1063">
            <v>0</v>
          </cell>
          <cell r="GN1063">
            <v>0</v>
          </cell>
          <cell r="GO1063">
            <v>0</v>
          </cell>
          <cell r="GP1063">
            <v>0</v>
          </cell>
          <cell r="GQ1063">
            <v>0</v>
          </cell>
          <cell r="GR1063">
            <v>0</v>
          </cell>
          <cell r="GS1063">
            <v>0</v>
          </cell>
          <cell r="GT1063">
            <v>0</v>
          </cell>
          <cell r="GU1063">
            <v>0</v>
          </cell>
          <cell r="GV1063">
            <v>0</v>
          </cell>
          <cell r="GW1063">
            <v>0</v>
          </cell>
          <cell r="GX1063">
            <v>0</v>
          </cell>
          <cell r="GY1063">
            <v>0</v>
          </cell>
          <cell r="GZ1063">
            <v>0</v>
          </cell>
          <cell r="HA1063">
            <v>0</v>
          </cell>
          <cell r="HB1063">
            <v>0</v>
          </cell>
          <cell r="HC1063">
            <v>0</v>
          </cell>
          <cell r="HD1063">
            <v>0</v>
          </cell>
          <cell r="HE1063">
            <v>0</v>
          </cell>
          <cell r="HF1063">
            <v>0</v>
          </cell>
          <cell r="HG1063">
            <v>0</v>
          </cell>
          <cell r="HH1063">
            <v>0</v>
          </cell>
          <cell r="HI1063">
            <v>0</v>
          </cell>
          <cell r="HJ1063">
            <v>0</v>
          </cell>
          <cell r="HK1063">
            <v>0</v>
          </cell>
          <cell r="HL1063">
            <v>0</v>
          </cell>
          <cell r="HM1063">
            <v>0</v>
          </cell>
          <cell r="HN1063">
            <v>0</v>
          </cell>
          <cell r="HO1063">
            <v>0</v>
          </cell>
          <cell r="HP1063">
            <v>0</v>
          </cell>
          <cell r="HQ1063">
            <v>0</v>
          </cell>
          <cell r="HR1063">
            <v>0</v>
          </cell>
          <cell r="HS1063">
            <v>0</v>
          </cell>
          <cell r="HT1063">
            <v>0</v>
          </cell>
          <cell r="HU1063">
            <v>0</v>
          </cell>
          <cell r="HV1063">
            <v>0</v>
          </cell>
          <cell r="HW1063">
            <v>0</v>
          </cell>
          <cell r="HX1063">
            <v>0</v>
          </cell>
          <cell r="HY1063">
            <v>0</v>
          </cell>
          <cell r="HZ1063">
            <v>0</v>
          </cell>
          <cell r="IA1063">
            <v>0</v>
          </cell>
          <cell r="IB1063">
            <v>0</v>
          </cell>
          <cell r="IC1063">
            <v>0</v>
          </cell>
          <cell r="ID1063">
            <v>0</v>
          </cell>
          <cell r="IE1063">
            <v>0</v>
          </cell>
          <cell r="IF1063">
            <v>0</v>
          </cell>
          <cell r="IG1063">
            <v>0</v>
          </cell>
          <cell r="IH1063">
            <v>0</v>
          </cell>
          <cell r="II1063">
            <v>0</v>
          </cell>
          <cell r="IJ1063">
            <v>0</v>
          </cell>
          <cell r="IK1063">
            <v>0</v>
          </cell>
          <cell r="IL1063">
            <v>0</v>
          </cell>
          <cell r="IM1063">
            <v>0</v>
          </cell>
          <cell r="IN1063">
            <v>0</v>
          </cell>
          <cell r="IO1063">
            <v>0</v>
          </cell>
          <cell r="IP1063">
            <v>0</v>
          </cell>
          <cell r="IQ1063">
            <v>0</v>
          </cell>
          <cell r="IR1063">
            <v>0</v>
          </cell>
          <cell r="IS1063">
            <v>0</v>
          </cell>
          <cell r="IT1063">
            <v>0</v>
          </cell>
          <cell r="IU1063">
            <v>0</v>
          </cell>
          <cell r="IV1063">
            <v>0</v>
          </cell>
          <cell r="IW1063">
            <v>0</v>
          </cell>
          <cell r="IX1063">
            <v>0</v>
          </cell>
          <cell r="IY1063">
            <v>0</v>
          </cell>
          <cell r="IZ1063">
            <v>0</v>
          </cell>
          <cell r="JA1063">
            <v>0</v>
          </cell>
          <cell r="JB1063">
            <v>0</v>
          </cell>
          <cell r="JC1063">
            <v>0</v>
          </cell>
          <cell r="JD1063">
            <v>0</v>
          </cell>
          <cell r="JE1063">
            <v>0</v>
          </cell>
        </row>
        <row r="1064">
          <cell r="D1064" t="str">
            <v>PV_.QF.UTS._.___.Milford2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  <cell r="EE1064">
            <v>0</v>
          </cell>
          <cell r="EF1064">
            <v>0</v>
          </cell>
          <cell r="EG1064">
            <v>0</v>
          </cell>
          <cell r="EH1064">
            <v>0</v>
          </cell>
          <cell r="EI1064">
            <v>0</v>
          </cell>
          <cell r="EJ1064">
            <v>0</v>
          </cell>
          <cell r="EK1064">
            <v>0</v>
          </cell>
          <cell r="EL1064">
            <v>0</v>
          </cell>
          <cell r="EM1064">
            <v>0</v>
          </cell>
          <cell r="EN1064">
            <v>0</v>
          </cell>
          <cell r="EO1064">
            <v>0</v>
          </cell>
          <cell r="EP1064">
            <v>0</v>
          </cell>
          <cell r="EQ1064">
            <v>0</v>
          </cell>
          <cell r="ER1064">
            <v>0</v>
          </cell>
          <cell r="ES1064">
            <v>0</v>
          </cell>
          <cell r="ET1064">
            <v>0</v>
          </cell>
          <cell r="EU1064">
            <v>0</v>
          </cell>
          <cell r="EV1064">
            <v>0</v>
          </cell>
          <cell r="EW1064">
            <v>0</v>
          </cell>
          <cell r="EX1064">
            <v>0</v>
          </cell>
          <cell r="EY1064">
            <v>0</v>
          </cell>
          <cell r="EZ1064">
            <v>0</v>
          </cell>
          <cell r="FA1064">
            <v>0</v>
          </cell>
          <cell r="FB1064">
            <v>0</v>
          </cell>
          <cell r="FC1064">
            <v>0</v>
          </cell>
          <cell r="FD1064">
            <v>0</v>
          </cell>
          <cell r="FE1064">
            <v>0</v>
          </cell>
          <cell r="FF1064">
            <v>0</v>
          </cell>
          <cell r="FG1064">
            <v>0</v>
          </cell>
          <cell r="FH1064">
            <v>0</v>
          </cell>
          <cell r="FI1064">
            <v>0</v>
          </cell>
          <cell r="FJ1064">
            <v>0</v>
          </cell>
          <cell r="FK1064">
            <v>0</v>
          </cell>
          <cell r="FL1064">
            <v>0</v>
          </cell>
          <cell r="FM1064">
            <v>0</v>
          </cell>
          <cell r="FN1064">
            <v>0</v>
          </cell>
          <cell r="FO1064">
            <v>0</v>
          </cell>
          <cell r="FP1064">
            <v>0</v>
          </cell>
          <cell r="FQ1064">
            <v>0</v>
          </cell>
          <cell r="FR1064">
            <v>0</v>
          </cell>
          <cell r="FS1064">
            <v>0</v>
          </cell>
          <cell r="FT1064">
            <v>0</v>
          </cell>
          <cell r="FU1064">
            <v>0</v>
          </cell>
          <cell r="FV1064">
            <v>0</v>
          </cell>
          <cell r="FW1064">
            <v>0</v>
          </cell>
          <cell r="FX1064">
            <v>0</v>
          </cell>
          <cell r="FY1064">
            <v>0</v>
          </cell>
          <cell r="FZ1064">
            <v>0</v>
          </cell>
          <cell r="GA1064">
            <v>0</v>
          </cell>
          <cell r="GB1064">
            <v>0</v>
          </cell>
          <cell r="GC1064">
            <v>0</v>
          </cell>
          <cell r="GD1064">
            <v>0</v>
          </cell>
          <cell r="GE1064">
            <v>0</v>
          </cell>
          <cell r="GF1064">
            <v>0</v>
          </cell>
          <cell r="GG1064">
            <v>0</v>
          </cell>
          <cell r="GH1064">
            <v>0</v>
          </cell>
          <cell r="GI1064">
            <v>0</v>
          </cell>
          <cell r="GJ1064">
            <v>0</v>
          </cell>
          <cell r="GK1064">
            <v>0</v>
          </cell>
          <cell r="GL1064">
            <v>0</v>
          </cell>
          <cell r="GM1064">
            <v>0</v>
          </cell>
          <cell r="GN1064">
            <v>0</v>
          </cell>
          <cell r="GO1064">
            <v>0</v>
          </cell>
          <cell r="GP1064">
            <v>0</v>
          </cell>
          <cell r="GQ1064">
            <v>0</v>
          </cell>
          <cell r="GR1064">
            <v>0</v>
          </cell>
          <cell r="GS1064">
            <v>0</v>
          </cell>
          <cell r="GT1064">
            <v>0</v>
          </cell>
          <cell r="GU1064">
            <v>0</v>
          </cell>
          <cell r="GV1064">
            <v>0</v>
          </cell>
          <cell r="GW1064">
            <v>0</v>
          </cell>
          <cell r="GX1064">
            <v>0</v>
          </cell>
          <cell r="GY1064">
            <v>0</v>
          </cell>
          <cell r="GZ1064">
            <v>0</v>
          </cell>
          <cell r="HA1064">
            <v>0</v>
          </cell>
          <cell r="HB1064">
            <v>0</v>
          </cell>
          <cell r="HC1064">
            <v>0</v>
          </cell>
          <cell r="HD1064">
            <v>0</v>
          </cell>
          <cell r="HE1064">
            <v>0</v>
          </cell>
          <cell r="HF1064">
            <v>0</v>
          </cell>
          <cell r="HG1064">
            <v>0</v>
          </cell>
          <cell r="HH1064">
            <v>0</v>
          </cell>
          <cell r="HI1064">
            <v>0</v>
          </cell>
          <cell r="HJ1064">
            <v>0</v>
          </cell>
          <cell r="HK1064">
            <v>0</v>
          </cell>
          <cell r="HL1064">
            <v>0</v>
          </cell>
          <cell r="HM1064">
            <v>0</v>
          </cell>
          <cell r="HN1064">
            <v>0</v>
          </cell>
          <cell r="HO1064">
            <v>0</v>
          </cell>
          <cell r="HP1064">
            <v>0</v>
          </cell>
          <cell r="HQ1064">
            <v>0</v>
          </cell>
          <cell r="HR1064">
            <v>0</v>
          </cell>
          <cell r="HS1064">
            <v>0</v>
          </cell>
          <cell r="HT1064">
            <v>0</v>
          </cell>
          <cell r="HU1064">
            <v>0</v>
          </cell>
          <cell r="HV1064">
            <v>0</v>
          </cell>
          <cell r="HW1064">
            <v>0</v>
          </cell>
          <cell r="HX1064">
            <v>0</v>
          </cell>
          <cell r="HY1064">
            <v>0</v>
          </cell>
          <cell r="HZ1064">
            <v>0</v>
          </cell>
          <cell r="IA1064">
            <v>0</v>
          </cell>
          <cell r="IB1064">
            <v>0</v>
          </cell>
          <cell r="IC1064">
            <v>0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>
            <v>0</v>
          </cell>
          <cell r="II1064">
            <v>0</v>
          </cell>
          <cell r="IJ1064">
            <v>0</v>
          </cell>
          <cell r="IK1064">
            <v>0</v>
          </cell>
          <cell r="IL1064">
            <v>0</v>
          </cell>
          <cell r="IM1064">
            <v>0</v>
          </cell>
          <cell r="IN1064">
            <v>0</v>
          </cell>
          <cell r="IO1064">
            <v>0</v>
          </cell>
          <cell r="IP1064">
            <v>0</v>
          </cell>
          <cell r="IQ1064">
            <v>0</v>
          </cell>
          <cell r="IR1064">
            <v>0</v>
          </cell>
          <cell r="IS1064">
            <v>0</v>
          </cell>
          <cell r="IT1064">
            <v>0</v>
          </cell>
          <cell r="IU1064">
            <v>0</v>
          </cell>
          <cell r="IV1064">
            <v>0</v>
          </cell>
          <cell r="IW1064">
            <v>0</v>
          </cell>
          <cell r="IX1064">
            <v>0</v>
          </cell>
          <cell r="IY1064">
            <v>0</v>
          </cell>
          <cell r="IZ1064">
            <v>0</v>
          </cell>
          <cell r="JA1064">
            <v>0</v>
          </cell>
          <cell r="JB1064">
            <v>0</v>
          </cell>
          <cell r="JC1064">
            <v>0</v>
          </cell>
          <cell r="JD1064">
            <v>0</v>
          </cell>
          <cell r="JE1064">
            <v>0</v>
          </cell>
        </row>
        <row r="1065">
          <cell r="D1065" t="str">
            <v>PV_.QF.UTS._.___.MilfordFlat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  <cell r="EE1065">
            <v>0</v>
          </cell>
          <cell r="EF1065">
            <v>0</v>
          </cell>
          <cell r="EG1065">
            <v>0</v>
          </cell>
          <cell r="EH1065">
            <v>0</v>
          </cell>
          <cell r="EI1065">
            <v>0</v>
          </cell>
          <cell r="EJ1065">
            <v>0</v>
          </cell>
          <cell r="EK1065">
            <v>0</v>
          </cell>
          <cell r="EL1065">
            <v>0</v>
          </cell>
          <cell r="EM1065">
            <v>0</v>
          </cell>
          <cell r="EN1065">
            <v>0</v>
          </cell>
          <cell r="EO1065">
            <v>0</v>
          </cell>
          <cell r="EP1065">
            <v>0</v>
          </cell>
          <cell r="EQ1065">
            <v>0</v>
          </cell>
          <cell r="ER1065">
            <v>0</v>
          </cell>
          <cell r="ES1065">
            <v>0</v>
          </cell>
          <cell r="ET1065">
            <v>0</v>
          </cell>
          <cell r="EU1065">
            <v>0</v>
          </cell>
          <cell r="EV1065">
            <v>0</v>
          </cell>
          <cell r="EW1065">
            <v>0</v>
          </cell>
          <cell r="EX1065">
            <v>0</v>
          </cell>
          <cell r="EY1065">
            <v>0</v>
          </cell>
          <cell r="EZ1065">
            <v>0</v>
          </cell>
          <cell r="FA1065">
            <v>0</v>
          </cell>
          <cell r="FB1065">
            <v>0</v>
          </cell>
          <cell r="FC1065">
            <v>0</v>
          </cell>
          <cell r="FD1065">
            <v>0</v>
          </cell>
          <cell r="FE1065">
            <v>0</v>
          </cell>
          <cell r="FF1065">
            <v>0</v>
          </cell>
          <cell r="FG1065">
            <v>0</v>
          </cell>
          <cell r="FH1065">
            <v>0</v>
          </cell>
          <cell r="FI1065">
            <v>0</v>
          </cell>
          <cell r="FJ1065">
            <v>0</v>
          </cell>
          <cell r="FK1065">
            <v>0</v>
          </cell>
          <cell r="FL1065">
            <v>0</v>
          </cell>
          <cell r="FM1065">
            <v>0</v>
          </cell>
          <cell r="FN1065">
            <v>0</v>
          </cell>
          <cell r="FO1065">
            <v>0</v>
          </cell>
          <cell r="FP1065">
            <v>0</v>
          </cell>
          <cell r="FQ1065">
            <v>0</v>
          </cell>
          <cell r="FR1065">
            <v>0</v>
          </cell>
          <cell r="FS1065">
            <v>0</v>
          </cell>
          <cell r="FT1065">
            <v>0</v>
          </cell>
          <cell r="FU1065">
            <v>0</v>
          </cell>
          <cell r="FV1065">
            <v>0</v>
          </cell>
          <cell r="FW1065">
            <v>0</v>
          </cell>
          <cell r="FX1065">
            <v>0</v>
          </cell>
          <cell r="FY1065">
            <v>0</v>
          </cell>
          <cell r="FZ1065">
            <v>0</v>
          </cell>
          <cell r="GA1065">
            <v>0</v>
          </cell>
          <cell r="GB1065">
            <v>0</v>
          </cell>
          <cell r="GC1065">
            <v>0</v>
          </cell>
          <cell r="GD1065">
            <v>0</v>
          </cell>
          <cell r="GE1065">
            <v>0</v>
          </cell>
          <cell r="GF1065">
            <v>0</v>
          </cell>
          <cell r="GG1065">
            <v>0</v>
          </cell>
          <cell r="GH1065">
            <v>0</v>
          </cell>
          <cell r="GI1065">
            <v>0</v>
          </cell>
          <cell r="GJ1065">
            <v>0</v>
          </cell>
          <cell r="GK1065">
            <v>0</v>
          </cell>
          <cell r="GL1065">
            <v>0</v>
          </cell>
          <cell r="GM1065">
            <v>0</v>
          </cell>
          <cell r="GN1065">
            <v>0</v>
          </cell>
          <cell r="GO1065">
            <v>0</v>
          </cell>
          <cell r="GP1065">
            <v>0</v>
          </cell>
          <cell r="GQ1065">
            <v>0</v>
          </cell>
          <cell r="GR1065">
            <v>0</v>
          </cell>
          <cell r="GS1065">
            <v>0</v>
          </cell>
          <cell r="GT1065">
            <v>0</v>
          </cell>
          <cell r="GU1065">
            <v>0</v>
          </cell>
          <cell r="GV1065">
            <v>0</v>
          </cell>
          <cell r="GW1065">
            <v>0</v>
          </cell>
          <cell r="GX1065">
            <v>0</v>
          </cell>
          <cell r="GY1065">
            <v>0</v>
          </cell>
          <cell r="GZ1065">
            <v>0</v>
          </cell>
          <cell r="HA1065">
            <v>0</v>
          </cell>
          <cell r="HB1065">
            <v>0</v>
          </cell>
          <cell r="HC1065">
            <v>0</v>
          </cell>
          <cell r="HD1065">
            <v>0</v>
          </cell>
          <cell r="HE1065">
            <v>0</v>
          </cell>
          <cell r="HF1065">
            <v>0</v>
          </cell>
          <cell r="HG1065">
            <v>0</v>
          </cell>
          <cell r="HH1065">
            <v>0</v>
          </cell>
          <cell r="HI1065">
            <v>0</v>
          </cell>
          <cell r="HJ1065">
            <v>0</v>
          </cell>
          <cell r="HK1065">
            <v>0</v>
          </cell>
          <cell r="HL1065">
            <v>0</v>
          </cell>
          <cell r="HM1065">
            <v>0</v>
          </cell>
          <cell r="HN1065">
            <v>0</v>
          </cell>
          <cell r="HO1065">
            <v>0</v>
          </cell>
          <cell r="HP1065">
            <v>0</v>
          </cell>
          <cell r="HQ1065">
            <v>0</v>
          </cell>
          <cell r="HR1065">
            <v>0</v>
          </cell>
          <cell r="HS1065">
            <v>0</v>
          </cell>
          <cell r="HT1065">
            <v>0</v>
          </cell>
          <cell r="HU1065">
            <v>0</v>
          </cell>
          <cell r="HV1065">
            <v>0</v>
          </cell>
          <cell r="HW1065">
            <v>0</v>
          </cell>
          <cell r="HX1065">
            <v>0</v>
          </cell>
          <cell r="HY1065">
            <v>0</v>
          </cell>
          <cell r="HZ1065">
            <v>0</v>
          </cell>
          <cell r="IA1065">
            <v>0</v>
          </cell>
          <cell r="IB1065">
            <v>0</v>
          </cell>
          <cell r="IC1065">
            <v>0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>
            <v>0</v>
          </cell>
          <cell r="II1065">
            <v>0</v>
          </cell>
          <cell r="IJ1065">
            <v>0</v>
          </cell>
          <cell r="IK1065">
            <v>0</v>
          </cell>
          <cell r="IL1065">
            <v>0</v>
          </cell>
          <cell r="IM1065">
            <v>0</v>
          </cell>
          <cell r="IN1065">
            <v>0</v>
          </cell>
          <cell r="IO1065">
            <v>0</v>
          </cell>
          <cell r="IP1065">
            <v>0</v>
          </cell>
          <cell r="IQ1065">
            <v>0</v>
          </cell>
          <cell r="IR1065">
            <v>0</v>
          </cell>
          <cell r="IS1065">
            <v>0</v>
          </cell>
          <cell r="IT1065">
            <v>0</v>
          </cell>
          <cell r="IU1065">
            <v>0</v>
          </cell>
          <cell r="IV1065">
            <v>0</v>
          </cell>
          <cell r="IW1065">
            <v>0</v>
          </cell>
          <cell r="IX1065">
            <v>0</v>
          </cell>
          <cell r="IY1065">
            <v>0</v>
          </cell>
          <cell r="IZ1065">
            <v>0</v>
          </cell>
          <cell r="JA1065">
            <v>0</v>
          </cell>
          <cell r="JB1065">
            <v>0</v>
          </cell>
          <cell r="JC1065">
            <v>0</v>
          </cell>
          <cell r="JD1065">
            <v>0</v>
          </cell>
          <cell r="JE1065">
            <v>0</v>
          </cell>
        </row>
        <row r="1066">
          <cell r="D1066" t="str">
            <v>PV_.QF.UTS._.___.Pavant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  <cell r="EE1066">
            <v>0</v>
          </cell>
          <cell r="EF1066">
            <v>0</v>
          </cell>
          <cell r="EG1066">
            <v>0</v>
          </cell>
          <cell r="EH1066">
            <v>0</v>
          </cell>
          <cell r="EI1066">
            <v>0</v>
          </cell>
          <cell r="EJ1066">
            <v>0</v>
          </cell>
          <cell r="EK1066">
            <v>0</v>
          </cell>
          <cell r="EL1066">
            <v>0</v>
          </cell>
          <cell r="EM1066">
            <v>0</v>
          </cell>
          <cell r="EN1066">
            <v>0</v>
          </cell>
          <cell r="EO1066">
            <v>0</v>
          </cell>
          <cell r="EP1066">
            <v>0</v>
          </cell>
          <cell r="EQ1066">
            <v>0</v>
          </cell>
          <cell r="ER1066">
            <v>0</v>
          </cell>
          <cell r="ES1066">
            <v>0</v>
          </cell>
          <cell r="ET1066">
            <v>0</v>
          </cell>
          <cell r="EU1066">
            <v>0</v>
          </cell>
          <cell r="EV1066">
            <v>0</v>
          </cell>
          <cell r="EW1066">
            <v>0</v>
          </cell>
          <cell r="EX1066">
            <v>0</v>
          </cell>
          <cell r="EY1066">
            <v>0</v>
          </cell>
          <cell r="EZ1066">
            <v>0</v>
          </cell>
          <cell r="FA1066">
            <v>0</v>
          </cell>
          <cell r="FB1066">
            <v>0</v>
          </cell>
          <cell r="FC1066">
            <v>0</v>
          </cell>
          <cell r="FD1066">
            <v>0</v>
          </cell>
          <cell r="FE1066">
            <v>0</v>
          </cell>
          <cell r="FF1066">
            <v>0</v>
          </cell>
          <cell r="FG1066">
            <v>0</v>
          </cell>
          <cell r="FH1066">
            <v>0</v>
          </cell>
          <cell r="FI1066">
            <v>0</v>
          </cell>
          <cell r="FJ1066">
            <v>0</v>
          </cell>
          <cell r="FK1066">
            <v>0</v>
          </cell>
          <cell r="FL1066">
            <v>0</v>
          </cell>
          <cell r="FM1066">
            <v>0</v>
          </cell>
          <cell r="FN1066">
            <v>0</v>
          </cell>
          <cell r="FO1066">
            <v>0</v>
          </cell>
          <cell r="FP1066">
            <v>0</v>
          </cell>
          <cell r="FQ1066">
            <v>0</v>
          </cell>
          <cell r="FR1066">
            <v>0</v>
          </cell>
          <cell r="FS1066">
            <v>0</v>
          </cell>
          <cell r="FT1066">
            <v>0</v>
          </cell>
          <cell r="FU1066">
            <v>0</v>
          </cell>
          <cell r="FV1066">
            <v>0</v>
          </cell>
          <cell r="FW1066">
            <v>0</v>
          </cell>
          <cell r="FX1066">
            <v>0</v>
          </cell>
          <cell r="FY1066">
            <v>0</v>
          </cell>
          <cell r="FZ1066">
            <v>0</v>
          </cell>
          <cell r="GA1066">
            <v>0</v>
          </cell>
          <cell r="GB1066">
            <v>0</v>
          </cell>
          <cell r="GC1066">
            <v>0</v>
          </cell>
          <cell r="GD1066">
            <v>0</v>
          </cell>
          <cell r="GE1066">
            <v>0</v>
          </cell>
          <cell r="GF1066">
            <v>0</v>
          </cell>
          <cell r="GG1066">
            <v>0</v>
          </cell>
          <cell r="GH1066">
            <v>0</v>
          </cell>
          <cell r="GI1066">
            <v>0</v>
          </cell>
          <cell r="GJ1066">
            <v>0</v>
          </cell>
          <cell r="GK1066">
            <v>0</v>
          </cell>
          <cell r="GL1066">
            <v>0</v>
          </cell>
          <cell r="GM1066">
            <v>0</v>
          </cell>
          <cell r="GN1066">
            <v>0</v>
          </cell>
          <cell r="GO1066">
            <v>0</v>
          </cell>
          <cell r="GP1066">
            <v>0</v>
          </cell>
          <cell r="GQ1066">
            <v>0</v>
          </cell>
          <cell r="GR1066">
            <v>0</v>
          </cell>
          <cell r="GS1066">
            <v>0</v>
          </cell>
          <cell r="GT1066">
            <v>0</v>
          </cell>
          <cell r="GU1066">
            <v>0</v>
          </cell>
          <cell r="GV1066">
            <v>0</v>
          </cell>
          <cell r="GW1066">
            <v>0</v>
          </cell>
          <cell r="GX1066">
            <v>0</v>
          </cell>
          <cell r="GY1066">
            <v>0</v>
          </cell>
          <cell r="GZ1066">
            <v>0</v>
          </cell>
          <cell r="HA1066">
            <v>0</v>
          </cell>
          <cell r="HB1066">
            <v>0</v>
          </cell>
          <cell r="HC1066">
            <v>0</v>
          </cell>
          <cell r="HD1066">
            <v>0</v>
          </cell>
          <cell r="HE1066">
            <v>0</v>
          </cell>
          <cell r="HF1066">
            <v>0</v>
          </cell>
          <cell r="HG1066">
            <v>0</v>
          </cell>
          <cell r="HH1066">
            <v>0</v>
          </cell>
          <cell r="HI1066">
            <v>0</v>
          </cell>
          <cell r="HJ1066">
            <v>0</v>
          </cell>
          <cell r="HK1066">
            <v>0</v>
          </cell>
          <cell r="HL1066">
            <v>0</v>
          </cell>
          <cell r="HM1066">
            <v>0</v>
          </cell>
          <cell r="HN1066">
            <v>0</v>
          </cell>
          <cell r="HO1066">
            <v>0</v>
          </cell>
          <cell r="HP1066">
            <v>0</v>
          </cell>
          <cell r="HQ1066">
            <v>0</v>
          </cell>
          <cell r="HR1066">
            <v>0</v>
          </cell>
          <cell r="HS1066">
            <v>0</v>
          </cell>
          <cell r="HT1066">
            <v>0</v>
          </cell>
          <cell r="HU1066">
            <v>0</v>
          </cell>
          <cell r="HV1066">
            <v>0</v>
          </cell>
          <cell r="HW1066">
            <v>0</v>
          </cell>
          <cell r="HX1066">
            <v>0</v>
          </cell>
          <cell r="HY1066">
            <v>0</v>
          </cell>
          <cell r="HZ1066">
            <v>0</v>
          </cell>
          <cell r="IA1066">
            <v>0</v>
          </cell>
          <cell r="IB1066">
            <v>0</v>
          </cell>
          <cell r="IC1066">
            <v>0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>
            <v>0</v>
          </cell>
          <cell r="II1066">
            <v>0</v>
          </cell>
          <cell r="IJ1066">
            <v>0</v>
          </cell>
          <cell r="IK1066">
            <v>0</v>
          </cell>
          <cell r="IL1066">
            <v>0</v>
          </cell>
          <cell r="IM1066">
            <v>0</v>
          </cell>
          <cell r="IN1066">
            <v>0</v>
          </cell>
          <cell r="IO1066">
            <v>0</v>
          </cell>
          <cell r="IP1066">
            <v>0</v>
          </cell>
          <cell r="IQ1066">
            <v>0</v>
          </cell>
          <cell r="IR1066">
            <v>0</v>
          </cell>
          <cell r="IS1066">
            <v>0</v>
          </cell>
          <cell r="IT1066">
            <v>0</v>
          </cell>
          <cell r="IU1066">
            <v>0</v>
          </cell>
          <cell r="IV1066">
            <v>0</v>
          </cell>
          <cell r="IW1066">
            <v>0</v>
          </cell>
          <cell r="IX1066">
            <v>0</v>
          </cell>
          <cell r="IY1066">
            <v>0</v>
          </cell>
          <cell r="IZ1066">
            <v>0</v>
          </cell>
          <cell r="JA1066">
            <v>0</v>
          </cell>
          <cell r="JB1066">
            <v>0</v>
          </cell>
          <cell r="JC1066">
            <v>0</v>
          </cell>
          <cell r="JD1066">
            <v>0</v>
          </cell>
          <cell r="JE1066">
            <v>0</v>
          </cell>
        </row>
        <row r="1067">
          <cell r="D1067" t="str">
            <v>PV_.QF.UTS._.___.Pavant II LLC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  <cell r="DL1067">
            <v>0</v>
          </cell>
          <cell r="DM1067">
            <v>0</v>
          </cell>
          <cell r="DN1067">
            <v>0</v>
          </cell>
          <cell r="DO1067">
            <v>0</v>
          </cell>
          <cell r="DP1067">
            <v>0</v>
          </cell>
          <cell r="DQ1067">
            <v>0</v>
          </cell>
          <cell r="DR1067">
            <v>0</v>
          </cell>
          <cell r="DS1067">
            <v>0</v>
          </cell>
          <cell r="DT1067">
            <v>0</v>
          </cell>
          <cell r="DU1067">
            <v>0</v>
          </cell>
          <cell r="DV1067">
            <v>0</v>
          </cell>
          <cell r="DW1067">
            <v>0</v>
          </cell>
          <cell r="DX1067">
            <v>0</v>
          </cell>
          <cell r="DY1067">
            <v>0</v>
          </cell>
          <cell r="DZ1067">
            <v>0</v>
          </cell>
          <cell r="EA1067">
            <v>0</v>
          </cell>
          <cell r="EB1067">
            <v>0</v>
          </cell>
          <cell r="EC1067">
            <v>0</v>
          </cell>
          <cell r="ED1067">
            <v>0</v>
          </cell>
          <cell r="EE1067">
            <v>0</v>
          </cell>
          <cell r="EF1067">
            <v>0</v>
          </cell>
          <cell r="EG1067">
            <v>0</v>
          </cell>
          <cell r="EH1067">
            <v>0</v>
          </cell>
          <cell r="EI1067">
            <v>0</v>
          </cell>
          <cell r="EJ1067">
            <v>0</v>
          </cell>
          <cell r="EK1067">
            <v>0</v>
          </cell>
          <cell r="EL1067">
            <v>0</v>
          </cell>
          <cell r="EM1067">
            <v>0</v>
          </cell>
          <cell r="EN1067">
            <v>0</v>
          </cell>
          <cell r="EO1067">
            <v>0</v>
          </cell>
          <cell r="EP1067">
            <v>0</v>
          </cell>
          <cell r="EQ1067">
            <v>0</v>
          </cell>
          <cell r="ER1067">
            <v>0</v>
          </cell>
          <cell r="ES1067">
            <v>0</v>
          </cell>
          <cell r="ET1067">
            <v>0</v>
          </cell>
          <cell r="EU1067">
            <v>0</v>
          </cell>
          <cell r="EV1067">
            <v>0</v>
          </cell>
          <cell r="EW1067">
            <v>0</v>
          </cell>
          <cell r="EX1067">
            <v>0</v>
          </cell>
          <cell r="EY1067">
            <v>0</v>
          </cell>
          <cell r="EZ1067">
            <v>0</v>
          </cell>
          <cell r="FA1067">
            <v>0</v>
          </cell>
          <cell r="FB1067">
            <v>0</v>
          </cell>
          <cell r="FC1067">
            <v>0</v>
          </cell>
          <cell r="FD1067">
            <v>0</v>
          </cell>
          <cell r="FE1067">
            <v>0</v>
          </cell>
          <cell r="FF1067">
            <v>0</v>
          </cell>
          <cell r="FG1067">
            <v>0</v>
          </cell>
          <cell r="FH1067">
            <v>0</v>
          </cell>
          <cell r="FI1067">
            <v>0</v>
          </cell>
          <cell r="FJ1067">
            <v>0</v>
          </cell>
          <cell r="FK1067">
            <v>0</v>
          </cell>
          <cell r="FL1067">
            <v>0</v>
          </cell>
          <cell r="FM1067">
            <v>0</v>
          </cell>
          <cell r="FN1067">
            <v>0</v>
          </cell>
          <cell r="FO1067">
            <v>0</v>
          </cell>
          <cell r="FP1067">
            <v>0</v>
          </cell>
          <cell r="FQ1067">
            <v>0</v>
          </cell>
          <cell r="FR1067">
            <v>0</v>
          </cell>
          <cell r="FS1067">
            <v>0</v>
          </cell>
          <cell r="FT1067">
            <v>0</v>
          </cell>
          <cell r="FU1067">
            <v>0</v>
          </cell>
          <cell r="FV1067">
            <v>0</v>
          </cell>
          <cell r="FW1067">
            <v>0</v>
          </cell>
          <cell r="FX1067">
            <v>0</v>
          </cell>
          <cell r="FY1067">
            <v>0</v>
          </cell>
          <cell r="FZ1067">
            <v>0</v>
          </cell>
          <cell r="GA1067">
            <v>0</v>
          </cell>
          <cell r="GB1067">
            <v>0</v>
          </cell>
          <cell r="GC1067">
            <v>0</v>
          </cell>
          <cell r="GD1067">
            <v>0</v>
          </cell>
          <cell r="GE1067">
            <v>0</v>
          </cell>
          <cell r="GF1067">
            <v>0</v>
          </cell>
          <cell r="GG1067">
            <v>0</v>
          </cell>
          <cell r="GH1067">
            <v>0</v>
          </cell>
          <cell r="GI1067">
            <v>0</v>
          </cell>
          <cell r="GJ1067">
            <v>0</v>
          </cell>
          <cell r="GK1067">
            <v>0</v>
          </cell>
          <cell r="GL1067">
            <v>0</v>
          </cell>
          <cell r="GM1067">
            <v>0</v>
          </cell>
          <cell r="GN1067">
            <v>0</v>
          </cell>
          <cell r="GO1067">
            <v>0</v>
          </cell>
          <cell r="GP1067">
            <v>0</v>
          </cell>
          <cell r="GQ1067">
            <v>0</v>
          </cell>
          <cell r="GR1067">
            <v>0</v>
          </cell>
          <cell r="GS1067">
            <v>0</v>
          </cell>
          <cell r="GT1067">
            <v>0</v>
          </cell>
          <cell r="GU1067">
            <v>0</v>
          </cell>
          <cell r="GV1067">
            <v>0</v>
          </cell>
          <cell r="GW1067">
            <v>0</v>
          </cell>
          <cell r="GX1067">
            <v>0</v>
          </cell>
          <cell r="GY1067">
            <v>0</v>
          </cell>
          <cell r="GZ1067">
            <v>0</v>
          </cell>
          <cell r="HA1067">
            <v>0</v>
          </cell>
          <cell r="HB1067">
            <v>0</v>
          </cell>
          <cell r="HC1067">
            <v>0</v>
          </cell>
          <cell r="HD1067">
            <v>0</v>
          </cell>
          <cell r="HE1067">
            <v>0</v>
          </cell>
          <cell r="HF1067">
            <v>0</v>
          </cell>
          <cell r="HG1067">
            <v>0</v>
          </cell>
          <cell r="HH1067">
            <v>0</v>
          </cell>
          <cell r="HI1067">
            <v>0</v>
          </cell>
          <cell r="HJ1067">
            <v>0</v>
          </cell>
          <cell r="HK1067">
            <v>0</v>
          </cell>
          <cell r="HL1067">
            <v>0</v>
          </cell>
          <cell r="HM1067">
            <v>0</v>
          </cell>
          <cell r="HN1067">
            <v>0</v>
          </cell>
          <cell r="HO1067">
            <v>0</v>
          </cell>
          <cell r="HP1067">
            <v>0</v>
          </cell>
          <cell r="HQ1067">
            <v>0</v>
          </cell>
          <cell r="HR1067">
            <v>0</v>
          </cell>
          <cell r="HS1067">
            <v>0</v>
          </cell>
          <cell r="HT1067">
            <v>0</v>
          </cell>
          <cell r="HU1067">
            <v>0</v>
          </cell>
          <cell r="HV1067">
            <v>0</v>
          </cell>
          <cell r="HW1067">
            <v>0</v>
          </cell>
          <cell r="HX1067">
            <v>0</v>
          </cell>
          <cell r="HY1067">
            <v>0</v>
          </cell>
          <cell r="HZ1067">
            <v>0</v>
          </cell>
          <cell r="IA1067">
            <v>0</v>
          </cell>
          <cell r="IB1067">
            <v>0</v>
          </cell>
          <cell r="IC1067">
            <v>0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>
            <v>0</v>
          </cell>
          <cell r="II1067">
            <v>0</v>
          </cell>
          <cell r="IJ1067">
            <v>0</v>
          </cell>
          <cell r="IK1067">
            <v>0</v>
          </cell>
          <cell r="IL1067">
            <v>0</v>
          </cell>
          <cell r="IM1067">
            <v>0</v>
          </cell>
          <cell r="IN1067">
            <v>0</v>
          </cell>
          <cell r="IO1067">
            <v>0</v>
          </cell>
          <cell r="IP1067">
            <v>0</v>
          </cell>
          <cell r="IQ1067">
            <v>0</v>
          </cell>
          <cell r="IR1067">
            <v>0</v>
          </cell>
          <cell r="IS1067">
            <v>0</v>
          </cell>
          <cell r="IT1067">
            <v>0</v>
          </cell>
          <cell r="IU1067">
            <v>0</v>
          </cell>
          <cell r="IV1067">
            <v>0</v>
          </cell>
          <cell r="IW1067">
            <v>0</v>
          </cell>
          <cell r="IX1067">
            <v>0</v>
          </cell>
          <cell r="IY1067">
            <v>0</v>
          </cell>
          <cell r="IZ1067">
            <v>0</v>
          </cell>
          <cell r="JA1067">
            <v>0</v>
          </cell>
          <cell r="JB1067">
            <v>0</v>
          </cell>
          <cell r="JC1067">
            <v>0</v>
          </cell>
          <cell r="JD1067">
            <v>0</v>
          </cell>
          <cell r="JE1067">
            <v>0</v>
          </cell>
        </row>
        <row r="1068">
          <cell r="D1068" t="str">
            <v>PV_.QF.UTS._.___.QuichapaI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  <cell r="EE1068">
            <v>0</v>
          </cell>
          <cell r="EF1068">
            <v>0</v>
          </cell>
          <cell r="EG1068">
            <v>0</v>
          </cell>
          <cell r="EH1068">
            <v>0</v>
          </cell>
          <cell r="EI1068">
            <v>0</v>
          </cell>
          <cell r="EJ1068">
            <v>0</v>
          </cell>
          <cell r="EK1068">
            <v>0</v>
          </cell>
          <cell r="EL1068">
            <v>0</v>
          </cell>
          <cell r="EM1068">
            <v>0</v>
          </cell>
          <cell r="EN1068">
            <v>0</v>
          </cell>
          <cell r="EO1068">
            <v>0</v>
          </cell>
          <cell r="EP1068">
            <v>0</v>
          </cell>
          <cell r="EQ1068">
            <v>0</v>
          </cell>
          <cell r="ER1068">
            <v>0</v>
          </cell>
          <cell r="ES1068">
            <v>0</v>
          </cell>
          <cell r="ET1068">
            <v>0</v>
          </cell>
          <cell r="EU1068">
            <v>0</v>
          </cell>
          <cell r="EV1068">
            <v>0</v>
          </cell>
          <cell r="EW1068">
            <v>0</v>
          </cell>
          <cell r="EX1068">
            <v>0</v>
          </cell>
          <cell r="EY1068">
            <v>0</v>
          </cell>
          <cell r="EZ1068">
            <v>0</v>
          </cell>
          <cell r="FA1068">
            <v>0</v>
          </cell>
          <cell r="FB1068">
            <v>0</v>
          </cell>
          <cell r="FC1068">
            <v>0</v>
          </cell>
          <cell r="FD1068">
            <v>0</v>
          </cell>
          <cell r="FE1068">
            <v>0</v>
          </cell>
          <cell r="FF1068">
            <v>0</v>
          </cell>
          <cell r="FG1068">
            <v>0</v>
          </cell>
          <cell r="FH1068">
            <v>0</v>
          </cell>
          <cell r="FI1068">
            <v>0</v>
          </cell>
          <cell r="FJ1068">
            <v>0</v>
          </cell>
          <cell r="FK1068">
            <v>0</v>
          </cell>
          <cell r="FL1068">
            <v>0</v>
          </cell>
          <cell r="FM1068">
            <v>0</v>
          </cell>
          <cell r="FN1068">
            <v>0</v>
          </cell>
          <cell r="FO1068">
            <v>0</v>
          </cell>
          <cell r="FP1068">
            <v>0</v>
          </cell>
          <cell r="FQ1068">
            <v>0</v>
          </cell>
          <cell r="FR1068">
            <v>0</v>
          </cell>
          <cell r="FS1068">
            <v>0</v>
          </cell>
          <cell r="FT1068">
            <v>0</v>
          </cell>
          <cell r="FU1068">
            <v>0</v>
          </cell>
          <cell r="FV1068">
            <v>0</v>
          </cell>
          <cell r="FW1068">
            <v>0</v>
          </cell>
          <cell r="FX1068">
            <v>0</v>
          </cell>
          <cell r="FY1068">
            <v>0</v>
          </cell>
          <cell r="FZ1068">
            <v>0</v>
          </cell>
          <cell r="GA1068">
            <v>0</v>
          </cell>
          <cell r="GB1068">
            <v>0</v>
          </cell>
          <cell r="GC1068">
            <v>0</v>
          </cell>
          <cell r="GD1068">
            <v>0</v>
          </cell>
          <cell r="GE1068">
            <v>0</v>
          </cell>
          <cell r="GF1068">
            <v>0</v>
          </cell>
          <cell r="GG1068">
            <v>0</v>
          </cell>
          <cell r="GH1068">
            <v>0</v>
          </cell>
          <cell r="GI1068">
            <v>0</v>
          </cell>
          <cell r="GJ1068">
            <v>0</v>
          </cell>
          <cell r="GK1068">
            <v>0</v>
          </cell>
          <cell r="GL1068">
            <v>0</v>
          </cell>
          <cell r="GM1068">
            <v>0</v>
          </cell>
          <cell r="GN1068">
            <v>0</v>
          </cell>
          <cell r="GO1068">
            <v>0</v>
          </cell>
          <cell r="GP1068">
            <v>0</v>
          </cell>
          <cell r="GQ1068">
            <v>0</v>
          </cell>
          <cell r="GR1068">
            <v>0</v>
          </cell>
          <cell r="GS1068">
            <v>0</v>
          </cell>
          <cell r="GT1068">
            <v>0</v>
          </cell>
          <cell r="GU1068">
            <v>0</v>
          </cell>
          <cell r="GV1068">
            <v>0</v>
          </cell>
          <cell r="GW1068">
            <v>0</v>
          </cell>
          <cell r="GX1068">
            <v>0</v>
          </cell>
          <cell r="GY1068">
            <v>0</v>
          </cell>
          <cell r="GZ1068">
            <v>0</v>
          </cell>
          <cell r="HA1068">
            <v>0</v>
          </cell>
          <cell r="HB1068">
            <v>0</v>
          </cell>
          <cell r="HC1068">
            <v>0</v>
          </cell>
          <cell r="HD1068">
            <v>0</v>
          </cell>
          <cell r="HE1068">
            <v>0</v>
          </cell>
          <cell r="HF1068">
            <v>0</v>
          </cell>
          <cell r="HG1068">
            <v>0</v>
          </cell>
          <cell r="HH1068">
            <v>0</v>
          </cell>
          <cell r="HI1068">
            <v>0</v>
          </cell>
          <cell r="HJ1068">
            <v>0</v>
          </cell>
          <cell r="HK1068">
            <v>0</v>
          </cell>
          <cell r="HL1068">
            <v>0</v>
          </cell>
          <cell r="HM1068">
            <v>0</v>
          </cell>
          <cell r="HN1068">
            <v>0</v>
          </cell>
          <cell r="HO1068">
            <v>0</v>
          </cell>
          <cell r="HP1068">
            <v>0</v>
          </cell>
          <cell r="HQ1068">
            <v>0</v>
          </cell>
          <cell r="HR1068">
            <v>0</v>
          </cell>
          <cell r="HS1068">
            <v>0</v>
          </cell>
          <cell r="HT1068">
            <v>0</v>
          </cell>
          <cell r="HU1068">
            <v>0</v>
          </cell>
          <cell r="HV1068">
            <v>0</v>
          </cell>
          <cell r="HW1068">
            <v>0</v>
          </cell>
          <cell r="HX1068">
            <v>0</v>
          </cell>
          <cell r="HY1068">
            <v>0</v>
          </cell>
          <cell r="HZ1068">
            <v>0</v>
          </cell>
          <cell r="IA1068">
            <v>0</v>
          </cell>
          <cell r="IB1068">
            <v>0</v>
          </cell>
          <cell r="IC1068">
            <v>0</v>
          </cell>
          <cell r="ID1068">
            <v>0</v>
          </cell>
          <cell r="IE1068">
            <v>0</v>
          </cell>
          <cell r="IF1068">
            <v>0</v>
          </cell>
          <cell r="IG1068">
            <v>0</v>
          </cell>
          <cell r="IH1068">
            <v>0</v>
          </cell>
          <cell r="II1068">
            <v>0</v>
          </cell>
          <cell r="IJ1068">
            <v>0</v>
          </cell>
          <cell r="IK1068">
            <v>0</v>
          </cell>
          <cell r="IL1068">
            <v>0</v>
          </cell>
          <cell r="IM1068">
            <v>0</v>
          </cell>
          <cell r="IN1068">
            <v>0</v>
          </cell>
          <cell r="IO1068">
            <v>0</v>
          </cell>
          <cell r="IP1068">
            <v>0</v>
          </cell>
          <cell r="IQ1068">
            <v>0</v>
          </cell>
          <cell r="IR1068">
            <v>0</v>
          </cell>
          <cell r="IS1068">
            <v>0</v>
          </cell>
          <cell r="IT1068">
            <v>0</v>
          </cell>
          <cell r="IU1068">
            <v>0</v>
          </cell>
          <cell r="IV1068">
            <v>0</v>
          </cell>
          <cell r="IW1068">
            <v>0</v>
          </cell>
          <cell r="IX1068">
            <v>0</v>
          </cell>
          <cell r="IY1068">
            <v>0</v>
          </cell>
          <cell r="IZ1068">
            <v>0</v>
          </cell>
          <cell r="JA1068">
            <v>0</v>
          </cell>
          <cell r="JB1068">
            <v>0</v>
          </cell>
          <cell r="JC1068">
            <v>0</v>
          </cell>
          <cell r="JD1068">
            <v>0</v>
          </cell>
          <cell r="JE1068">
            <v>0</v>
          </cell>
        </row>
        <row r="1069">
          <cell r="D1069" t="str">
            <v>PV_.QF.UTS._.___.QuichapaII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  <cell r="EE1069">
            <v>0</v>
          </cell>
          <cell r="EF1069">
            <v>0</v>
          </cell>
          <cell r="EG1069">
            <v>0</v>
          </cell>
          <cell r="EH1069">
            <v>0</v>
          </cell>
          <cell r="EI1069">
            <v>0</v>
          </cell>
          <cell r="EJ1069">
            <v>0</v>
          </cell>
          <cell r="EK1069">
            <v>0</v>
          </cell>
          <cell r="EL1069">
            <v>0</v>
          </cell>
          <cell r="EM1069">
            <v>0</v>
          </cell>
          <cell r="EN1069">
            <v>0</v>
          </cell>
          <cell r="EO1069">
            <v>0</v>
          </cell>
          <cell r="EP1069">
            <v>0</v>
          </cell>
          <cell r="EQ1069">
            <v>0</v>
          </cell>
          <cell r="ER1069">
            <v>0</v>
          </cell>
          <cell r="ES1069">
            <v>0</v>
          </cell>
          <cell r="ET1069">
            <v>0</v>
          </cell>
          <cell r="EU1069">
            <v>0</v>
          </cell>
          <cell r="EV1069">
            <v>0</v>
          </cell>
          <cell r="EW1069">
            <v>0</v>
          </cell>
          <cell r="EX1069">
            <v>0</v>
          </cell>
          <cell r="EY1069">
            <v>0</v>
          </cell>
          <cell r="EZ1069">
            <v>0</v>
          </cell>
          <cell r="FA1069">
            <v>0</v>
          </cell>
          <cell r="FB1069">
            <v>0</v>
          </cell>
          <cell r="FC1069">
            <v>0</v>
          </cell>
          <cell r="FD1069">
            <v>0</v>
          </cell>
          <cell r="FE1069">
            <v>0</v>
          </cell>
          <cell r="FF1069">
            <v>0</v>
          </cell>
          <cell r="FG1069">
            <v>0</v>
          </cell>
          <cell r="FH1069">
            <v>0</v>
          </cell>
          <cell r="FI1069">
            <v>0</v>
          </cell>
          <cell r="FJ1069">
            <v>0</v>
          </cell>
          <cell r="FK1069">
            <v>0</v>
          </cell>
          <cell r="FL1069">
            <v>0</v>
          </cell>
          <cell r="FM1069">
            <v>0</v>
          </cell>
          <cell r="FN1069">
            <v>0</v>
          </cell>
          <cell r="FO1069">
            <v>0</v>
          </cell>
          <cell r="FP1069">
            <v>0</v>
          </cell>
          <cell r="FQ1069">
            <v>0</v>
          </cell>
          <cell r="FR1069">
            <v>0</v>
          </cell>
          <cell r="FS1069">
            <v>0</v>
          </cell>
          <cell r="FT1069">
            <v>0</v>
          </cell>
          <cell r="FU1069">
            <v>0</v>
          </cell>
          <cell r="FV1069">
            <v>0</v>
          </cell>
          <cell r="FW1069">
            <v>0</v>
          </cell>
          <cell r="FX1069">
            <v>0</v>
          </cell>
          <cell r="FY1069">
            <v>0</v>
          </cell>
          <cell r="FZ1069">
            <v>0</v>
          </cell>
          <cell r="GA1069">
            <v>0</v>
          </cell>
          <cell r="GB1069">
            <v>0</v>
          </cell>
          <cell r="GC1069">
            <v>0</v>
          </cell>
          <cell r="GD1069">
            <v>0</v>
          </cell>
          <cell r="GE1069">
            <v>0</v>
          </cell>
          <cell r="GF1069">
            <v>0</v>
          </cell>
          <cell r="GG1069">
            <v>0</v>
          </cell>
          <cell r="GH1069">
            <v>0</v>
          </cell>
          <cell r="GI1069">
            <v>0</v>
          </cell>
          <cell r="GJ1069">
            <v>0</v>
          </cell>
          <cell r="GK1069">
            <v>0</v>
          </cell>
          <cell r="GL1069">
            <v>0</v>
          </cell>
          <cell r="GM1069">
            <v>0</v>
          </cell>
          <cell r="GN1069">
            <v>0</v>
          </cell>
          <cell r="GO1069">
            <v>0</v>
          </cell>
          <cell r="GP1069">
            <v>0</v>
          </cell>
          <cell r="GQ1069">
            <v>0</v>
          </cell>
          <cell r="GR1069">
            <v>0</v>
          </cell>
          <cell r="GS1069">
            <v>0</v>
          </cell>
          <cell r="GT1069">
            <v>0</v>
          </cell>
          <cell r="GU1069">
            <v>0</v>
          </cell>
          <cell r="GV1069">
            <v>0</v>
          </cell>
          <cell r="GW1069">
            <v>0</v>
          </cell>
          <cell r="GX1069">
            <v>0</v>
          </cell>
          <cell r="GY1069">
            <v>0</v>
          </cell>
          <cell r="GZ1069">
            <v>0</v>
          </cell>
          <cell r="HA1069">
            <v>0</v>
          </cell>
          <cell r="HB1069">
            <v>0</v>
          </cell>
          <cell r="HC1069">
            <v>0</v>
          </cell>
          <cell r="HD1069">
            <v>0</v>
          </cell>
          <cell r="HE1069">
            <v>0</v>
          </cell>
          <cell r="HF1069">
            <v>0</v>
          </cell>
          <cell r="HG1069">
            <v>0</v>
          </cell>
          <cell r="HH1069">
            <v>0</v>
          </cell>
          <cell r="HI1069">
            <v>0</v>
          </cell>
          <cell r="HJ1069">
            <v>0</v>
          </cell>
          <cell r="HK1069">
            <v>0</v>
          </cell>
          <cell r="HL1069">
            <v>0</v>
          </cell>
          <cell r="HM1069">
            <v>0</v>
          </cell>
          <cell r="HN1069">
            <v>0</v>
          </cell>
          <cell r="HO1069">
            <v>0</v>
          </cell>
          <cell r="HP1069">
            <v>0</v>
          </cell>
          <cell r="HQ1069">
            <v>0</v>
          </cell>
          <cell r="HR1069">
            <v>0</v>
          </cell>
          <cell r="HS1069">
            <v>0</v>
          </cell>
          <cell r="HT1069">
            <v>0</v>
          </cell>
          <cell r="HU1069">
            <v>0</v>
          </cell>
          <cell r="HV1069">
            <v>0</v>
          </cell>
          <cell r="HW1069">
            <v>0</v>
          </cell>
          <cell r="HX1069">
            <v>0</v>
          </cell>
          <cell r="HY1069">
            <v>0</v>
          </cell>
          <cell r="HZ1069">
            <v>0</v>
          </cell>
          <cell r="IA1069">
            <v>0</v>
          </cell>
          <cell r="IB1069">
            <v>0</v>
          </cell>
          <cell r="IC1069">
            <v>0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>
            <v>0</v>
          </cell>
          <cell r="II1069">
            <v>0</v>
          </cell>
          <cell r="IJ1069">
            <v>0</v>
          </cell>
          <cell r="IK1069">
            <v>0</v>
          </cell>
          <cell r="IL1069">
            <v>0</v>
          </cell>
          <cell r="IM1069">
            <v>0</v>
          </cell>
          <cell r="IN1069">
            <v>0</v>
          </cell>
          <cell r="IO1069">
            <v>0</v>
          </cell>
          <cell r="IP1069">
            <v>0</v>
          </cell>
          <cell r="IQ1069">
            <v>0</v>
          </cell>
          <cell r="IR1069">
            <v>0</v>
          </cell>
          <cell r="IS1069">
            <v>0</v>
          </cell>
          <cell r="IT1069">
            <v>0</v>
          </cell>
          <cell r="IU1069">
            <v>0</v>
          </cell>
          <cell r="IV1069">
            <v>0</v>
          </cell>
          <cell r="IW1069">
            <v>0</v>
          </cell>
          <cell r="IX1069">
            <v>0</v>
          </cell>
          <cell r="IY1069">
            <v>0</v>
          </cell>
          <cell r="IZ1069">
            <v>0</v>
          </cell>
          <cell r="JA1069">
            <v>0</v>
          </cell>
          <cell r="JB1069">
            <v>0</v>
          </cell>
          <cell r="JC1069">
            <v>0</v>
          </cell>
          <cell r="JD1069">
            <v>0</v>
          </cell>
          <cell r="JE1069">
            <v>0</v>
          </cell>
        </row>
        <row r="1070">
          <cell r="D1070" t="str">
            <v>PV_.QF.UTS._.___.QuichapaIII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  <cell r="EE1070">
            <v>0</v>
          </cell>
          <cell r="EF1070">
            <v>0</v>
          </cell>
          <cell r="EG1070">
            <v>0</v>
          </cell>
          <cell r="EH1070">
            <v>0</v>
          </cell>
          <cell r="EI1070">
            <v>0</v>
          </cell>
          <cell r="EJ1070">
            <v>0</v>
          </cell>
          <cell r="EK1070">
            <v>0</v>
          </cell>
          <cell r="EL1070">
            <v>0</v>
          </cell>
          <cell r="EM1070">
            <v>0</v>
          </cell>
          <cell r="EN1070">
            <v>0</v>
          </cell>
          <cell r="EO1070">
            <v>0</v>
          </cell>
          <cell r="EP1070">
            <v>0</v>
          </cell>
          <cell r="EQ1070">
            <v>0</v>
          </cell>
          <cell r="ER1070">
            <v>0</v>
          </cell>
          <cell r="ES1070">
            <v>0</v>
          </cell>
          <cell r="ET1070">
            <v>0</v>
          </cell>
          <cell r="EU1070">
            <v>0</v>
          </cell>
          <cell r="EV1070">
            <v>0</v>
          </cell>
          <cell r="EW1070">
            <v>0</v>
          </cell>
          <cell r="EX1070">
            <v>0</v>
          </cell>
          <cell r="EY1070">
            <v>0</v>
          </cell>
          <cell r="EZ1070">
            <v>0</v>
          </cell>
          <cell r="FA1070">
            <v>0</v>
          </cell>
          <cell r="FB1070">
            <v>0</v>
          </cell>
          <cell r="FC1070">
            <v>0</v>
          </cell>
          <cell r="FD1070">
            <v>0</v>
          </cell>
          <cell r="FE1070">
            <v>0</v>
          </cell>
          <cell r="FF1070">
            <v>0</v>
          </cell>
          <cell r="FG1070">
            <v>0</v>
          </cell>
          <cell r="FH1070">
            <v>0</v>
          </cell>
          <cell r="FI1070">
            <v>0</v>
          </cell>
          <cell r="FJ1070">
            <v>0</v>
          </cell>
          <cell r="FK1070">
            <v>0</v>
          </cell>
          <cell r="FL1070">
            <v>0</v>
          </cell>
          <cell r="FM1070">
            <v>0</v>
          </cell>
          <cell r="FN1070">
            <v>0</v>
          </cell>
          <cell r="FO1070">
            <v>0</v>
          </cell>
          <cell r="FP1070">
            <v>0</v>
          </cell>
          <cell r="FQ1070">
            <v>0</v>
          </cell>
          <cell r="FR1070">
            <v>0</v>
          </cell>
          <cell r="FS1070">
            <v>0</v>
          </cell>
          <cell r="FT1070">
            <v>0</v>
          </cell>
          <cell r="FU1070">
            <v>0</v>
          </cell>
          <cell r="FV1070">
            <v>0</v>
          </cell>
          <cell r="FW1070">
            <v>0</v>
          </cell>
          <cell r="FX1070">
            <v>0</v>
          </cell>
          <cell r="FY1070">
            <v>0</v>
          </cell>
          <cell r="FZ1070">
            <v>0</v>
          </cell>
          <cell r="GA1070">
            <v>0</v>
          </cell>
          <cell r="GB1070">
            <v>0</v>
          </cell>
          <cell r="GC1070">
            <v>0</v>
          </cell>
          <cell r="GD1070">
            <v>0</v>
          </cell>
          <cell r="GE1070">
            <v>0</v>
          </cell>
          <cell r="GF1070">
            <v>0</v>
          </cell>
          <cell r="GG1070">
            <v>0</v>
          </cell>
          <cell r="GH1070">
            <v>0</v>
          </cell>
          <cell r="GI1070">
            <v>0</v>
          </cell>
          <cell r="GJ1070">
            <v>0</v>
          </cell>
          <cell r="GK1070">
            <v>0</v>
          </cell>
          <cell r="GL1070">
            <v>0</v>
          </cell>
          <cell r="GM1070">
            <v>0</v>
          </cell>
          <cell r="GN1070">
            <v>0</v>
          </cell>
          <cell r="GO1070">
            <v>0</v>
          </cell>
          <cell r="GP1070">
            <v>0</v>
          </cell>
          <cell r="GQ1070">
            <v>0</v>
          </cell>
          <cell r="GR1070">
            <v>0</v>
          </cell>
          <cell r="GS1070">
            <v>0</v>
          </cell>
          <cell r="GT1070">
            <v>0</v>
          </cell>
          <cell r="GU1070">
            <v>0</v>
          </cell>
          <cell r="GV1070">
            <v>0</v>
          </cell>
          <cell r="GW1070">
            <v>0</v>
          </cell>
          <cell r="GX1070">
            <v>0</v>
          </cell>
          <cell r="GY1070">
            <v>0</v>
          </cell>
          <cell r="GZ1070">
            <v>0</v>
          </cell>
          <cell r="HA1070">
            <v>0</v>
          </cell>
          <cell r="HB1070">
            <v>0</v>
          </cell>
          <cell r="HC1070">
            <v>0</v>
          </cell>
          <cell r="HD1070">
            <v>0</v>
          </cell>
          <cell r="HE1070">
            <v>0</v>
          </cell>
          <cell r="HF1070">
            <v>0</v>
          </cell>
          <cell r="HG1070">
            <v>0</v>
          </cell>
          <cell r="HH1070">
            <v>0</v>
          </cell>
          <cell r="HI1070">
            <v>0</v>
          </cell>
          <cell r="HJ1070">
            <v>0</v>
          </cell>
          <cell r="HK1070">
            <v>0</v>
          </cell>
          <cell r="HL1070">
            <v>0</v>
          </cell>
          <cell r="HM1070">
            <v>0</v>
          </cell>
          <cell r="HN1070">
            <v>0</v>
          </cell>
          <cell r="HO1070">
            <v>0</v>
          </cell>
          <cell r="HP1070">
            <v>0</v>
          </cell>
          <cell r="HQ1070">
            <v>0</v>
          </cell>
          <cell r="HR1070">
            <v>0</v>
          </cell>
          <cell r="HS1070">
            <v>0</v>
          </cell>
          <cell r="HT1070">
            <v>0</v>
          </cell>
          <cell r="HU1070">
            <v>0</v>
          </cell>
          <cell r="HV1070">
            <v>0</v>
          </cell>
          <cell r="HW1070">
            <v>0</v>
          </cell>
          <cell r="HX1070">
            <v>0</v>
          </cell>
          <cell r="HY1070">
            <v>0</v>
          </cell>
          <cell r="HZ1070">
            <v>0</v>
          </cell>
          <cell r="IA1070">
            <v>0</v>
          </cell>
          <cell r="IB1070">
            <v>0</v>
          </cell>
          <cell r="IC1070">
            <v>0</v>
          </cell>
          <cell r="ID1070">
            <v>0</v>
          </cell>
          <cell r="IE1070">
            <v>0</v>
          </cell>
          <cell r="IF1070">
            <v>0</v>
          </cell>
          <cell r="IG1070">
            <v>0</v>
          </cell>
          <cell r="IH1070">
            <v>0</v>
          </cell>
          <cell r="II1070">
            <v>0</v>
          </cell>
          <cell r="IJ1070">
            <v>0</v>
          </cell>
          <cell r="IK1070">
            <v>0</v>
          </cell>
          <cell r="IL1070">
            <v>0</v>
          </cell>
          <cell r="IM1070">
            <v>0</v>
          </cell>
          <cell r="IN1070">
            <v>0</v>
          </cell>
          <cell r="IO1070">
            <v>0</v>
          </cell>
          <cell r="IP1070">
            <v>0</v>
          </cell>
          <cell r="IQ1070">
            <v>0</v>
          </cell>
          <cell r="IR1070">
            <v>0</v>
          </cell>
          <cell r="IS1070">
            <v>0</v>
          </cell>
          <cell r="IT1070">
            <v>0</v>
          </cell>
          <cell r="IU1070">
            <v>0</v>
          </cell>
          <cell r="IV1070">
            <v>0</v>
          </cell>
          <cell r="IW1070">
            <v>0</v>
          </cell>
          <cell r="IX1070">
            <v>0</v>
          </cell>
          <cell r="IY1070">
            <v>0</v>
          </cell>
          <cell r="IZ1070">
            <v>0</v>
          </cell>
          <cell r="JA1070">
            <v>0</v>
          </cell>
          <cell r="JB1070">
            <v>0</v>
          </cell>
          <cell r="JC1070">
            <v>0</v>
          </cell>
          <cell r="JD1070">
            <v>0</v>
          </cell>
          <cell r="JE1070">
            <v>0</v>
          </cell>
        </row>
        <row r="1071">
          <cell r="D1071" t="str">
            <v>PV_.QF.UTS._.___.Red Hill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  <cell r="EE1071">
            <v>0</v>
          </cell>
          <cell r="EF1071">
            <v>0</v>
          </cell>
          <cell r="EG1071">
            <v>0</v>
          </cell>
          <cell r="EH1071">
            <v>0</v>
          </cell>
          <cell r="EI1071">
            <v>0</v>
          </cell>
          <cell r="EJ1071">
            <v>0</v>
          </cell>
          <cell r="EK1071">
            <v>0</v>
          </cell>
          <cell r="EL1071">
            <v>0</v>
          </cell>
          <cell r="EM1071">
            <v>0</v>
          </cell>
          <cell r="EN1071">
            <v>0</v>
          </cell>
          <cell r="EO1071">
            <v>0</v>
          </cell>
          <cell r="EP1071">
            <v>0</v>
          </cell>
          <cell r="EQ1071">
            <v>0</v>
          </cell>
          <cell r="ER1071">
            <v>0</v>
          </cell>
          <cell r="ES1071">
            <v>0</v>
          </cell>
          <cell r="ET1071">
            <v>0</v>
          </cell>
          <cell r="EU1071">
            <v>0</v>
          </cell>
          <cell r="EV1071">
            <v>0</v>
          </cell>
          <cell r="EW1071">
            <v>0</v>
          </cell>
          <cell r="EX1071">
            <v>0</v>
          </cell>
          <cell r="EY1071">
            <v>0</v>
          </cell>
          <cell r="EZ1071">
            <v>0</v>
          </cell>
          <cell r="FA1071">
            <v>0</v>
          </cell>
          <cell r="FB1071">
            <v>0</v>
          </cell>
          <cell r="FC1071">
            <v>0</v>
          </cell>
          <cell r="FD1071">
            <v>0</v>
          </cell>
          <cell r="FE1071">
            <v>0</v>
          </cell>
          <cell r="FF1071">
            <v>0</v>
          </cell>
          <cell r="FG1071">
            <v>0</v>
          </cell>
          <cell r="FH1071">
            <v>0</v>
          </cell>
          <cell r="FI1071">
            <v>0</v>
          </cell>
          <cell r="FJ1071">
            <v>0</v>
          </cell>
          <cell r="FK1071">
            <v>0</v>
          </cell>
          <cell r="FL1071">
            <v>0</v>
          </cell>
          <cell r="FM1071">
            <v>0</v>
          </cell>
          <cell r="FN1071">
            <v>0</v>
          </cell>
          <cell r="FO1071">
            <v>0</v>
          </cell>
          <cell r="FP1071">
            <v>0</v>
          </cell>
          <cell r="FQ1071">
            <v>0</v>
          </cell>
          <cell r="FR1071">
            <v>0</v>
          </cell>
          <cell r="FS1071">
            <v>0</v>
          </cell>
          <cell r="FT1071">
            <v>0</v>
          </cell>
          <cell r="FU1071">
            <v>0</v>
          </cell>
          <cell r="FV1071">
            <v>0</v>
          </cell>
          <cell r="FW1071">
            <v>0</v>
          </cell>
          <cell r="FX1071">
            <v>0</v>
          </cell>
          <cell r="FY1071">
            <v>0</v>
          </cell>
          <cell r="FZ1071">
            <v>0</v>
          </cell>
          <cell r="GA1071">
            <v>0</v>
          </cell>
          <cell r="GB1071">
            <v>0</v>
          </cell>
          <cell r="GC1071">
            <v>0</v>
          </cell>
          <cell r="GD1071">
            <v>0</v>
          </cell>
          <cell r="GE1071">
            <v>0</v>
          </cell>
          <cell r="GF1071">
            <v>0</v>
          </cell>
          <cell r="GG1071">
            <v>0</v>
          </cell>
          <cell r="GH1071">
            <v>0</v>
          </cell>
          <cell r="GI1071">
            <v>0</v>
          </cell>
          <cell r="GJ1071">
            <v>0</v>
          </cell>
          <cell r="GK1071">
            <v>0</v>
          </cell>
          <cell r="GL1071">
            <v>0</v>
          </cell>
          <cell r="GM1071">
            <v>0</v>
          </cell>
          <cell r="GN1071">
            <v>0</v>
          </cell>
          <cell r="GO1071">
            <v>0</v>
          </cell>
          <cell r="GP1071">
            <v>0</v>
          </cell>
          <cell r="GQ1071">
            <v>0</v>
          </cell>
          <cell r="GR1071">
            <v>0</v>
          </cell>
          <cell r="GS1071">
            <v>0</v>
          </cell>
          <cell r="GT1071">
            <v>0</v>
          </cell>
          <cell r="GU1071">
            <v>0</v>
          </cell>
          <cell r="GV1071">
            <v>0</v>
          </cell>
          <cell r="GW1071">
            <v>0</v>
          </cell>
          <cell r="GX1071">
            <v>0</v>
          </cell>
          <cell r="GY1071">
            <v>0</v>
          </cell>
          <cell r="GZ1071">
            <v>0</v>
          </cell>
          <cell r="HA1071">
            <v>0</v>
          </cell>
          <cell r="HB1071">
            <v>0</v>
          </cell>
          <cell r="HC1071">
            <v>0</v>
          </cell>
          <cell r="HD1071">
            <v>0</v>
          </cell>
          <cell r="HE1071">
            <v>0</v>
          </cell>
          <cell r="HF1071">
            <v>0</v>
          </cell>
          <cell r="HG1071">
            <v>0</v>
          </cell>
          <cell r="HH1071">
            <v>0</v>
          </cell>
          <cell r="HI1071">
            <v>0</v>
          </cell>
          <cell r="HJ1071">
            <v>0</v>
          </cell>
          <cell r="HK1071">
            <v>0</v>
          </cell>
          <cell r="HL1071">
            <v>0</v>
          </cell>
          <cell r="HM1071">
            <v>0</v>
          </cell>
          <cell r="HN1071">
            <v>0</v>
          </cell>
          <cell r="HO1071">
            <v>0</v>
          </cell>
          <cell r="HP1071">
            <v>0</v>
          </cell>
          <cell r="HQ1071">
            <v>0</v>
          </cell>
          <cell r="HR1071">
            <v>0</v>
          </cell>
          <cell r="HS1071">
            <v>0</v>
          </cell>
          <cell r="HT1071">
            <v>0</v>
          </cell>
          <cell r="HU1071">
            <v>0</v>
          </cell>
          <cell r="HV1071">
            <v>0</v>
          </cell>
          <cell r="HW1071">
            <v>0</v>
          </cell>
          <cell r="HX1071">
            <v>0</v>
          </cell>
          <cell r="HY1071">
            <v>0</v>
          </cell>
          <cell r="HZ1071">
            <v>0</v>
          </cell>
          <cell r="IA1071">
            <v>0</v>
          </cell>
          <cell r="IB1071">
            <v>0</v>
          </cell>
          <cell r="IC1071">
            <v>0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H1071">
            <v>0</v>
          </cell>
          <cell r="II1071">
            <v>0</v>
          </cell>
          <cell r="IJ1071">
            <v>0</v>
          </cell>
          <cell r="IK1071">
            <v>0</v>
          </cell>
          <cell r="IL1071">
            <v>0</v>
          </cell>
          <cell r="IM1071">
            <v>0</v>
          </cell>
          <cell r="IN1071">
            <v>0</v>
          </cell>
          <cell r="IO1071">
            <v>0</v>
          </cell>
          <cell r="IP1071">
            <v>0</v>
          </cell>
          <cell r="IQ1071">
            <v>0</v>
          </cell>
          <cell r="IR1071">
            <v>0</v>
          </cell>
          <cell r="IS1071">
            <v>0</v>
          </cell>
          <cell r="IT1071">
            <v>0</v>
          </cell>
          <cell r="IU1071">
            <v>0</v>
          </cell>
          <cell r="IV1071">
            <v>0</v>
          </cell>
          <cell r="IW1071">
            <v>0</v>
          </cell>
          <cell r="IX1071">
            <v>0</v>
          </cell>
          <cell r="IY1071">
            <v>0</v>
          </cell>
          <cell r="IZ1071">
            <v>0</v>
          </cell>
          <cell r="JA1071">
            <v>0</v>
          </cell>
          <cell r="JB1071">
            <v>0</v>
          </cell>
          <cell r="JC1071">
            <v>0</v>
          </cell>
          <cell r="JD1071">
            <v>0</v>
          </cell>
          <cell r="JE1071">
            <v>0</v>
          </cell>
        </row>
        <row r="1072">
          <cell r="D1072" t="str">
            <v>PV_.QF.UTS._.___.SouthMilford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  <cell r="EE1072">
            <v>0</v>
          </cell>
          <cell r="EF1072">
            <v>0</v>
          </cell>
          <cell r="EG1072">
            <v>0</v>
          </cell>
          <cell r="EH1072">
            <v>0</v>
          </cell>
          <cell r="EI1072">
            <v>0</v>
          </cell>
          <cell r="EJ1072">
            <v>0</v>
          </cell>
          <cell r="EK1072">
            <v>0</v>
          </cell>
          <cell r="EL1072">
            <v>0</v>
          </cell>
          <cell r="EM1072">
            <v>0</v>
          </cell>
          <cell r="EN1072">
            <v>0</v>
          </cell>
          <cell r="EO1072">
            <v>0</v>
          </cell>
          <cell r="EP1072">
            <v>0</v>
          </cell>
          <cell r="EQ1072">
            <v>0</v>
          </cell>
          <cell r="ER1072">
            <v>0</v>
          </cell>
          <cell r="ES1072">
            <v>0</v>
          </cell>
          <cell r="ET1072">
            <v>0</v>
          </cell>
          <cell r="EU1072">
            <v>0</v>
          </cell>
          <cell r="EV1072">
            <v>0</v>
          </cell>
          <cell r="EW1072">
            <v>0</v>
          </cell>
          <cell r="EX1072">
            <v>0</v>
          </cell>
          <cell r="EY1072">
            <v>0</v>
          </cell>
          <cell r="EZ1072">
            <v>0</v>
          </cell>
          <cell r="FA1072">
            <v>0</v>
          </cell>
          <cell r="FB1072">
            <v>0</v>
          </cell>
          <cell r="FC1072">
            <v>0</v>
          </cell>
          <cell r="FD1072">
            <v>0</v>
          </cell>
          <cell r="FE1072">
            <v>0</v>
          </cell>
          <cell r="FF1072">
            <v>0</v>
          </cell>
          <cell r="FG1072">
            <v>0</v>
          </cell>
          <cell r="FH1072">
            <v>0</v>
          </cell>
          <cell r="FI1072">
            <v>0</v>
          </cell>
          <cell r="FJ1072">
            <v>0</v>
          </cell>
          <cell r="FK1072">
            <v>0</v>
          </cell>
          <cell r="FL1072">
            <v>0</v>
          </cell>
          <cell r="FM1072">
            <v>0</v>
          </cell>
          <cell r="FN1072">
            <v>0</v>
          </cell>
          <cell r="FO1072">
            <v>0</v>
          </cell>
          <cell r="FP1072">
            <v>0</v>
          </cell>
          <cell r="FQ1072">
            <v>0</v>
          </cell>
          <cell r="FR1072">
            <v>0</v>
          </cell>
          <cell r="FS1072">
            <v>0</v>
          </cell>
          <cell r="FT1072">
            <v>0</v>
          </cell>
          <cell r="FU1072">
            <v>0</v>
          </cell>
          <cell r="FV1072">
            <v>0</v>
          </cell>
          <cell r="FW1072">
            <v>0</v>
          </cell>
          <cell r="FX1072">
            <v>0</v>
          </cell>
          <cell r="FY1072">
            <v>0</v>
          </cell>
          <cell r="FZ1072">
            <v>0</v>
          </cell>
          <cell r="GA1072">
            <v>0</v>
          </cell>
          <cell r="GB1072">
            <v>0</v>
          </cell>
          <cell r="GC1072">
            <v>0</v>
          </cell>
          <cell r="GD1072">
            <v>0</v>
          </cell>
          <cell r="GE1072">
            <v>0</v>
          </cell>
          <cell r="GF1072">
            <v>0</v>
          </cell>
          <cell r="GG1072">
            <v>0</v>
          </cell>
          <cell r="GH1072">
            <v>0</v>
          </cell>
          <cell r="GI1072">
            <v>0</v>
          </cell>
          <cell r="GJ1072">
            <v>0</v>
          </cell>
          <cell r="GK1072">
            <v>0</v>
          </cell>
          <cell r="GL1072">
            <v>0</v>
          </cell>
          <cell r="GM1072">
            <v>0</v>
          </cell>
          <cell r="GN1072">
            <v>0</v>
          </cell>
          <cell r="GO1072">
            <v>0</v>
          </cell>
          <cell r="GP1072">
            <v>0</v>
          </cell>
          <cell r="GQ1072">
            <v>0</v>
          </cell>
          <cell r="GR1072">
            <v>0</v>
          </cell>
          <cell r="GS1072">
            <v>0</v>
          </cell>
          <cell r="GT1072">
            <v>0</v>
          </cell>
          <cell r="GU1072">
            <v>0</v>
          </cell>
          <cell r="GV1072">
            <v>0</v>
          </cell>
          <cell r="GW1072">
            <v>0</v>
          </cell>
          <cell r="GX1072">
            <v>0</v>
          </cell>
          <cell r="GY1072">
            <v>0</v>
          </cell>
          <cell r="GZ1072">
            <v>0</v>
          </cell>
          <cell r="HA1072">
            <v>0</v>
          </cell>
          <cell r="HB1072">
            <v>0</v>
          </cell>
          <cell r="HC1072">
            <v>0</v>
          </cell>
          <cell r="HD1072">
            <v>0</v>
          </cell>
          <cell r="HE1072">
            <v>0</v>
          </cell>
          <cell r="HF1072">
            <v>0</v>
          </cell>
          <cell r="HG1072">
            <v>0</v>
          </cell>
          <cell r="HH1072">
            <v>0</v>
          </cell>
          <cell r="HI1072">
            <v>0</v>
          </cell>
          <cell r="HJ1072">
            <v>0</v>
          </cell>
          <cell r="HK1072">
            <v>0</v>
          </cell>
          <cell r="HL1072">
            <v>0</v>
          </cell>
          <cell r="HM1072">
            <v>0</v>
          </cell>
          <cell r="HN1072">
            <v>0</v>
          </cell>
          <cell r="HO1072">
            <v>0</v>
          </cell>
          <cell r="HP1072">
            <v>0</v>
          </cell>
          <cell r="HQ1072">
            <v>0</v>
          </cell>
          <cell r="HR1072">
            <v>0</v>
          </cell>
          <cell r="HS1072">
            <v>0</v>
          </cell>
          <cell r="HT1072">
            <v>0</v>
          </cell>
          <cell r="HU1072">
            <v>0</v>
          </cell>
          <cell r="HV1072">
            <v>0</v>
          </cell>
          <cell r="HW1072">
            <v>0</v>
          </cell>
          <cell r="HX1072">
            <v>0</v>
          </cell>
          <cell r="HY1072">
            <v>0</v>
          </cell>
          <cell r="HZ1072">
            <v>0</v>
          </cell>
          <cell r="IA1072">
            <v>0</v>
          </cell>
          <cell r="IB1072">
            <v>0</v>
          </cell>
          <cell r="IC1072">
            <v>0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H1072">
            <v>0</v>
          </cell>
          <cell r="II1072">
            <v>0</v>
          </cell>
          <cell r="IJ1072">
            <v>0</v>
          </cell>
          <cell r="IK1072">
            <v>0</v>
          </cell>
          <cell r="IL1072">
            <v>0</v>
          </cell>
          <cell r="IM1072">
            <v>0</v>
          </cell>
          <cell r="IN1072">
            <v>0</v>
          </cell>
          <cell r="IO1072">
            <v>0</v>
          </cell>
          <cell r="IP1072">
            <v>0</v>
          </cell>
          <cell r="IQ1072">
            <v>0</v>
          </cell>
          <cell r="IR1072">
            <v>0</v>
          </cell>
          <cell r="IS1072">
            <v>0</v>
          </cell>
          <cell r="IT1072">
            <v>0</v>
          </cell>
          <cell r="IU1072">
            <v>0</v>
          </cell>
          <cell r="IV1072">
            <v>0</v>
          </cell>
          <cell r="IW1072">
            <v>0</v>
          </cell>
          <cell r="IX1072">
            <v>0</v>
          </cell>
          <cell r="IY1072">
            <v>0</v>
          </cell>
          <cell r="IZ1072">
            <v>0</v>
          </cell>
          <cell r="JA1072">
            <v>0</v>
          </cell>
          <cell r="JB1072">
            <v>0</v>
          </cell>
          <cell r="JC1072">
            <v>0</v>
          </cell>
          <cell r="JD1072">
            <v>0</v>
          </cell>
          <cell r="JE1072">
            <v>0</v>
          </cell>
        </row>
        <row r="1073">
          <cell r="D1073" t="str">
            <v>PV_.QF.UTS._.___.SunE1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  <cell r="EE1073">
            <v>0</v>
          </cell>
          <cell r="EF1073">
            <v>0</v>
          </cell>
          <cell r="EG1073">
            <v>0</v>
          </cell>
          <cell r="EH1073">
            <v>0</v>
          </cell>
          <cell r="EI1073">
            <v>0</v>
          </cell>
          <cell r="EJ1073">
            <v>0</v>
          </cell>
          <cell r="EK1073">
            <v>0</v>
          </cell>
          <cell r="EL1073">
            <v>0</v>
          </cell>
          <cell r="EM1073">
            <v>0</v>
          </cell>
          <cell r="EN1073">
            <v>0</v>
          </cell>
          <cell r="EO1073">
            <v>0</v>
          </cell>
          <cell r="EP1073">
            <v>0</v>
          </cell>
          <cell r="EQ1073">
            <v>0</v>
          </cell>
          <cell r="ER1073">
            <v>0</v>
          </cell>
          <cell r="ES1073">
            <v>0</v>
          </cell>
          <cell r="ET1073">
            <v>0</v>
          </cell>
          <cell r="EU1073">
            <v>0</v>
          </cell>
          <cell r="EV1073">
            <v>0</v>
          </cell>
          <cell r="EW1073">
            <v>0</v>
          </cell>
          <cell r="EX1073">
            <v>0</v>
          </cell>
          <cell r="EY1073">
            <v>0</v>
          </cell>
          <cell r="EZ1073">
            <v>0</v>
          </cell>
          <cell r="FA1073">
            <v>0</v>
          </cell>
          <cell r="FB1073">
            <v>0</v>
          </cell>
          <cell r="FC1073">
            <v>0</v>
          </cell>
          <cell r="FD1073">
            <v>0</v>
          </cell>
          <cell r="FE1073">
            <v>0</v>
          </cell>
          <cell r="FF1073">
            <v>0</v>
          </cell>
          <cell r="FG1073">
            <v>0</v>
          </cell>
          <cell r="FH1073">
            <v>0</v>
          </cell>
          <cell r="FI1073">
            <v>0</v>
          </cell>
          <cell r="FJ1073">
            <v>0</v>
          </cell>
          <cell r="FK1073">
            <v>0</v>
          </cell>
          <cell r="FL1073">
            <v>0</v>
          </cell>
          <cell r="FM1073">
            <v>0</v>
          </cell>
          <cell r="FN1073">
            <v>0</v>
          </cell>
          <cell r="FO1073">
            <v>0</v>
          </cell>
          <cell r="FP1073">
            <v>0</v>
          </cell>
          <cell r="FQ1073">
            <v>0</v>
          </cell>
          <cell r="FR1073">
            <v>0</v>
          </cell>
          <cell r="FS1073">
            <v>0</v>
          </cell>
          <cell r="FT1073">
            <v>0</v>
          </cell>
          <cell r="FU1073">
            <v>0</v>
          </cell>
          <cell r="FV1073">
            <v>0</v>
          </cell>
          <cell r="FW1073">
            <v>0</v>
          </cell>
          <cell r="FX1073">
            <v>0</v>
          </cell>
          <cell r="FY1073">
            <v>0</v>
          </cell>
          <cell r="FZ1073">
            <v>0</v>
          </cell>
          <cell r="GA1073">
            <v>0</v>
          </cell>
          <cell r="GB1073">
            <v>0</v>
          </cell>
          <cell r="GC1073">
            <v>0</v>
          </cell>
          <cell r="GD1073">
            <v>0</v>
          </cell>
          <cell r="GE1073">
            <v>0</v>
          </cell>
          <cell r="GF1073">
            <v>0</v>
          </cell>
          <cell r="GG1073">
            <v>0</v>
          </cell>
          <cell r="GH1073">
            <v>0</v>
          </cell>
          <cell r="GI1073">
            <v>0</v>
          </cell>
          <cell r="GJ1073">
            <v>0</v>
          </cell>
          <cell r="GK1073">
            <v>0</v>
          </cell>
          <cell r="GL1073">
            <v>0</v>
          </cell>
          <cell r="GM1073">
            <v>0</v>
          </cell>
          <cell r="GN1073">
            <v>0</v>
          </cell>
          <cell r="GO1073">
            <v>0</v>
          </cell>
          <cell r="GP1073">
            <v>0</v>
          </cell>
          <cell r="GQ1073">
            <v>0</v>
          </cell>
          <cell r="GR1073">
            <v>0</v>
          </cell>
          <cell r="GS1073">
            <v>0</v>
          </cell>
          <cell r="GT1073">
            <v>0</v>
          </cell>
          <cell r="GU1073">
            <v>0</v>
          </cell>
          <cell r="GV1073">
            <v>0</v>
          </cell>
          <cell r="GW1073">
            <v>0</v>
          </cell>
          <cell r="GX1073">
            <v>0</v>
          </cell>
          <cell r="GY1073">
            <v>0</v>
          </cell>
          <cell r="GZ1073">
            <v>0</v>
          </cell>
          <cell r="HA1073">
            <v>0</v>
          </cell>
          <cell r="HB1073">
            <v>0</v>
          </cell>
          <cell r="HC1073">
            <v>0</v>
          </cell>
          <cell r="HD1073">
            <v>0</v>
          </cell>
          <cell r="HE1073">
            <v>0</v>
          </cell>
          <cell r="HF1073">
            <v>0</v>
          </cell>
          <cell r="HG1073">
            <v>0</v>
          </cell>
          <cell r="HH1073">
            <v>0</v>
          </cell>
          <cell r="HI1073">
            <v>0</v>
          </cell>
          <cell r="HJ1073">
            <v>0</v>
          </cell>
          <cell r="HK1073">
            <v>0</v>
          </cell>
          <cell r="HL1073">
            <v>0</v>
          </cell>
          <cell r="HM1073">
            <v>0</v>
          </cell>
          <cell r="HN1073">
            <v>0</v>
          </cell>
          <cell r="HO1073">
            <v>0</v>
          </cell>
          <cell r="HP1073">
            <v>0</v>
          </cell>
          <cell r="HQ1073">
            <v>0</v>
          </cell>
          <cell r="HR1073">
            <v>0</v>
          </cell>
          <cell r="HS1073">
            <v>0</v>
          </cell>
          <cell r="HT1073">
            <v>0</v>
          </cell>
          <cell r="HU1073">
            <v>0</v>
          </cell>
          <cell r="HV1073">
            <v>0</v>
          </cell>
          <cell r="HW1073">
            <v>0</v>
          </cell>
          <cell r="HX1073">
            <v>0</v>
          </cell>
          <cell r="HY1073">
            <v>0</v>
          </cell>
          <cell r="HZ1073">
            <v>0</v>
          </cell>
          <cell r="IA1073">
            <v>0</v>
          </cell>
          <cell r="IB1073">
            <v>0</v>
          </cell>
          <cell r="IC1073">
            <v>0</v>
          </cell>
          <cell r="ID1073">
            <v>0</v>
          </cell>
          <cell r="IE1073">
            <v>0</v>
          </cell>
          <cell r="IF1073">
            <v>0</v>
          </cell>
          <cell r="IG1073">
            <v>0</v>
          </cell>
          <cell r="IH1073">
            <v>0</v>
          </cell>
          <cell r="II1073">
            <v>0</v>
          </cell>
          <cell r="IJ1073">
            <v>0</v>
          </cell>
          <cell r="IK1073">
            <v>0</v>
          </cell>
          <cell r="IL1073">
            <v>0</v>
          </cell>
          <cell r="IM1073">
            <v>0</v>
          </cell>
          <cell r="IN1073">
            <v>0</v>
          </cell>
          <cell r="IO1073">
            <v>0</v>
          </cell>
          <cell r="IP1073">
            <v>0</v>
          </cell>
          <cell r="IQ1073">
            <v>0</v>
          </cell>
          <cell r="IR1073">
            <v>0</v>
          </cell>
          <cell r="IS1073">
            <v>0</v>
          </cell>
          <cell r="IT1073">
            <v>0</v>
          </cell>
          <cell r="IU1073">
            <v>0</v>
          </cell>
          <cell r="IV1073">
            <v>0</v>
          </cell>
          <cell r="IW1073">
            <v>0</v>
          </cell>
          <cell r="IX1073">
            <v>0</v>
          </cell>
          <cell r="IY1073">
            <v>0</v>
          </cell>
          <cell r="IZ1073">
            <v>0</v>
          </cell>
          <cell r="JA1073">
            <v>0</v>
          </cell>
          <cell r="JB1073">
            <v>0</v>
          </cell>
          <cell r="JC1073">
            <v>0</v>
          </cell>
          <cell r="JD1073">
            <v>0</v>
          </cell>
          <cell r="JE1073">
            <v>0</v>
          </cell>
        </row>
        <row r="1074">
          <cell r="D1074" t="str">
            <v>PV_.QF.UTS._.___.SunE2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  <cell r="EE1074">
            <v>0</v>
          </cell>
          <cell r="EF1074">
            <v>0</v>
          </cell>
          <cell r="EG1074">
            <v>0</v>
          </cell>
          <cell r="EH1074">
            <v>0</v>
          </cell>
          <cell r="EI1074">
            <v>0</v>
          </cell>
          <cell r="EJ1074">
            <v>0</v>
          </cell>
          <cell r="EK1074">
            <v>0</v>
          </cell>
          <cell r="EL1074">
            <v>0</v>
          </cell>
          <cell r="EM1074">
            <v>0</v>
          </cell>
          <cell r="EN1074">
            <v>0</v>
          </cell>
          <cell r="EO1074">
            <v>0</v>
          </cell>
          <cell r="EP1074">
            <v>0</v>
          </cell>
          <cell r="EQ1074">
            <v>0</v>
          </cell>
          <cell r="ER1074">
            <v>0</v>
          </cell>
          <cell r="ES1074">
            <v>0</v>
          </cell>
          <cell r="ET1074">
            <v>0</v>
          </cell>
          <cell r="EU1074">
            <v>0</v>
          </cell>
          <cell r="EV1074">
            <v>0</v>
          </cell>
          <cell r="EW1074">
            <v>0</v>
          </cell>
          <cell r="EX1074">
            <v>0</v>
          </cell>
          <cell r="EY1074">
            <v>0</v>
          </cell>
          <cell r="EZ1074">
            <v>0</v>
          </cell>
          <cell r="FA1074">
            <v>0</v>
          </cell>
          <cell r="FB1074">
            <v>0</v>
          </cell>
          <cell r="FC1074">
            <v>0</v>
          </cell>
          <cell r="FD1074">
            <v>0</v>
          </cell>
          <cell r="FE1074">
            <v>0</v>
          </cell>
          <cell r="FF1074">
            <v>0</v>
          </cell>
          <cell r="FG1074">
            <v>0</v>
          </cell>
          <cell r="FH1074">
            <v>0</v>
          </cell>
          <cell r="FI1074">
            <v>0</v>
          </cell>
          <cell r="FJ1074">
            <v>0</v>
          </cell>
          <cell r="FK1074">
            <v>0</v>
          </cell>
          <cell r="FL1074">
            <v>0</v>
          </cell>
          <cell r="FM1074">
            <v>0</v>
          </cell>
          <cell r="FN1074">
            <v>0</v>
          </cell>
          <cell r="FO1074">
            <v>0</v>
          </cell>
          <cell r="FP1074">
            <v>0</v>
          </cell>
          <cell r="FQ1074">
            <v>0</v>
          </cell>
          <cell r="FR1074">
            <v>0</v>
          </cell>
          <cell r="FS1074">
            <v>0</v>
          </cell>
          <cell r="FT1074">
            <v>0</v>
          </cell>
          <cell r="FU1074">
            <v>0</v>
          </cell>
          <cell r="FV1074">
            <v>0</v>
          </cell>
          <cell r="FW1074">
            <v>0</v>
          </cell>
          <cell r="FX1074">
            <v>0</v>
          </cell>
          <cell r="FY1074">
            <v>0</v>
          </cell>
          <cell r="FZ1074">
            <v>0</v>
          </cell>
          <cell r="GA1074">
            <v>0</v>
          </cell>
          <cell r="GB1074">
            <v>0</v>
          </cell>
          <cell r="GC1074">
            <v>0</v>
          </cell>
          <cell r="GD1074">
            <v>0</v>
          </cell>
          <cell r="GE1074">
            <v>0</v>
          </cell>
          <cell r="GF1074">
            <v>0</v>
          </cell>
          <cell r="GG1074">
            <v>0</v>
          </cell>
          <cell r="GH1074">
            <v>0</v>
          </cell>
          <cell r="GI1074">
            <v>0</v>
          </cell>
          <cell r="GJ1074">
            <v>0</v>
          </cell>
          <cell r="GK1074">
            <v>0</v>
          </cell>
          <cell r="GL1074">
            <v>0</v>
          </cell>
          <cell r="GM1074">
            <v>0</v>
          </cell>
          <cell r="GN1074">
            <v>0</v>
          </cell>
          <cell r="GO1074">
            <v>0</v>
          </cell>
          <cell r="GP1074">
            <v>0</v>
          </cell>
          <cell r="GQ1074">
            <v>0</v>
          </cell>
          <cell r="GR1074">
            <v>0</v>
          </cell>
          <cell r="GS1074">
            <v>0</v>
          </cell>
          <cell r="GT1074">
            <v>0</v>
          </cell>
          <cell r="GU1074">
            <v>0</v>
          </cell>
          <cell r="GV1074">
            <v>0</v>
          </cell>
          <cell r="GW1074">
            <v>0</v>
          </cell>
          <cell r="GX1074">
            <v>0</v>
          </cell>
          <cell r="GY1074">
            <v>0</v>
          </cell>
          <cell r="GZ1074">
            <v>0</v>
          </cell>
          <cell r="HA1074">
            <v>0</v>
          </cell>
          <cell r="HB1074">
            <v>0</v>
          </cell>
          <cell r="HC1074">
            <v>0</v>
          </cell>
          <cell r="HD1074">
            <v>0</v>
          </cell>
          <cell r="HE1074">
            <v>0</v>
          </cell>
          <cell r="HF1074">
            <v>0</v>
          </cell>
          <cell r="HG1074">
            <v>0</v>
          </cell>
          <cell r="HH1074">
            <v>0</v>
          </cell>
          <cell r="HI1074">
            <v>0</v>
          </cell>
          <cell r="HJ1074">
            <v>0</v>
          </cell>
          <cell r="HK1074">
            <v>0</v>
          </cell>
          <cell r="HL1074">
            <v>0</v>
          </cell>
          <cell r="HM1074">
            <v>0</v>
          </cell>
          <cell r="HN1074">
            <v>0</v>
          </cell>
          <cell r="HO1074">
            <v>0</v>
          </cell>
          <cell r="HP1074">
            <v>0</v>
          </cell>
          <cell r="HQ1074">
            <v>0</v>
          </cell>
          <cell r="HR1074">
            <v>0</v>
          </cell>
          <cell r="HS1074">
            <v>0</v>
          </cell>
          <cell r="HT1074">
            <v>0</v>
          </cell>
          <cell r="HU1074">
            <v>0</v>
          </cell>
          <cell r="HV1074">
            <v>0</v>
          </cell>
          <cell r="HW1074">
            <v>0</v>
          </cell>
          <cell r="HX1074">
            <v>0</v>
          </cell>
          <cell r="HY1074">
            <v>0</v>
          </cell>
          <cell r="HZ1074">
            <v>0</v>
          </cell>
          <cell r="IA1074">
            <v>0</v>
          </cell>
          <cell r="IB1074">
            <v>0</v>
          </cell>
          <cell r="IC1074">
            <v>0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H1074">
            <v>0</v>
          </cell>
          <cell r="II1074">
            <v>0</v>
          </cell>
          <cell r="IJ1074">
            <v>0</v>
          </cell>
          <cell r="IK1074">
            <v>0</v>
          </cell>
          <cell r="IL1074">
            <v>0</v>
          </cell>
          <cell r="IM1074">
            <v>0</v>
          </cell>
          <cell r="IN1074">
            <v>0</v>
          </cell>
          <cell r="IO1074">
            <v>0</v>
          </cell>
          <cell r="IP1074">
            <v>0</v>
          </cell>
          <cell r="IQ1074">
            <v>0</v>
          </cell>
          <cell r="IR1074">
            <v>0</v>
          </cell>
          <cell r="IS1074">
            <v>0</v>
          </cell>
          <cell r="IT1074">
            <v>0</v>
          </cell>
          <cell r="IU1074">
            <v>0</v>
          </cell>
          <cell r="IV1074">
            <v>0</v>
          </cell>
          <cell r="IW1074">
            <v>0</v>
          </cell>
          <cell r="IX1074">
            <v>0</v>
          </cell>
          <cell r="IY1074">
            <v>0</v>
          </cell>
          <cell r="IZ1074">
            <v>0</v>
          </cell>
          <cell r="JA1074">
            <v>0</v>
          </cell>
          <cell r="JB1074">
            <v>0</v>
          </cell>
          <cell r="JC1074">
            <v>0</v>
          </cell>
          <cell r="JD1074">
            <v>0</v>
          </cell>
          <cell r="JE1074">
            <v>0</v>
          </cell>
        </row>
        <row r="1075">
          <cell r="D1075" t="str">
            <v>PV_.QF.UTS._.___.SunE3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  <cell r="EE1075">
            <v>0</v>
          </cell>
          <cell r="EF1075">
            <v>0</v>
          </cell>
          <cell r="EG1075">
            <v>0</v>
          </cell>
          <cell r="EH1075">
            <v>0</v>
          </cell>
          <cell r="EI1075">
            <v>0</v>
          </cell>
          <cell r="EJ1075">
            <v>0</v>
          </cell>
          <cell r="EK1075">
            <v>0</v>
          </cell>
          <cell r="EL1075">
            <v>0</v>
          </cell>
          <cell r="EM1075">
            <v>0</v>
          </cell>
          <cell r="EN1075">
            <v>0</v>
          </cell>
          <cell r="EO1075">
            <v>0</v>
          </cell>
          <cell r="EP1075">
            <v>0</v>
          </cell>
          <cell r="EQ1075">
            <v>0</v>
          </cell>
          <cell r="ER1075">
            <v>0</v>
          </cell>
          <cell r="ES1075">
            <v>0</v>
          </cell>
          <cell r="ET1075">
            <v>0</v>
          </cell>
          <cell r="EU1075">
            <v>0</v>
          </cell>
          <cell r="EV1075">
            <v>0</v>
          </cell>
          <cell r="EW1075">
            <v>0</v>
          </cell>
          <cell r="EX1075">
            <v>0</v>
          </cell>
          <cell r="EY1075">
            <v>0</v>
          </cell>
          <cell r="EZ1075">
            <v>0</v>
          </cell>
          <cell r="FA1075">
            <v>0</v>
          </cell>
          <cell r="FB1075">
            <v>0</v>
          </cell>
          <cell r="FC1075">
            <v>0</v>
          </cell>
          <cell r="FD1075">
            <v>0</v>
          </cell>
          <cell r="FE1075">
            <v>0</v>
          </cell>
          <cell r="FF1075">
            <v>0</v>
          </cell>
          <cell r="FG1075">
            <v>0</v>
          </cell>
          <cell r="FH1075">
            <v>0</v>
          </cell>
          <cell r="FI1075">
            <v>0</v>
          </cell>
          <cell r="FJ1075">
            <v>0</v>
          </cell>
          <cell r="FK1075">
            <v>0</v>
          </cell>
          <cell r="FL1075">
            <v>0</v>
          </cell>
          <cell r="FM1075">
            <v>0</v>
          </cell>
          <cell r="FN1075">
            <v>0</v>
          </cell>
          <cell r="FO1075">
            <v>0</v>
          </cell>
          <cell r="FP1075">
            <v>0</v>
          </cell>
          <cell r="FQ1075">
            <v>0</v>
          </cell>
          <cell r="FR1075">
            <v>0</v>
          </cell>
          <cell r="FS1075">
            <v>0</v>
          </cell>
          <cell r="FT1075">
            <v>0</v>
          </cell>
          <cell r="FU1075">
            <v>0</v>
          </cell>
          <cell r="FV1075">
            <v>0</v>
          </cell>
          <cell r="FW1075">
            <v>0</v>
          </cell>
          <cell r="FX1075">
            <v>0</v>
          </cell>
          <cell r="FY1075">
            <v>0</v>
          </cell>
          <cell r="FZ1075">
            <v>0</v>
          </cell>
          <cell r="GA1075">
            <v>0</v>
          </cell>
          <cell r="GB1075">
            <v>0</v>
          </cell>
          <cell r="GC1075">
            <v>0</v>
          </cell>
          <cell r="GD1075">
            <v>0</v>
          </cell>
          <cell r="GE1075">
            <v>0</v>
          </cell>
          <cell r="GF1075">
            <v>0</v>
          </cell>
          <cell r="GG1075">
            <v>0</v>
          </cell>
          <cell r="GH1075">
            <v>0</v>
          </cell>
          <cell r="GI1075">
            <v>0</v>
          </cell>
          <cell r="GJ1075">
            <v>0</v>
          </cell>
          <cell r="GK1075">
            <v>0</v>
          </cell>
          <cell r="GL1075">
            <v>0</v>
          </cell>
          <cell r="GM1075">
            <v>0</v>
          </cell>
          <cell r="GN1075">
            <v>0</v>
          </cell>
          <cell r="GO1075">
            <v>0</v>
          </cell>
          <cell r="GP1075">
            <v>0</v>
          </cell>
          <cell r="GQ1075">
            <v>0</v>
          </cell>
          <cell r="GR1075">
            <v>0</v>
          </cell>
          <cell r="GS1075">
            <v>0</v>
          </cell>
          <cell r="GT1075">
            <v>0</v>
          </cell>
          <cell r="GU1075">
            <v>0</v>
          </cell>
          <cell r="GV1075">
            <v>0</v>
          </cell>
          <cell r="GW1075">
            <v>0</v>
          </cell>
          <cell r="GX1075">
            <v>0</v>
          </cell>
          <cell r="GY1075">
            <v>0</v>
          </cell>
          <cell r="GZ1075">
            <v>0</v>
          </cell>
          <cell r="HA1075">
            <v>0</v>
          </cell>
          <cell r="HB1075">
            <v>0</v>
          </cell>
          <cell r="HC1075">
            <v>0</v>
          </cell>
          <cell r="HD1075">
            <v>0</v>
          </cell>
          <cell r="HE1075">
            <v>0</v>
          </cell>
          <cell r="HF1075">
            <v>0</v>
          </cell>
          <cell r="HG1075">
            <v>0</v>
          </cell>
          <cell r="HH1075">
            <v>0</v>
          </cell>
          <cell r="HI1075">
            <v>0</v>
          </cell>
          <cell r="HJ1075">
            <v>0</v>
          </cell>
          <cell r="HK1075">
            <v>0</v>
          </cell>
          <cell r="HL1075">
            <v>0</v>
          </cell>
          <cell r="HM1075">
            <v>0</v>
          </cell>
          <cell r="HN1075">
            <v>0</v>
          </cell>
          <cell r="HO1075">
            <v>0</v>
          </cell>
          <cell r="HP1075">
            <v>0</v>
          </cell>
          <cell r="HQ1075">
            <v>0</v>
          </cell>
          <cell r="HR1075">
            <v>0</v>
          </cell>
          <cell r="HS1075">
            <v>0</v>
          </cell>
          <cell r="HT1075">
            <v>0</v>
          </cell>
          <cell r="HU1075">
            <v>0</v>
          </cell>
          <cell r="HV1075">
            <v>0</v>
          </cell>
          <cell r="HW1075">
            <v>0</v>
          </cell>
          <cell r="HX1075">
            <v>0</v>
          </cell>
          <cell r="HY1075">
            <v>0</v>
          </cell>
          <cell r="HZ1075">
            <v>0</v>
          </cell>
          <cell r="IA1075">
            <v>0</v>
          </cell>
          <cell r="IB1075">
            <v>0</v>
          </cell>
          <cell r="IC1075">
            <v>0</v>
          </cell>
          <cell r="ID1075">
            <v>0</v>
          </cell>
          <cell r="IE1075">
            <v>0</v>
          </cell>
          <cell r="IF1075">
            <v>0</v>
          </cell>
          <cell r="IG1075">
            <v>0</v>
          </cell>
          <cell r="IH1075">
            <v>0</v>
          </cell>
          <cell r="II1075">
            <v>0</v>
          </cell>
          <cell r="IJ1075">
            <v>0</v>
          </cell>
          <cell r="IK1075">
            <v>0</v>
          </cell>
          <cell r="IL1075">
            <v>0</v>
          </cell>
          <cell r="IM1075">
            <v>0</v>
          </cell>
          <cell r="IN1075">
            <v>0</v>
          </cell>
          <cell r="IO1075">
            <v>0</v>
          </cell>
          <cell r="IP1075">
            <v>0</v>
          </cell>
          <cell r="IQ1075">
            <v>0</v>
          </cell>
          <cell r="IR1075">
            <v>0</v>
          </cell>
          <cell r="IS1075">
            <v>0</v>
          </cell>
          <cell r="IT1075">
            <v>0</v>
          </cell>
          <cell r="IU1075">
            <v>0</v>
          </cell>
          <cell r="IV1075">
            <v>0</v>
          </cell>
          <cell r="IW1075">
            <v>0</v>
          </cell>
          <cell r="IX1075">
            <v>0</v>
          </cell>
          <cell r="IY1075">
            <v>0</v>
          </cell>
          <cell r="IZ1075">
            <v>0</v>
          </cell>
          <cell r="JA1075">
            <v>0</v>
          </cell>
          <cell r="JB1075">
            <v>0</v>
          </cell>
          <cell r="JC1075">
            <v>0</v>
          </cell>
          <cell r="JD1075">
            <v>0</v>
          </cell>
          <cell r="JE1075">
            <v>0</v>
          </cell>
        </row>
        <row r="1076">
          <cell r="D1076" t="str">
            <v>PV_.QF.UTS._.___.Three Peaks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>
            <v>0</v>
          </cell>
          <cell r="EO1076">
            <v>0</v>
          </cell>
          <cell r="EP1076">
            <v>0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  <cell r="EZ1076">
            <v>0</v>
          </cell>
          <cell r="FA1076">
            <v>0</v>
          </cell>
          <cell r="FB1076">
            <v>0</v>
          </cell>
          <cell r="FC1076">
            <v>0</v>
          </cell>
          <cell r="FD1076">
            <v>0</v>
          </cell>
          <cell r="FE1076">
            <v>0</v>
          </cell>
          <cell r="FF1076">
            <v>0</v>
          </cell>
          <cell r="FG1076">
            <v>0</v>
          </cell>
          <cell r="FH1076">
            <v>0</v>
          </cell>
          <cell r="FI1076">
            <v>0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N1076">
            <v>0</v>
          </cell>
          <cell r="FO1076">
            <v>0</v>
          </cell>
          <cell r="FP1076">
            <v>0</v>
          </cell>
          <cell r="FQ1076">
            <v>0</v>
          </cell>
          <cell r="FR1076">
            <v>0</v>
          </cell>
          <cell r="FS1076">
            <v>0</v>
          </cell>
          <cell r="FT1076">
            <v>0</v>
          </cell>
          <cell r="FU1076">
            <v>0</v>
          </cell>
          <cell r="FV1076">
            <v>0</v>
          </cell>
          <cell r="FW1076">
            <v>0</v>
          </cell>
          <cell r="FX1076">
            <v>0</v>
          </cell>
          <cell r="FY1076">
            <v>0</v>
          </cell>
          <cell r="FZ1076">
            <v>0</v>
          </cell>
          <cell r="GA1076">
            <v>0</v>
          </cell>
          <cell r="GB1076">
            <v>0</v>
          </cell>
          <cell r="GC1076">
            <v>0</v>
          </cell>
          <cell r="GD1076">
            <v>0</v>
          </cell>
          <cell r="GE1076">
            <v>0</v>
          </cell>
          <cell r="GF1076">
            <v>0</v>
          </cell>
          <cell r="GG1076">
            <v>0</v>
          </cell>
          <cell r="GH1076">
            <v>0</v>
          </cell>
          <cell r="GI1076">
            <v>0</v>
          </cell>
          <cell r="GJ1076">
            <v>0</v>
          </cell>
          <cell r="GK1076">
            <v>0</v>
          </cell>
          <cell r="GL1076">
            <v>0</v>
          </cell>
          <cell r="GM1076">
            <v>0</v>
          </cell>
          <cell r="GN1076">
            <v>0</v>
          </cell>
          <cell r="GO1076">
            <v>0</v>
          </cell>
          <cell r="GP1076">
            <v>0</v>
          </cell>
          <cell r="GQ1076">
            <v>0</v>
          </cell>
          <cell r="GR1076">
            <v>0</v>
          </cell>
          <cell r="GS1076">
            <v>0</v>
          </cell>
          <cell r="GT1076">
            <v>0</v>
          </cell>
          <cell r="GU1076">
            <v>0</v>
          </cell>
          <cell r="GV1076">
            <v>0</v>
          </cell>
          <cell r="GW1076">
            <v>0</v>
          </cell>
          <cell r="GX1076">
            <v>0</v>
          </cell>
          <cell r="GY1076">
            <v>0</v>
          </cell>
          <cell r="GZ1076">
            <v>0</v>
          </cell>
          <cell r="HA1076">
            <v>0</v>
          </cell>
          <cell r="HB1076">
            <v>0</v>
          </cell>
          <cell r="HC1076">
            <v>0</v>
          </cell>
          <cell r="HD1076">
            <v>0</v>
          </cell>
          <cell r="HE1076">
            <v>0</v>
          </cell>
          <cell r="HF1076">
            <v>0</v>
          </cell>
          <cell r="HG1076">
            <v>0</v>
          </cell>
          <cell r="HH1076">
            <v>0</v>
          </cell>
          <cell r="HI1076">
            <v>0</v>
          </cell>
          <cell r="HJ1076">
            <v>0</v>
          </cell>
          <cell r="HK1076">
            <v>0</v>
          </cell>
          <cell r="HL1076">
            <v>0</v>
          </cell>
          <cell r="HM1076">
            <v>0</v>
          </cell>
          <cell r="HN1076">
            <v>0</v>
          </cell>
          <cell r="HO1076">
            <v>0</v>
          </cell>
          <cell r="HP1076">
            <v>0</v>
          </cell>
          <cell r="HQ1076">
            <v>0</v>
          </cell>
          <cell r="HR1076">
            <v>0</v>
          </cell>
          <cell r="HS1076">
            <v>0</v>
          </cell>
          <cell r="HT1076">
            <v>0</v>
          </cell>
          <cell r="HU1076">
            <v>0</v>
          </cell>
          <cell r="HV1076">
            <v>0</v>
          </cell>
          <cell r="HW1076">
            <v>0</v>
          </cell>
          <cell r="HX1076">
            <v>0</v>
          </cell>
          <cell r="HY1076">
            <v>0</v>
          </cell>
          <cell r="HZ1076">
            <v>0</v>
          </cell>
          <cell r="IA1076">
            <v>0</v>
          </cell>
          <cell r="IB1076">
            <v>0</v>
          </cell>
          <cell r="IC1076">
            <v>0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H1076">
            <v>0</v>
          </cell>
          <cell r="II1076">
            <v>0</v>
          </cell>
          <cell r="IJ1076">
            <v>0</v>
          </cell>
          <cell r="IK1076">
            <v>0</v>
          </cell>
          <cell r="IL1076">
            <v>0</v>
          </cell>
          <cell r="IM1076">
            <v>0</v>
          </cell>
          <cell r="IN1076">
            <v>0</v>
          </cell>
          <cell r="IO1076">
            <v>0</v>
          </cell>
          <cell r="IP1076">
            <v>0</v>
          </cell>
          <cell r="IQ1076">
            <v>0</v>
          </cell>
          <cell r="IR1076">
            <v>0</v>
          </cell>
          <cell r="IS1076">
            <v>0</v>
          </cell>
          <cell r="IT1076">
            <v>0</v>
          </cell>
          <cell r="IU1076">
            <v>0</v>
          </cell>
          <cell r="IV1076">
            <v>0</v>
          </cell>
          <cell r="IW1076">
            <v>0</v>
          </cell>
          <cell r="IX1076">
            <v>0</v>
          </cell>
          <cell r="IY1076">
            <v>0</v>
          </cell>
          <cell r="IZ1076">
            <v>0</v>
          </cell>
          <cell r="JA1076">
            <v>0</v>
          </cell>
          <cell r="JB1076">
            <v>0</v>
          </cell>
          <cell r="JC1076">
            <v>0</v>
          </cell>
          <cell r="JD1076">
            <v>0</v>
          </cell>
          <cell r="JE1076">
            <v>0</v>
          </cell>
        </row>
        <row r="1077">
          <cell r="D1077" t="str">
            <v>PV_.QF.WMV._.CSP.Orchard_Knob_Solar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  <cell r="EE1077">
            <v>0</v>
          </cell>
          <cell r="EF1077">
            <v>0</v>
          </cell>
          <cell r="EG1077">
            <v>0</v>
          </cell>
          <cell r="EH1077">
            <v>0</v>
          </cell>
          <cell r="EI1077">
            <v>0</v>
          </cell>
          <cell r="EJ1077">
            <v>0</v>
          </cell>
          <cell r="EK1077">
            <v>0</v>
          </cell>
          <cell r="EL1077">
            <v>0</v>
          </cell>
          <cell r="EM1077">
            <v>0</v>
          </cell>
          <cell r="EN1077">
            <v>0</v>
          </cell>
          <cell r="EO1077">
            <v>0</v>
          </cell>
          <cell r="EP1077">
            <v>0</v>
          </cell>
          <cell r="EQ1077">
            <v>0</v>
          </cell>
          <cell r="ER1077">
            <v>0</v>
          </cell>
          <cell r="ES1077">
            <v>0</v>
          </cell>
          <cell r="ET1077">
            <v>0</v>
          </cell>
          <cell r="EU1077">
            <v>0</v>
          </cell>
          <cell r="EV1077">
            <v>0</v>
          </cell>
          <cell r="EW1077">
            <v>0</v>
          </cell>
          <cell r="EX1077">
            <v>0</v>
          </cell>
          <cell r="EY1077">
            <v>0</v>
          </cell>
          <cell r="EZ1077">
            <v>0</v>
          </cell>
          <cell r="FA1077">
            <v>0</v>
          </cell>
          <cell r="FB1077">
            <v>0</v>
          </cell>
          <cell r="FC1077">
            <v>0</v>
          </cell>
          <cell r="FD1077">
            <v>0</v>
          </cell>
          <cell r="FE1077">
            <v>0</v>
          </cell>
          <cell r="FF1077">
            <v>0</v>
          </cell>
          <cell r="FG1077">
            <v>0</v>
          </cell>
          <cell r="FH1077">
            <v>0</v>
          </cell>
          <cell r="FI1077">
            <v>0</v>
          </cell>
          <cell r="FJ1077">
            <v>0</v>
          </cell>
          <cell r="FK1077">
            <v>0</v>
          </cell>
          <cell r="FL1077">
            <v>0</v>
          </cell>
          <cell r="FM1077">
            <v>0</v>
          </cell>
          <cell r="FN1077">
            <v>0</v>
          </cell>
          <cell r="FO1077">
            <v>0</v>
          </cell>
          <cell r="FP1077">
            <v>0</v>
          </cell>
          <cell r="FQ1077">
            <v>0</v>
          </cell>
          <cell r="FR1077">
            <v>0</v>
          </cell>
          <cell r="FS1077">
            <v>0</v>
          </cell>
          <cell r="FT1077">
            <v>0</v>
          </cell>
          <cell r="FU1077">
            <v>0</v>
          </cell>
          <cell r="FV1077">
            <v>0</v>
          </cell>
          <cell r="FW1077">
            <v>0</v>
          </cell>
          <cell r="FX1077">
            <v>0</v>
          </cell>
          <cell r="FY1077">
            <v>0</v>
          </cell>
          <cell r="FZ1077">
            <v>0</v>
          </cell>
          <cell r="GA1077">
            <v>0</v>
          </cell>
          <cell r="GB1077">
            <v>0</v>
          </cell>
          <cell r="GC1077">
            <v>0</v>
          </cell>
          <cell r="GD1077">
            <v>0</v>
          </cell>
          <cell r="GE1077">
            <v>0</v>
          </cell>
          <cell r="GF1077">
            <v>0</v>
          </cell>
          <cell r="GG1077">
            <v>0</v>
          </cell>
          <cell r="GH1077">
            <v>0</v>
          </cell>
          <cell r="GI1077">
            <v>0</v>
          </cell>
          <cell r="GJ1077">
            <v>0</v>
          </cell>
          <cell r="GK1077">
            <v>0</v>
          </cell>
          <cell r="GL1077">
            <v>0</v>
          </cell>
          <cell r="GM1077">
            <v>0</v>
          </cell>
          <cell r="GN1077">
            <v>0</v>
          </cell>
          <cell r="GO1077">
            <v>0</v>
          </cell>
          <cell r="GP1077">
            <v>0</v>
          </cell>
          <cell r="GQ1077">
            <v>0</v>
          </cell>
          <cell r="GR1077">
            <v>0</v>
          </cell>
          <cell r="GS1077">
            <v>0</v>
          </cell>
          <cell r="GT1077">
            <v>0</v>
          </cell>
          <cell r="GU1077">
            <v>0</v>
          </cell>
          <cell r="GV1077">
            <v>0</v>
          </cell>
          <cell r="GW1077">
            <v>0</v>
          </cell>
          <cell r="GX1077">
            <v>0</v>
          </cell>
          <cell r="GY1077">
            <v>0</v>
          </cell>
          <cell r="GZ1077">
            <v>0</v>
          </cell>
          <cell r="HA1077">
            <v>0</v>
          </cell>
          <cell r="HB1077">
            <v>0</v>
          </cell>
          <cell r="HC1077">
            <v>0</v>
          </cell>
          <cell r="HD1077">
            <v>0</v>
          </cell>
          <cell r="HE1077">
            <v>0</v>
          </cell>
          <cell r="HF1077">
            <v>0</v>
          </cell>
          <cell r="HG1077">
            <v>0</v>
          </cell>
          <cell r="HH1077">
            <v>0</v>
          </cell>
          <cell r="HI1077">
            <v>0</v>
          </cell>
          <cell r="HJ1077">
            <v>0</v>
          </cell>
          <cell r="HK1077">
            <v>0</v>
          </cell>
          <cell r="HL1077">
            <v>0</v>
          </cell>
          <cell r="HM1077">
            <v>0</v>
          </cell>
          <cell r="HN1077">
            <v>0</v>
          </cell>
          <cell r="HO1077">
            <v>0</v>
          </cell>
          <cell r="HP1077">
            <v>0</v>
          </cell>
          <cell r="HQ1077">
            <v>0</v>
          </cell>
          <cell r="HR1077">
            <v>0</v>
          </cell>
          <cell r="HS1077">
            <v>0</v>
          </cell>
          <cell r="HT1077">
            <v>0</v>
          </cell>
          <cell r="HU1077">
            <v>0</v>
          </cell>
          <cell r="HV1077">
            <v>0</v>
          </cell>
          <cell r="HW1077">
            <v>0</v>
          </cell>
          <cell r="HX1077">
            <v>0</v>
          </cell>
          <cell r="HY1077">
            <v>0</v>
          </cell>
          <cell r="HZ1077">
            <v>0</v>
          </cell>
          <cell r="IA1077">
            <v>0</v>
          </cell>
          <cell r="IB1077">
            <v>0</v>
          </cell>
          <cell r="IC1077">
            <v>0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H1077">
            <v>0</v>
          </cell>
          <cell r="II1077">
            <v>0</v>
          </cell>
          <cell r="IJ1077">
            <v>0</v>
          </cell>
          <cell r="IK1077">
            <v>0</v>
          </cell>
          <cell r="IL1077">
            <v>0</v>
          </cell>
          <cell r="IM1077">
            <v>0</v>
          </cell>
          <cell r="IN1077">
            <v>0</v>
          </cell>
          <cell r="IO1077">
            <v>0</v>
          </cell>
          <cell r="IP1077">
            <v>0</v>
          </cell>
          <cell r="IQ1077">
            <v>0</v>
          </cell>
          <cell r="IR1077">
            <v>0</v>
          </cell>
          <cell r="IS1077">
            <v>0</v>
          </cell>
          <cell r="IT1077">
            <v>0</v>
          </cell>
          <cell r="IU1077">
            <v>0</v>
          </cell>
          <cell r="IV1077">
            <v>0</v>
          </cell>
          <cell r="IW1077">
            <v>0</v>
          </cell>
          <cell r="IX1077">
            <v>0</v>
          </cell>
          <cell r="IY1077">
            <v>0</v>
          </cell>
          <cell r="IZ1077">
            <v>0</v>
          </cell>
          <cell r="JA1077">
            <v>0</v>
          </cell>
          <cell r="JB1077">
            <v>0</v>
          </cell>
          <cell r="JC1077">
            <v>0</v>
          </cell>
          <cell r="JD1077">
            <v>0</v>
          </cell>
          <cell r="JE1077">
            <v>0</v>
          </cell>
        </row>
        <row r="1078">
          <cell r="D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  <cell r="EJ1078">
            <v>0</v>
          </cell>
          <cell r="EK1078">
            <v>0</v>
          </cell>
          <cell r="EL1078">
            <v>0</v>
          </cell>
          <cell r="EM1078">
            <v>0</v>
          </cell>
          <cell r="EN1078">
            <v>0</v>
          </cell>
          <cell r="EO1078">
            <v>0</v>
          </cell>
          <cell r="EP1078">
            <v>0</v>
          </cell>
          <cell r="EQ1078">
            <v>0</v>
          </cell>
          <cell r="ER1078">
            <v>0</v>
          </cell>
          <cell r="ES1078">
            <v>0</v>
          </cell>
          <cell r="ET1078">
            <v>0</v>
          </cell>
          <cell r="EU1078">
            <v>0</v>
          </cell>
          <cell r="EV1078">
            <v>0</v>
          </cell>
          <cell r="EW1078">
            <v>0</v>
          </cell>
          <cell r="EX1078">
            <v>0</v>
          </cell>
          <cell r="EY1078">
            <v>0</v>
          </cell>
          <cell r="EZ1078">
            <v>0</v>
          </cell>
          <cell r="FA1078">
            <v>0</v>
          </cell>
          <cell r="FB1078">
            <v>0</v>
          </cell>
          <cell r="FC1078">
            <v>0</v>
          </cell>
          <cell r="FD1078">
            <v>0</v>
          </cell>
          <cell r="FE1078">
            <v>0</v>
          </cell>
          <cell r="FF1078">
            <v>0</v>
          </cell>
          <cell r="FG1078">
            <v>0</v>
          </cell>
          <cell r="FH1078">
            <v>0</v>
          </cell>
          <cell r="FI1078">
            <v>0</v>
          </cell>
          <cell r="FJ1078">
            <v>0</v>
          </cell>
          <cell r="FK1078">
            <v>0</v>
          </cell>
          <cell r="FL1078">
            <v>0</v>
          </cell>
          <cell r="FM1078">
            <v>0</v>
          </cell>
          <cell r="FN1078">
            <v>0</v>
          </cell>
          <cell r="FO1078">
            <v>0</v>
          </cell>
          <cell r="FP1078">
            <v>0</v>
          </cell>
          <cell r="FQ1078">
            <v>0</v>
          </cell>
          <cell r="FR1078">
            <v>0</v>
          </cell>
          <cell r="FS1078">
            <v>0</v>
          </cell>
          <cell r="FT1078">
            <v>0</v>
          </cell>
          <cell r="FU1078">
            <v>0</v>
          </cell>
          <cell r="FV1078">
            <v>0</v>
          </cell>
          <cell r="FW1078">
            <v>0</v>
          </cell>
          <cell r="FX1078">
            <v>0</v>
          </cell>
          <cell r="FY1078">
            <v>0</v>
          </cell>
          <cell r="FZ1078">
            <v>0</v>
          </cell>
          <cell r="GA1078">
            <v>0</v>
          </cell>
          <cell r="GB1078">
            <v>0</v>
          </cell>
          <cell r="GC1078">
            <v>0</v>
          </cell>
          <cell r="GD1078">
            <v>0</v>
          </cell>
          <cell r="GE1078">
            <v>0</v>
          </cell>
          <cell r="GF1078">
            <v>0</v>
          </cell>
          <cell r="GG1078">
            <v>0</v>
          </cell>
          <cell r="GH1078">
            <v>0</v>
          </cell>
          <cell r="GI1078">
            <v>0</v>
          </cell>
          <cell r="GJ1078">
            <v>0</v>
          </cell>
          <cell r="GK1078">
            <v>0</v>
          </cell>
          <cell r="GL1078">
            <v>0</v>
          </cell>
          <cell r="GM1078">
            <v>0</v>
          </cell>
          <cell r="GN1078">
            <v>0</v>
          </cell>
          <cell r="GO1078">
            <v>0</v>
          </cell>
          <cell r="GP1078">
            <v>0</v>
          </cell>
          <cell r="GQ1078">
            <v>0</v>
          </cell>
          <cell r="GR1078">
            <v>0</v>
          </cell>
          <cell r="GS1078">
            <v>0</v>
          </cell>
          <cell r="GT1078">
            <v>0</v>
          </cell>
          <cell r="GU1078">
            <v>0</v>
          </cell>
          <cell r="GV1078">
            <v>0</v>
          </cell>
          <cell r="GW1078">
            <v>0</v>
          </cell>
          <cell r="GX1078">
            <v>0</v>
          </cell>
          <cell r="GY1078">
            <v>0</v>
          </cell>
          <cell r="GZ1078">
            <v>0</v>
          </cell>
          <cell r="HA1078">
            <v>0</v>
          </cell>
          <cell r="HB1078">
            <v>0</v>
          </cell>
          <cell r="HC1078">
            <v>0</v>
          </cell>
          <cell r="HD1078">
            <v>0</v>
          </cell>
          <cell r="HE1078">
            <v>0</v>
          </cell>
          <cell r="HF1078">
            <v>0</v>
          </cell>
          <cell r="HG1078">
            <v>0</v>
          </cell>
          <cell r="HH1078">
            <v>0</v>
          </cell>
          <cell r="HI1078">
            <v>0</v>
          </cell>
          <cell r="HJ1078">
            <v>0</v>
          </cell>
          <cell r="HK1078">
            <v>0</v>
          </cell>
          <cell r="HL1078">
            <v>0</v>
          </cell>
          <cell r="HM1078">
            <v>0</v>
          </cell>
          <cell r="HN1078">
            <v>0</v>
          </cell>
          <cell r="HO1078">
            <v>0</v>
          </cell>
          <cell r="HP1078">
            <v>0</v>
          </cell>
          <cell r="HQ1078">
            <v>0</v>
          </cell>
          <cell r="HR1078">
            <v>0</v>
          </cell>
          <cell r="HS1078">
            <v>0</v>
          </cell>
          <cell r="HT1078">
            <v>0</v>
          </cell>
          <cell r="HU1078">
            <v>0</v>
          </cell>
          <cell r="HV1078">
            <v>0</v>
          </cell>
          <cell r="HW1078">
            <v>0</v>
          </cell>
          <cell r="HX1078">
            <v>0</v>
          </cell>
          <cell r="HY1078">
            <v>0</v>
          </cell>
          <cell r="HZ1078">
            <v>0</v>
          </cell>
          <cell r="IA1078">
            <v>0</v>
          </cell>
          <cell r="IB1078">
            <v>0</v>
          </cell>
          <cell r="IC1078">
            <v>0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H1078">
            <v>0</v>
          </cell>
          <cell r="II1078">
            <v>0</v>
          </cell>
          <cell r="IJ1078">
            <v>0</v>
          </cell>
          <cell r="IK1078">
            <v>0</v>
          </cell>
          <cell r="IL1078">
            <v>0</v>
          </cell>
          <cell r="IM1078">
            <v>0</v>
          </cell>
          <cell r="IN1078">
            <v>0</v>
          </cell>
          <cell r="IO1078">
            <v>0</v>
          </cell>
          <cell r="IP1078">
            <v>0</v>
          </cell>
          <cell r="IQ1078">
            <v>0</v>
          </cell>
          <cell r="IR1078">
            <v>0</v>
          </cell>
          <cell r="IS1078">
            <v>0</v>
          </cell>
          <cell r="IT1078">
            <v>0</v>
          </cell>
          <cell r="IU1078">
            <v>0</v>
          </cell>
          <cell r="IV1078">
            <v>0</v>
          </cell>
          <cell r="IW1078">
            <v>0</v>
          </cell>
          <cell r="IX1078">
            <v>0</v>
          </cell>
          <cell r="IY1078">
            <v>0</v>
          </cell>
          <cell r="IZ1078">
            <v>0</v>
          </cell>
          <cell r="JA1078">
            <v>0</v>
          </cell>
          <cell r="JB1078">
            <v>0</v>
          </cell>
          <cell r="JC1078">
            <v>0</v>
          </cell>
          <cell r="JD1078">
            <v>0</v>
          </cell>
          <cell r="JE1078">
            <v>0</v>
          </cell>
        </row>
        <row r="1079">
          <cell r="D1079" t="str">
            <v>PV_.QF.UTS._.___.QuichapaIII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  <cell r="EJ1079">
            <v>0</v>
          </cell>
          <cell r="EK1079">
            <v>0</v>
          </cell>
          <cell r="EL1079">
            <v>0</v>
          </cell>
          <cell r="EM1079">
            <v>0</v>
          </cell>
          <cell r="EN1079">
            <v>0</v>
          </cell>
          <cell r="EO1079">
            <v>0</v>
          </cell>
          <cell r="EP1079">
            <v>0</v>
          </cell>
          <cell r="EQ1079">
            <v>0</v>
          </cell>
          <cell r="ER1079">
            <v>0</v>
          </cell>
          <cell r="ES1079">
            <v>0</v>
          </cell>
          <cell r="ET1079">
            <v>0</v>
          </cell>
          <cell r="EU1079">
            <v>0</v>
          </cell>
          <cell r="EV1079">
            <v>0</v>
          </cell>
          <cell r="EW1079">
            <v>0</v>
          </cell>
          <cell r="EX1079">
            <v>0</v>
          </cell>
          <cell r="EY1079">
            <v>0</v>
          </cell>
          <cell r="EZ1079">
            <v>0</v>
          </cell>
          <cell r="FA1079">
            <v>0</v>
          </cell>
          <cell r="FB1079">
            <v>0</v>
          </cell>
          <cell r="FC1079">
            <v>0</v>
          </cell>
          <cell r="FD1079">
            <v>0</v>
          </cell>
          <cell r="FE1079">
            <v>0</v>
          </cell>
          <cell r="FF1079">
            <v>0</v>
          </cell>
          <cell r="FG1079">
            <v>0</v>
          </cell>
          <cell r="FH1079">
            <v>0</v>
          </cell>
          <cell r="FI1079">
            <v>0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N1079">
            <v>0</v>
          </cell>
          <cell r="FO1079">
            <v>0</v>
          </cell>
          <cell r="FP1079">
            <v>0</v>
          </cell>
          <cell r="FQ1079">
            <v>0</v>
          </cell>
          <cell r="FR1079">
            <v>0</v>
          </cell>
          <cell r="FS1079">
            <v>0</v>
          </cell>
          <cell r="FT1079">
            <v>0</v>
          </cell>
          <cell r="FU1079">
            <v>0</v>
          </cell>
          <cell r="FV1079">
            <v>0</v>
          </cell>
          <cell r="FW1079">
            <v>0</v>
          </cell>
          <cell r="FX1079">
            <v>0</v>
          </cell>
          <cell r="FY1079">
            <v>0</v>
          </cell>
          <cell r="FZ1079">
            <v>0</v>
          </cell>
          <cell r="GA1079">
            <v>0</v>
          </cell>
          <cell r="GB1079">
            <v>0</v>
          </cell>
          <cell r="GC1079">
            <v>0</v>
          </cell>
          <cell r="GD1079">
            <v>0</v>
          </cell>
          <cell r="GE1079">
            <v>0</v>
          </cell>
          <cell r="GF1079">
            <v>0</v>
          </cell>
          <cell r="GG1079">
            <v>0</v>
          </cell>
          <cell r="GH1079">
            <v>0</v>
          </cell>
          <cell r="GI1079">
            <v>0</v>
          </cell>
          <cell r="GJ1079">
            <v>0</v>
          </cell>
          <cell r="GK1079">
            <v>0</v>
          </cell>
          <cell r="GL1079">
            <v>0</v>
          </cell>
          <cell r="GM1079">
            <v>0</v>
          </cell>
          <cell r="GN1079">
            <v>0</v>
          </cell>
          <cell r="GO1079">
            <v>0</v>
          </cell>
          <cell r="GP1079">
            <v>0</v>
          </cell>
          <cell r="GQ1079">
            <v>0</v>
          </cell>
          <cell r="GR1079">
            <v>0</v>
          </cell>
          <cell r="GS1079">
            <v>0</v>
          </cell>
          <cell r="GT1079">
            <v>0</v>
          </cell>
          <cell r="GU1079">
            <v>0</v>
          </cell>
          <cell r="GV1079">
            <v>0</v>
          </cell>
          <cell r="GW1079">
            <v>0</v>
          </cell>
          <cell r="GX1079">
            <v>0</v>
          </cell>
          <cell r="GY1079">
            <v>0</v>
          </cell>
          <cell r="GZ1079">
            <v>0</v>
          </cell>
          <cell r="HA1079">
            <v>0</v>
          </cell>
          <cell r="HB1079">
            <v>0</v>
          </cell>
          <cell r="HC1079">
            <v>0</v>
          </cell>
          <cell r="HD1079">
            <v>0</v>
          </cell>
          <cell r="HE1079">
            <v>0</v>
          </cell>
          <cell r="HF1079">
            <v>0</v>
          </cell>
          <cell r="HG1079">
            <v>0</v>
          </cell>
          <cell r="HH1079">
            <v>0</v>
          </cell>
          <cell r="HI1079">
            <v>0</v>
          </cell>
          <cell r="HJ1079">
            <v>0</v>
          </cell>
          <cell r="HK1079">
            <v>0</v>
          </cell>
          <cell r="HL1079">
            <v>0</v>
          </cell>
          <cell r="HM1079">
            <v>0</v>
          </cell>
          <cell r="HN1079">
            <v>0</v>
          </cell>
          <cell r="HO1079">
            <v>0</v>
          </cell>
          <cell r="HP1079">
            <v>0</v>
          </cell>
          <cell r="HQ1079">
            <v>0</v>
          </cell>
          <cell r="HR1079">
            <v>0</v>
          </cell>
          <cell r="HS1079">
            <v>0</v>
          </cell>
          <cell r="HT1079">
            <v>0</v>
          </cell>
          <cell r="HU1079">
            <v>0</v>
          </cell>
          <cell r="HV1079">
            <v>0</v>
          </cell>
          <cell r="HW1079">
            <v>0</v>
          </cell>
          <cell r="HX1079">
            <v>0</v>
          </cell>
          <cell r="HY1079">
            <v>0</v>
          </cell>
          <cell r="HZ1079">
            <v>0</v>
          </cell>
          <cell r="IA1079">
            <v>0</v>
          </cell>
          <cell r="IB1079">
            <v>0</v>
          </cell>
          <cell r="IC1079">
            <v>0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H1079">
            <v>0</v>
          </cell>
          <cell r="II1079">
            <v>0</v>
          </cell>
          <cell r="IJ1079">
            <v>0</v>
          </cell>
          <cell r="IK1079">
            <v>0</v>
          </cell>
          <cell r="IL1079">
            <v>0</v>
          </cell>
          <cell r="IM1079">
            <v>0</v>
          </cell>
          <cell r="IN1079">
            <v>0</v>
          </cell>
          <cell r="IO1079">
            <v>0</v>
          </cell>
          <cell r="IP1079">
            <v>0</v>
          </cell>
          <cell r="IQ1079">
            <v>0</v>
          </cell>
          <cell r="IR1079">
            <v>0</v>
          </cell>
          <cell r="IS1079">
            <v>0</v>
          </cell>
          <cell r="IT1079">
            <v>0</v>
          </cell>
          <cell r="IU1079">
            <v>0</v>
          </cell>
          <cell r="IV1079">
            <v>0</v>
          </cell>
          <cell r="IW1079">
            <v>0</v>
          </cell>
          <cell r="IX1079">
            <v>0</v>
          </cell>
          <cell r="IY1079">
            <v>0</v>
          </cell>
          <cell r="IZ1079">
            <v>0</v>
          </cell>
          <cell r="JA1079">
            <v>0</v>
          </cell>
          <cell r="JB1079">
            <v>0</v>
          </cell>
          <cell r="JC1079">
            <v>0</v>
          </cell>
          <cell r="JD1079">
            <v>0</v>
          </cell>
          <cell r="JE1079">
            <v>0</v>
          </cell>
        </row>
        <row r="1080">
          <cell r="D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  <cell r="EE1080">
            <v>0</v>
          </cell>
          <cell r="EF1080">
            <v>0</v>
          </cell>
          <cell r="EG1080">
            <v>0</v>
          </cell>
          <cell r="EH1080">
            <v>0</v>
          </cell>
          <cell r="EI1080">
            <v>0</v>
          </cell>
          <cell r="EJ1080">
            <v>0</v>
          </cell>
          <cell r="EK1080">
            <v>0</v>
          </cell>
          <cell r="EL1080">
            <v>0</v>
          </cell>
          <cell r="EM1080">
            <v>0</v>
          </cell>
          <cell r="EN1080">
            <v>0</v>
          </cell>
          <cell r="EO1080">
            <v>0</v>
          </cell>
          <cell r="EP1080">
            <v>0</v>
          </cell>
          <cell r="EQ1080">
            <v>0</v>
          </cell>
          <cell r="ER1080">
            <v>0</v>
          </cell>
          <cell r="ES1080">
            <v>0</v>
          </cell>
          <cell r="ET1080">
            <v>0</v>
          </cell>
          <cell r="EU1080">
            <v>0</v>
          </cell>
          <cell r="EV1080">
            <v>0</v>
          </cell>
          <cell r="EW1080">
            <v>0</v>
          </cell>
          <cell r="EX1080">
            <v>0</v>
          </cell>
          <cell r="EY1080">
            <v>0</v>
          </cell>
          <cell r="EZ1080">
            <v>0</v>
          </cell>
          <cell r="FA1080">
            <v>0</v>
          </cell>
          <cell r="FB1080">
            <v>0</v>
          </cell>
          <cell r="FC1080">
            <v>0</v>
          </cell>
          <cell r="FD1080">
            <v>0</v>
          </cell>
          <cell r="FE1080">
            <v>0</v>
          </cell>
          <cell r="FF1080">
            <v>0</v>
          </cell>
          <cell r="FG1080">
            <v>0</v>
          </cell>
          <cell r="FH1080">
            <v>0</v>
          </cell>
          <cell r="FI1080">
            <v>0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N1080">
            <v>0</v>
          </cell>
          <cell r="FO1080">
            <v>0</v>
          </cell>
          <cell r="FP1080">
            <v>0</v>
          </cell>
          <cell r="FQ1080">
            <v>0</v>
          </cell>
          <cell r="FR1080">
            <v>0</v>
          </cell>
          <cell r="FS1080">
            <v>0</v>
          </cell>
          <cell r="FT1080">
            <v>0</v>
          </cell>
          <cell r="FU1080">
            <v>0</v>
          </cell>
          <cell r="FV1080">
            <v>0</v>
          </cell>
          <cell r="FW1080">
            <v>0</v>
          </cell>
          <cell r="FX1080">
            <v>0</v>
          </cell>
          <cell r="FY1080">
            <v>0</v>
          </cell>
          <cell r="FZ1080">
            <v>0</v>
          </cell>
          <cell r="GA1080">
            <v>0</v>
          </cell>
          <cell r="GB1080">
            <v>0</v>
          </cell>
          <cell r="GC1080">
            <v>0</v>
          </cell>
          <cell r="GD1080">
            <v>0</v>
          </cell>
          <cell r="GE1080">
            <v>0</v>
          </cell>
          <cell r="GF1080">
            <v>0</v>
          </cell>
          <cell r="GG1080">
            <v>0</v>
          </cell>
          <cell r="GH1080">
            <v>0</v>
          </cell>
          <cell r="GI1080">
            <v>0</v>
          </cell>
          <cell r="GJ1080">
            <v>0</v>
          </cell>
          <cell r="GK1080">
            <v>0</v>
          </cell>
          <cell r="GL1080">
            <v>0</v>
          </cell>
          <cell r="GM1080">
            <v>0</v>
          </cell>
          <cell r="GN1080">
            <v>0</v>
          </cell>
          <cell r="GO1080">
            <v>0</v>
          </cell>
          <cell r="GP1080">
            <v>0</v>
          </cell>
          <cell r="GQ1080">
            <v>0</v>
          </cell>
          <cell r="GR1080">
            <v>0</v>
          </cell>
          <cell r="GS1080">
            <v>0</v>
          </cell>
          <cell r="GT1080">
            <v>0</v>
          </cell>
          <cell r="GU1080">
            <v>0</v>
          </cell>
          <cell r="GV1080">
            <v>0</v>
          </cell>
          <cell r="GW1080">
            <v>0</v>
          </cell>
          <cell r="GX1080">
            <v>0</v>
          </cell>
          <cell r="GY1080">
            <v>0</v>
          </cell>
          <cell r="GZ1080">
            <v>0</v>
          </cell>
          <cell r="HA1080">
            <v>0</v>
          </cell>
          <cell r="HB1080">
            <v>0</v>
          </cell>
          <cell r="HC1080">
            <v>0</v>
          </cell>
          <cell r="HD1080">
            <v>0</v>
          </cell>
          <cell r="HE1080">
            <v>0</v>
          </cell>
          <cell r="HF1080">
            <v>0</v>
          </cell>
          <cell r="HG1080">
            <v>0</v>
          </cell>
          <cell r="HH1080">
            <v>0</v>
          </cell>
          <cell r="HI1080">
            <v>0</v>
          </cell>
          <cell r="HJ1080">
            <v>0</v>
          </cell>
          <cell r="HK1080">
            <v>0</v>
          </cell>
          <cell r="HL1080">
            <v>0</v>
          </cell>
          <cell r="HM1080">
            <v>0</v>
          </cell>
          <cell r="HN1080">
            <v>0</v>
          </cell>
          <cell r="HO1080">
            <v>0</v>
          </cell>
          <cell r="HP1080">
            <v>0</v>
          </cell>
          <cell r="HQ1080">
            <v>0</v>
          </cell>
          <cell r="HR1080">
            <v>0</v>
          </cell>
          <cell r="HS1080">
            <v>0</v>
          </cell>
          <cell r="HT1080">
            <v>0</v>
          </cell>
          <cell r="HU1080">
            <v>0</v>
          </cell>
          <cell r="HV1080">
            <v>0</v>
          </cell>
          <cell r="HW1080">
            <v>0</v>
          </cell>
          <cell r="HX1080">
            <v>0</v>
          </cell>
          <cell r="HY1080">
            <v>0</v>
          </cell>
          <cell r="HZ1080">
            <v>0</v>
          </cell>
          <cell r="IA1080">
            <v>0</v>
          </cell>
          <cell r="IB1080">
            <v>0</v>
          </cell>
          <cell r="IC1080">
            <v>0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H1080">
            <v>0</v>
          </cell>
          <cell r="II1080">
            <v>0</v>
          </cell>
          <cell r="IJ1080">
            <v>0</v>
          </cell>
          <cell r="IK1080">
            <v>0</v>
          </cell>
          <cell r="IL1080">
            <v>0</v>
          </cell>
          <cell r="IM1080">
            <v>0</v>
          </cell>
          <cell r="IN1080">
            <v>0</v>
          </cell>
          <cell r="IO1080">
            <v>0</v>
          </cell>
          <cell r="IP1080">
            <v>0</v>
          </cell>
          <cell r="IQ1080">
            <v>0</v>
          </cell>
          <cell r="IR1080">
            <v>0</v>
          </cell>
          <cell r="IS1080">
            <v>0</v>
          </cell>
          <cell r="IT1080">
            <v>0</v>
          </cell>
          <cell r="IU1080">
            <v>0</v>
          </cell>
          <cell r="IV1080">
            <v>0</v>
          </cell>
          <cell r="IW1080">
            <v>0</v>
          </cell>
          <cell r="IX1080">
            <v>0</v>
          </cell>
          <cell r="IY1080">
            <v>0</v>
          </cell>
          <cell r="IZ1080">
            <v>0</v>
          </cell>
          <cell r="JA1080">
            <v>0</v>
          </cell>
          <cell r="JB1080">
            <v>0</v>
          </cell>
          <cell r="JC1080">
            <v>0</v>
          </cell>
          <cell r="JD1080">
            <v>0</v>
          </cell>
          <cell r="JE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  <cell r="EJ1081">
            <v>0</v>
          </cell>
          <cell r="EK1081">
            <v>0</v>
          </cell>
          <cell r="EL1081">
            <v>0</v>
          </cell>
          <cell r="EM1081">
            <v>0</v>
          </cell>
          <cell r="EN1081">
            <v>0</v>
          </cell>
          <cell r="EO1081">
            <v>0</v>
          </cell>
          <cell r="EP1081">
            <v>0</v>
          </cell>
          <cell r="EQ1081">
            <v>0</v>
          </cell>
          <cell r="ER1081">
            <v>0</v>
          </cell>
          <cell r="ES1081">
            <v>0</v>
          </cell>
          <cell r="ET1081">
            <v>0</v>
          </cell>
          <cell r="EU1081">
            <v>0</v>
          </cell>
          <cell r="EV1081">
            <v>0</v>
          </cell>
          <cell r="EW1081">
            <v>0</v>
          </cell>
          <cell r="EX1081">
            <v>0</v>
          </cell>
          <cell r="EY1081">
            <v>0</v>
          </cell>
          <cell r="EZ1081">
            <v>0</v>
          </cell>
          <cell r="FA1081">
            <v>0</v>
          </cell>
          <cell r="FB1081">
            <v>0</v>
          </cell>
          <cell r="FC1081">
            <v>0</v>
          </cell>
          <cell r="FD1081">
            <v>0</v>
          </cell>
          <cell r="FE1081">
            <v>0</v>
          </cell>
          <cell r="FF1081">
            <v>0</v>
          </cell>
          <cell r="FG1081">
            <v>0</v>
          </cell>
          <cell r="FH1081">
            <v>0</v>
          </cell>
          <cell r="FI1081">
            <v>0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N1081">
            <v>0</v>
          </cell>
          <cell r="FO1081">
            <v>0</v>
          </cell>
          <cell r="FP1081">
            <v>0</v>
          </cell>
          <cell r="FQ1081">
            <v>0</v>
          </cell>
          <cell r="FR1081">
            <v>0</v>
          </cell>
          <cell r="FS1081">
            <v>0</v>
          </cell>
          <cell r="FT1081">
            <v>0</v>
          </cell>
          <cell r="FU1081">
            <v>0</v>
          </cell>
          <cell r="FV1081">
            <v>0</v>
          </cell>
          <cell r="FW1081">
            <v>0</v>
          </cell>
          <cell r="FX1081">
            <v>0</v>
          </cell>
          <cell r="FY1081">
            <v>0</v>
          </cell>
          <cell r="FZ1081">
            <v>0</v>
          </cell>
          <cell r="GA1081">
            <v>0</v>
          </cell>
          <cell r="GB1081">
            <v>0</v>
          </cell>
          <cell r="GC1081">
            <v>0</v>
          </cell>
          <cell r="GD1081">
            <v>0</v>
          </cell>
          <cell r="GE1081">
            <v>0</v>
          </cell>
          <cell r="GF1081">
            <v>0</v>
          </cell>
          <cell r="GG1081">
            <v>0</v>
          </cell>
          <cell r="GH1081">
            <v>0</v>
          </cell>
          <cell r="GI1081">
            <v>0</v>
          </cell>
          <cell r="GJ1081">
            <v>0</v>
          </cell>
          <cell r="GK1081">
            <v>0</v>
          </cell>
          <cell r="GL1081">
            <v>0</v>
          </cell>
          <cell r="GM1081">
            <v>0</v>
          </cell>
          <cell r="GN1081">
            <v>0</v>
          </cell>
          <cell r="GO1081">
            <v>0</v>
          </cell>
          <cell r="GP1081">
            <v>0</v>
          </cell>
          <cell r="GQ1081">
            <v>0</v>
          </cell>
          <cell r="GR1081">
            <v>0</v>
          </cell>
          <cell r="GS1081">
            <v>0</v>
          </cell>
          <cell r="GT1081">
            <v>0</v>
          </cell>
          <cell r="GU1081">
            <v>0</v>
          </cell>
          <cell r="GV1081">
            <v>0</v>
          </cell>
          <cell r="GW1081">
            <v>0</v>
          </cell>
          <cell r="GX1081">
            <v>0</v>
          </cell>
          <cell r="GY1081">
            <v>0</v>
          </cell>
          <cell r="GZ1081">
            <v>0</v>
          </cell>
          <cell r="HA1081">
            <v>0</v>
          </cell>
          <cell r="HB1081">
            <v>0</v>
          </cell>
          <cell r="HC1081">
            <v>0</v>
          </cell>
          <cell r="HD1081">
            <v>0</v>
          </cell>
          <cell r="HE1081">
            <v>0</v>
          </cell>
          <cell r="HF1081">
            <v>0</v>
          </cell>
          <cell r="HG1081">
            <v>0</v>
          </cell>
          <cell r="HH1081">
            <v>0</v>
          </cell>
          <cell r="HI1081">
            <v>0</v>
          </cell>
          <cell r="HJ1081">
            <v>0</v>
          </cell>
          <cell r="HK1081">
            <v>0</v>
          </cell>
          <cell r="HL1081">
            <v>0</v>
          </cell>
          <cell r="HM1081">
            <v>0</v>
          </cell>
          <cell r="HN1081">
            <v>0</v>
          </cell>
          <cell r="HO1081">
            <v>0</v>
          </cell>
          <cell r="HP1081">
            <v>0</v>
          </cell>
          <cell r="HQ1081">
            <v>0</v>
          </cell>
          <cell r="HR1081">
            <v>0</v>
          </cell>
          <cell r="HS1081">
            <v>0</v>
          </cell>
          <cell r="HT1081">
            <v>0</v>
          </cell>
          <cell r="HU1081">
            <v>0</v>
          </cell>
          <cell r="HV1081">
            <v>0</v>
          </cell>
          <cell r="HW1081">
            <v>0</v>
          </cell>
          <cell r="HX1081">
            <v>0</v>
          </cell>
          <cell r="HY1081">
            <v>0</v>
          </cell>
          <cell r="HZ1081">
            <v>0</v>
          </cell>
          <cell r="IA1081">
            <v>0</v>
          </cell>
          <cell r="IB1081">
            <v>0</v>
          </cell>
          <cell r="IC1081">
            <v>0</v>
          </cell>
          <cell r="ID1081">
            <v>0</v>
          </cell>
          <cell r="IE1081">
            <v>0</v>
          </cell>
          <cell r="IF1081">
            <v>0</v>
          </cell>
          <cell r="IG1081">
            <v>0</v>
          </cell>
          <cell r="IH1081">
            <v>0</v>
          </cell>
          <cell r="II1081">
            <v>0</v>
          </cell>
          <cell r="IJ1081">
            <v>0</v>
          </cell>
          <cell r="IK1081">
            <v>0</v>
          </cell>
          <cell r="IL1081">
            <v>0</v>
          </cell>
          <cell r="IM1081">
            <v>0</v>
          </cell>
          <cell r="IN1081">
            <v>0</v>
          </cell>
          <cell r="IO1081">
            <v>0</v>
          </cell>
          <cell r="IP1081">
            <v>0</v>
          </cell>
          <cell r="IQ1081">
            <v>0</v>
          </cell>
          <cell r="IR1081">
            <v>0</v>
          </cell>
          <cell r="IS1081">
            <v>0</v>
          </cell>
          <cell r="IT1081">
            <v>0</v>
          </cell>
          <cell r="IU1081">
            <v>0</v>
          </cell>
          <cell r="IV1081">
            <v>0</v>
          </cell>
          <cell r="IW1081">
            <v>0</v>
          </cell>
          <cell r="IX1081">
            <v>0</v>
          </cell>
          <cell r="IY1081">
            <v>0</v>
          </cell>
          <cell r="IZ1081">
            <v>0</v>
          </cell>
          <cell r="JA1081">
            <v>0</v>
          </cell>
          <cell r="JB1081">
            <v>0</v>
          </cell>
          <cell r="JC1081">
            <v>0</v>
          </cell>
          <cell r="JD1081">
            <v>0</v>
          </cell>
          <cell r="JE1081">
            <v>0</v>
          </cell>
        </row>
        <row r="1083">
          <cell r="D1083" t="str">
            <v>HY_.QF.COR._.SML.Central Oregon Irrigation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>
            <v>0</v>
          </cell>
          <cell r="EI1083">
            <v>0</v>
          </cell>
          <cell r="EJ1083">
            <v>0</v>
          </cell>
          <cell r="EK1083">
            <v>0</v>
          </cell>
          <cell r="EL1083">
            <v>0</v>
          </cell>
          <cell r="EM1083">
            <v>0</v>
          </cell>
          <cell r="EN1083">
            <v>0</v>
          </cell>
          <cell r="EO1083">
            <v>0</v>
          </cell>
          <cell r="EP1083">
            <v>0</v>
          </cell>
          <cell r="EQ1083">
            <v>0</v>
          </cell>
          <cell r="ER1083">
            <v>0</v>
          </cell>
          <cell r="ES1083">
            <v>0</v>
          </cell>
          <cell r="ET1083">
            <v>0</v>
          </cell>
          <cell r="EU1083">
            <v>0</v>
          </cell>
          <cell r="EV1083">
            <v>0</v>
          </cell>
          <cell r="EW1083">
            <v>0</v>
          </cell>
          <cell r="EX1083">
            <v>0</v>
          </cell>
          <cell r="EY1083">
            <v>0</v>
          </cell>
          <cell r="EZ1083">
            <v>0</v>
          </cell>
          <cell r="FA1083">
            <v>0</v>
          </cell>
          <cell r="FB1083">
            <v>0</v>
          </cell>
          <cell r="FC1083">
            <v>0</v>
          </cell>
          <cell r="FD1083">
            <v>0</v>
          </cell>
          <cell r="FE1083">
            <v>0</v>
          </cell>
          <cell r="FF1083">
            <v>0</v>
          </cell>
          <cell r="FG1083">
            <v>0</v>
          </cell>
          <cell r="FH1083">
            <v>0</v>
          </cell>
          <cell r="FI1083">
            <v>0</v>
          </cell>
          <cell r="FJ1083">
            <v>0</v>
          </cell>
          <cell r="FK1083">
            <v>0</v>
          </cell>
          <cell r="FL1083">
            <v>0</v>
          </cell>
          <cell r="FM1083">
            <v>0</v>
          </cell>
          <cell r="FN1083">
            <v>0</v>
          </cell>
          <cell r="FO1083">
            <v>0</v>
          </cell>
          <cell r="FP1083">
            <v>0</v>
          </cell>
          <cell r="FQ1083">
            <v>0</v>
          </cell>
          <cell r="FR1083">
            <v>0</v>
          </cell>
          <cell r="FS1083">
            <v>0</v>
          </cell>
          <cell r="FT1083">
            <v>0</v>
          </cell>
          <cell r="FU1083">
            <v>0</v>
          </cell>
          <cell r="FV1083">
            <v>0</v>
          </cell>
          <cell r="FW1083">
            <v>0</v>
          </cell>
          <cell r="FX1083">
            <v>0</v>
          </cell>
          <cell r="FY1083">
            <v>0</v>
          </cell>
          <cell r="FZ1083">
            <v>0</v>
          </cell>
          <cell r="GA1083">
            <v>0</v>
          </cell>
          <cell r="GB1083">
            <v>0</v>
          </cell>
          <cell r="GC1083">
            <v>0</v>
          </cell>
          <cell r="GD1083">
            <v>0</v>
          </cell>
          <cell r="GE1083">
            <v>0</v>
          </cell>
          <cell r="GF1083">
            <v>0</v>
          </cell>
          <cell r="GG1083">
            <v>0</v>
          </cell>
          <cell r="GH1083">
            <v>0</v>
          </cell>
          <cell r="GI1083">
            <v>0</v>
          </cell>
          <cell r="GJ1083">
            <v>0</v>
          </cell>
          <cell r="GK1083">
            <v>0</v>
          </cell>
          <cell r="GL1083">
            <v>0</v>
          </cell>
          <cell r="GM1083">
            <v>0</v>
          </cell>
          <cell r="GN1083">
            <v>0</v>
          </cell>
          <cell r="GO1083">
            <v>0</v>
          </cell>
          <cell r="GP1083">
            <v>0</v>
          </cell>
          <cell r="GQ1083">
            <v>0</v>
          </cell>
          <cell r="GR1083">
            <v>0</v>
          </cell>
          <cell r="GS1083">
            <v>0</v>
          </cell>
          <cell r="GT1083">
            <v>0</v>
          </cell>
          <cell r="GU1083">
            <v>0</v>
          </cell>
          <cell r="GV1083">
            <v>0</v>
          </cell>
          <cell r="GW1083">
            <v>0</v>
          </cell>
          <cell r="GX1083">
            <v>0</v>
          </cell>
          <cell r="GY1083">
            <v>0</v>
          </cell>
          <cell r="GZ1083">
            <v>0</v>
          </cell>
          <cell r="HA1083">
            <v>0</v>
          </cell>
          <cell r="HB1083">
            <v>0</v>
          </cell>
          <cell r="HC1083">
            <v>0</v>
          </cell>
          <cell r="HD1083">
            <v>0</v>
          </cell>
          <cell r="HE1083">
            <v>0</v>
          </cell>
          <cell r="HF1083">
            <v>0</v>
          </cell>
          <cell r="HG1083">
            <v>0</v>
          </cell>
          <cell r="HH1083">
            <v>0</v>
          </cell>
          <cell r="HI1083">
            <v>0</v>
          </cell>
          <cell r="HJ1083">
            <v>0</v>
          </cell>
          <cell r="HK1083">
            <v>0</v>
          </cell>
          <cell r="HL1083">
            <v>0</v>
          </cell>
          <cell r="HM1083">
            <v>0</v>
          </cell>
          <cell r="HN1083">
            <v>0</v>
          </cell>
          <cell r="HO1083">
            <v>0</v>
          </cell>
          <cell r="HP1083">
            <v>0</v>
          </cell>
          <cell r="HQ1083">
            <v>0</v>
          </cell>
          <cell r="HR1083">
            <v>0</v>
          </cell>
          <cell r="HS1083">
            <v>0</v>
          </cell>
          <cell r="HT1083">
            <v>0</v>
          </cell>
          <cell r="HU1083">
            <v>0</v>
          </cell>
          <cell r="HV1083">
            <v>0</v>
          </cell>
          <cell r="HW1083">
            <v>0</v>
          </cell>
          <cell r="HX1083">
            <v>0</v>
          </cell>
          <cell r="HY1083">
            <v>0</v>
          </cell>
          <cell r="HZ1083">
            <v>0</v>
          </cell>
          <cell r="IA1083">
            <v>0</v>
          </cell>
          <cell r="IB1083">
            <v>0</v>
          </cell>
          <cell r="IC1083">
            <v>0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H1083">
            <v>0</v>
          </cell>
          <cell r="II1083">
            <v>0</v>
          </cell>
          <cell r="IJ1083">
            <v>0</v>
          </cell>
          <cell r="IK1083">
            <v>0</v>
          </cell>
          <cell r="IL1083">
            <v>0</v>
          </cell>
          <cell r="IM1083">
            <v>0</v>
          </cell>
          <cell r="IN1083">
            <v>0</v>
          </cell>
          <cell r="IO1083">
            <v>0</v>
          </cell>
          <cell r="IP1083">
            <v>0</v>
          </cell>
          <cell r="IQ1083">
            <v>0</v>
          </cell>
          <cell r="IR1083">
            <v>0</v>
          </cell>
          <cell r="IS1083">
            <v>0</v>
          </cell>
          <cell r="IT1083">
            <v>0</v>
          </cell>
          <cell r="IU1083">
            <v>0</v>
          </cell>
          <cell r="IV1083">
            <v>0</v>
          </cell>
          <cell r="IW1083">
            <v>0</v>
          </cell>
          <cell r="IX1083">
            <v>0</v>
          </cell>
          <cell r="IY1083">
            <v>0</v>
          </cell>
          <cell r="IZ1083">
            <v>0</v>
          </cell>
          <cell r="JA1083">
            <v>0</v>
          </cell>
          <cell r="JB1083">
            <v>0</v>
          </cell>
          <cell r="JC1083">
            <v>0</v>
          </cell>
          <cell r="JD1083">
            <v>0</v>
          </cell>
          <cell r="JE1083">
            <v>0</v>
          </cell>
        </row>
        <row r="1084">
          <cell r="D1084" t="str">
            <v>HY_.QF.COR._.SML.Deschutes Valley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  <cell r="EE1084">
            <v>0</v>
          </cell>
          <cell r="EF1084">
            <v>0</v>
          </cell>
          <cell r="EG1084">
            <v>0</v>
          </cell>
          <cell r="EH1084">
            <v>0</v>
          </cell>
          <cell r="EI1084">
            <v>0</v>
          </cell>
          <cell r="EJ1084">
            <v>0</v>
          </cell>
          <cell r="EK1084">
            <v>0</v>
          </cell>
          <cell r="EL1084">
            <v>0</v>
          </cell>
          <cell r="EM1084">
            <v>0</v>
          </cell>
          <cell r="EN1084">
            <v>0</v>
          </cell>
          <cell r="EO1084">
            <v>0</v>
          </cell>
          <cell r="EP1084">
            <v>0</v>
          </cell>
          <cell r="EQ1084">
            <v>0</v>
          </cell>
          <cell r="ER1084">
            <v>0</v>
          </cell>
          <cell r="ES1084">
            <v>0</v>
          </cell>
          <cell r="ET1084">
            <v>0</v>
          </cell>
          <cell r="EU1084">
            <v>0</v>
          </cell>
          <cell r="EV1084">
            <v>0</v>
          </cell>
          <cell r="EW1084">
            <v>0</v>
          </cell>
          <cell r="EX1084">
            <v>0</v>
          </cell>
          <cell r="EY1084">
            <v>0</v>
          </cell>
          <cell r="EZ1084">
            <v>0</v>
          </cell>
          <cell r="FA1084">
            <v>0</v>
          </cell>
          <cell r="FB1084">
            <v>0</v>
          </cell>
          <cell r="FC1084">
            <v>0</v>
          </cell>
          <cell r="FD1084">
            <v>0</v>
          </cell>
          <cell r="FE1084">
            <v>0</v>
          </cell>
          <cell r="FF1084">
            <v>0</v>
          </cell>
          <cell r="FG1084">
            <v>0</v>
          </cell>
          <cell r="FH1084">
            <v>0</v>
          </cell>
          <cell r="FI1084">
            <v>0</v>
          </cell>
          <cell r="FJ1084">
            <v>0</v>
          </cell>
          <cell r="FK1084">
            <v>0</v>
          </cell>
          <cell r="FL1084">
            <v>0</v>
          </cell>
          <cell r="FM1084">
            <v>0</v>
          </cell>
          <cell r="FN1084">
            <v>0</v>
          </cell>
          <cell r="FO1084">
            <v>0</v>
          </cell>
          <cell r="FP1084">
            <v>0</v>
          </cell>
          <cell r="FQ1084">
            <v>0</v>
          </cell>
          <cell r="FR1084">
            <v>0</v>
          </cell>
          <cell r="FS1084">
            <v>0</v>
          </cell>
          <cell r="FT1084">
            <v>0</v>
          </cell>
          <cell r="FU1084">
            <v>0</v>
          </cell>
          <cell r="FV1084">
            <v>0</v>
          </cell>
          <cell r="FW1084">
            <v>0</v>
          </cell>
          <cell r="FX1084">
            <v>0</v>
          </cell>
          <cell r="FY1084">
            <v>0</v>
          </cell>
          <cell r="FZ1084">
            <v>0</v>
          </cell>
          <cell r="GA1084">
            <v>0</v>
          </cell>
          <cell r="GB1084">
            <v>0</v>
          </cell>
          <cell r="GC1084">
            <v>0</v>
          </cell>
          <cell r="GD1084">
            <v>0</v>
          </cell>
          <cell r="GE1084">
            <v>0</v>
          </cell>
          <cell r="GF1084">
            <v>0</v>
          </cell>
          <cell r="GG1084">
            <v>0</v>
          </cell>
          <cell r="GH1084">
            <v>0</v>
          </cell>
          <cell r="GI1084">
            <v>0</v>
          </cell>
          <cell r="GJ1084">
            <v>0</v>
          </cell>
          <cell r="GK1084">
            <v>0</v>
          </cell>
          <cell r="GL1084">
            <v>0</v>
          </cell>
          <cell r="GM1084">
            <v>0</v>
          </cell>
          <cell r="GN1084">
            <v>0</v>
          </cell>
          <cell r="GO1084">
            <v>0</v>
          </cell>
          <cell r="GP1084">
            <v>0</v>
          </cell>
          <cell r="GQ1084">
            <v>0</v>
          </cell>
          <cell r="GR1084">
            <v>0</v>
          </cell>
          <cell r="GS1084">
            <v>0</v>
          </cell>
          <cell r="GT1084">
            <v>0</v>
          </cell>
          <cell r="GU1084">
            <v>0</v>
          </cell>
          <cell r="GV1084">
            <v>0</v>
          </cell>
          <cell r="GW1084">
            <v>0</v>
          </cell>
          <cell r="GX1084">
            <v>0</v>
          </cell>
          <cell r="GY1084">
            <v>0</v>
          </cell>
          <cell r="GZ1084">
            <v>0</v>
          </cell>
          <cell r="HA1084">
            <v>0</v>
          </cell>
          <cell r="HB1084">
            <v>0</v>
          </cell>
          <cell r="HC1084">
            <v>0</v>
          </cell>
          <cell r="HD1084">
            <v>0</v>
          </cell>
          <cell r="HE1084">
            <v>0</v>
          </cell>
          <cell r="HF1084">
            <v>0</v>
          </cell>
          <cell r="HG1084">
            <v>0</v>
          </cell>
          <cell r="HH1084">
            <v>0</v>
          </cell>
          <cell r="HI1084">
            <v>0</v>
          </cell>
          <cell r="HJ1084">
            <v>0</v>
          </cell>
          <cell r="HK1084">
            <v>0</v>
          </cell>
          <cell r="HL1084">
            <v>0</v>
          </cell>
          <cell r="HM1084">
            <v>0</v>
          </cell>
          <cell r="HN1084">
            <v>0</v>
          </cell>
          <cell r="HO1084">
            <v>0</v>
          </cell>
          <cell r="HP1084">
            <v>0</v>
          </cell>
          <cell r="HQ1084">
            <v>0</v>
          </cell>
          <cell r="HR1084">
            <v>0</v>
          </cell>
          <cell r="HS1084">
            <v>0</v>
          </cell>
          <cell r="HT1084">
            <v>0</v>
          </cell>
          <cell r="HU1084">
            <v>0</v>
          </cell>
          <cell r="HV1084">
            <v>0</v>
          </cell>
          <cell r="HW1084">
            <v>0</v>
          </cell>
          <cell r="HX1084">
            <v>0</v>
          </cell>
          <cell r="HY1084">
            <v>0</v>
          </cell>
          <cell r="HZ1084">
            <v>0</v>
          </cell>
          <cell r="IA1084">
            <v>0</v>
          </cell>
          <cell r="IB1084">
            <v>0</v>
          </cell>
          <cell r="IC1084">
            <v>0</v>
          </cell>
          <cell r="ID1084">
            <v>0</v>
          </cell>
          <cell r="IE1084">
            <v>0</v>
          </cell>
          <cell r="IF1084">
            <v>0</v>
          </cell>
          <cell r="IG1084">
            <v>0</v>
          </cell>
          <cell r="IH1084">
            <v>0</v>
          </cell>
          <cell r="II1084">
            <v>0</v>
          </cell>
          <cell r="IJ1084">
            <v>0</v>
          </cell>
          <cell r="IK1084">
            <v>0</v>
          </cell>
          <cell r="IL1084">
            <v>0</v>
          </cell>
          <cell r="IM1084">
            <v>0</v>
          </cell>
          <cell r="IN1084">
            <v>0</v>
          </cell>
          <cell r="IO1084">
            <v>0</v>
          </cell>
          <cell r="IP1084">
            <v>0</v>
          </cell>
          <cell r="IQ1084">
            <v>0</v>
          </cell>
          <cell r="IR1084">
            <v>0</v>
          </cell>
          <cell r="IS1084">
            <v>0</v>
          </cell>
          <cell r="IT1084">
            <v>0</v>
          </cell>
          <cell r="IU1084">
            <v>0</v>
          </cell>
          <cell r="IV1084">
            <v>0</v>
          </cell>
          <cell r="IW1084">
            <v>0</v>
          </cell>
          <cell r="IX1084">
            <v>0</v>
          </cell>
          <cell r="IY1084">
            <v>0</v>
          </cell>
          <cell r="IZ1084">
            <v>0</v>
          </cell>
          <cell r="JA1084">
            <v>0</v>
          </cell>
          <cell r="JB1084">
            <v>0</v>
          </cell>
          <cell r="JC1084">
            <v>0</v>
          </cell>
          <cell r="JD1084">
            <v>0</v>
          </cell>
          <cell r="JE1084">
            <v>0</v>
          </cell>
        </row>
        <row r="1085">
          <cell r="D1085" t="str">
            <v>HY_.QF.COR._.SML.Dorena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  <cell r="EE1085">
            <v>0</v>
          </cell>
          <cell r="EF1085">
            <v>0</v>
          </cell>
          <cell r="EG1085">
            <v>0</v>
          </cell>
          <cell r="EH1085">
            <v>0</v>
          </cell>
          <cell r="EI1085">
            <v>0</v>
          </cell>
          <cell r="EJ1085">
            <v>0</v>
          </cell>
          <cell r="EK1085">
            <v>0</v>
          </cell>
          <cell r="EL1085">
            <v>0</v>
          </cell>
          <cell r="EM1085">
            <v>0</v>
          </cell>
          <cell r="EN1085">
            <v>0</v>
          </cell>
          <cell r="EO1085">
            <v>0</v>
          </cell>
          <cell r="EP1085">
            <v>0</v>
          </cell>
          <cell r="EQ1085">
            <v>0</v>
          </cell>
          <cell r="ER1085">
            <v>0</v>
          </cell>
          <cell r="ES1085">
            <v>0</v>
          </cell>
          <cell r="ET1085">
            <v>0</v>
          </cell>
          <cell r="EU1085">
            <v>0</v>
          </cell>
          <cell r="EV1085">
            <v>0</v>
          </cell>
          <cell r="EW1085">
            <v>0</v>
          </cell>
          <cell r="EX1085">
            <v>0</v>
          </cell>
          <cell r="EY1085">
            <v>0</v>
          </cell>
          <cell r="EZ1085">
            <v>0</v>
          </cell>
          <cell r="FA1085">
            <v>0</v>
          </cell>
          <cell r="FB1085">
            <v>0</v>
          </cell>
          <cell r="FC1085">
            <v>0</v>
          </cell>
          <cell r="FD1085">
            <v>0</v>
          </cell>
          <cell r="FE1085">
            <v>0</v>
          </cell>
          <cell r="FF1085">
            <v>0</v>
          </cell>
          <cell r="FG1085">
            <v>0</v>
          </cell>
          <cell r="FH1085">
            <v>0</v>
          </cell>
          <cell r="FI1085">
            <v>0</v>
          </cell>
          <cell r="FJ1085">
            <v>0</v>
          </cell>
          <cell r="FK1085">
            <v>0</v>
          </cell>
          <cell r="FL1085">
            <v>0</v>
          </cell>
          <cell r="FM1085">
            <v>0</v>
          </cell>
          <cell r="FN1085">
            <v>0</v>
          </cell>
          <cell r="FO1085">
            <v>0</v>
          </cell>
          <cell r="FP1085">
            <v>0</v>
          </cell>
          <cell r="FQ1085">
            <v>0</v>
          </cell>
          <cell r="FR1085">
            <v>0</v>
          </cell>
          <cell r="FS1085">
            <v>0</v>
          </cell>
          <cell r="FT1085">
            <v>0</v>
          </cell>
          <cell r="FU1085">
            <v>0</v>
          </cell>
          <cell r="FV1085">
            <v>0</v>
          </cell>
          <cell r="FW1085">
            <v>0</v>
          </cell>
          <cell r="FX1085">
            <v>0</v>
          </cell>
          <cell r="FY1085">
            <v>0</v>
          </cell>
          <cell r="FZ1085">
            <v>0</v>
          </cell>
          <cell r="GA1085">
            <v>0</v>
          </cell>
          <cell r="GB1085">
            <v>0</v>
          </cell>
          <cell r="GC1085">
            <v>0</v>
          </cell>
          <cell r="GD1085">
            <v>0</v>
          </cell>
          <cell r="GE1085">
            <v>0</v>
          </cell>
          <cell r="GF1085">
            <v>0</v>
          </cell>
          <cell r="GG1085">
            <v>0</v>
          </cell>
          <cell r="GH1085">
            <v>0</v>
          </cell>
          <cell r="GI1085">
            <v>0</v>
          </cell>
          <cell r="GJ1085">
            <v>0</v>
          </cell>
          <cell r="GK1085">
            <v>0</v>
          </cell>
          <cell r="GL1085">
            <v>0</v>
          </cell>
          <cell r="GM1085">
            <v>0</v>
          </cell>
          <cell r="GN1085">
            <v>0</v>
          </cell>
          <cell r="GO1085">
            <v>0</v>
          </cell>
          <cell r="GP1085">
            <v>0</v>
          </cell>
          <cell r="GQ1085">
            <v>0</v>
          </cell>
          <cell r="GR1085">
            <v>0</v>
          </cell>
          <cell r="GS1085">
            <v>0</v>
          </cell>
          <cell r="GT1085">
            <v>0</v>
          </cell>
          <cell r="GU1085">
            <v>0</v>
          </cell>
          <cell r="GV1085">
            <v>0</v>
          </cell>
          <cell r="GW1085">
            <v>0</v>
          </cell>
          <cell r="GX1085">
            <v>0</v>
          </cell>
          <cell r="GY1085">
            <v>0</v>
          </cell>
          <cell r="GZ1085">
            <v>0</v>
          </cell>
          <cell r="HA1085">
            <v>0</v>
          </cell>
          <cell r="HB1085">
            <v>0</v>
          </cell>
          <cell r="HC1085">
            <v>0</v>
          </cell>
          <cell r="HD1085">
            <v>0</v>
          </cell>
          <cell r="HE1085">
            <v>0</v>
          </cell>
          <cell r="HF1085">
            <v>0</v>
          </cell>
          <cell r="HG1085">
            <v>0</v>
          </cell>
          <cell r="HH1085">
            <v>0</v>
          </cell>
          <cell r="HI1085">
            <v>0</v>
          </cell>
          <cell r="HJ1085">
            <v>0</v>
          </cell>
          <cell r="HK1085">
            <v>0</v>
          </cell>
          <cell r="HL1085">
            <v>0</v>
          </cell>
          <cell r="HM1085">
            <v>0</v>
          </cell>
          <cell r="HN1085">
            <v>0</v>
          </cell>
          <cell r="HO1085">
            <v>0</v>
          </cell>
          <cell r="HP1085">
            <v>0</v>
          </cell>
          <cell r="HQ1085">
            <v>0</v>
          </cell>
          <cell r="HR1085">
            <v>0</v>
          </cell>
          <cell r="HS1085">
            <v>0</v>
          </cell>
          <cell r="HT1085">
            <v>0</v>
          </cell>
          <cell r="HU1085">
            <v>0</v>
          </cell>
          <cell r="HV1085">
            <v>0</v>
          </cell>
          <cell r="HW1085">
            <v>0</v>
          </cell>
          <cell r="HX1085">
            <v>0</v>
          </cell>
          <cell r="HY1085">
            <v>0</v>
          </cell>
          <cell r="HZ1085">
            <v>0</v>
          </cell>
          <cell r="IA1085">
            <v>0</v>
          </cell>
          <cell r="IB1085">
            <v>0</v>
          </cell>
          <cell r="IC1085">
            <v>0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H1085">
            <v>0</v>
          </cell>
          <cell r="II1085">
            <v>0</v>
          </cell>
          <cell r="IJ1085">
            <v>0</v>
          </cell>
          <cell r="IK1085">
            <v>0</v>
          </cell>
          <cell r="IL1085">
            <v>0</v>
          </cell>
          <cell r="IM1085">
            <v>0</v>
          </cell>
          <cell r="IN1085">
            <v>0</v>
          </cell>
          <cell r="IO1085">
            <v>0</v>
          </cell>
          <cell r="IP1085">
            <v>0</v>
          </cell>
          <cell r="IQ1085">
            <v>0</v>
          </cell>
          <cell r="IR1085">
            <v>0</v>
          </cell>
          <cell r="IS1085">
            <v>0</v>
          </cell>
          <cell r="IT1085">
            <v>0</v>
          </cell>
          <cell r="IU1085">
            <v>0</v>
          </cell>
          <cell r="IV1085">
            <v>0</v>
          </cell>
          <cell r="IW1085">
            <v>0</v>
          </cell>
          <cell r="IX1085">
            <v>0</v>
          </cell>
          <cell r="IY1085">
            <v>0</v>
          </cell>
          <cell r="IZ1085">
            <v>0</v>
          </cell>
          <cell r="JA1085">
            <v>0</v>
          </cell>
          <cell r="JB1085">
            <v>0</v>
          </cell>
          <cell r="JC1085">
            <v>0</v>
          </cell>
          <cell r="JD1085">
            <v>0</v>
          </cell>
          <cell r="JE1085">
            <v>0</v>
          </cell>
        </row>
        <row r="1086">
          <cell r="D1086" t="str">
            <v>HY_.QF.COR._.SML.EBD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>
            <v>0</v>
          </cell>
          <cell r="EI1086">
            <v>0</v>
          </cell>
          <cell r="EJ1086">
            <v>0</v>
          </cell>
          <cell r="EK1086">
            <v>0</v>
          </cell>
          <cell r="EL1086">
            <v>0</v>
          </cell>
          <cell r="EM1086">
            <v>0</v>
          </cell>
          <cell r="EN1086">
            <v>0</v>
          </cell>
          <cell r="EO1086">
            <v>0</v>
          </cell>
          <cell r="EP1086">
            <v>0</v>
          </cell>
          <cell r="EQ1086">
            <v>0</v>
          </cell>
          <cell r="ER1086">
            <v>0</v>
          </cell>
          <cell r="ES1086">
            <v>0</v>
          </cell>
          <cell r="ET1086">
            <v>0</v>
          </cell>
          <cell r="EU1086">
            <v>0</v>
          </cell>
          <cell r="EV1086">
            <v>0</v>
          </cell>
          <cell r="EW1086">
            <v>0</v>
          </cell>
          <cell r="EX1086">
            <v>0</v>
          </cell>
          <cell r="EY1086">
            <v>0</v>
          </cell>
          <cell r="EZ1086">
            <v>0</v>
          </cell>
          <cell r="FA1086">
            <v>0</v>
          </cell>
          <cell r="FB1086">
            <v>0</v>
          </cell>
          <cell r="FC1086">
            <v>0</v>
          </cell>
          <cell r="FD1086">
            <v>0</v>
          </cell>
          <cell r="FE1086">
            <v>0</v>
          </cell>
          <cell r="FF1086">
            <v>0</v>
          </cell>
          <cell r="FG1086">
            <v>0</v>
          </cell>
          <cell r="FH1086">
            <v>0</v>
          </cell>
          <cell r="FI1086">
            <v>0</v>
          </cell>
          <cell r="FJ1086">
            <v>0</v>
          </cell>
          <cell r="FK1086">
            <v>0</v>
          </cell>
          <cell r="FL1086">
            <v>0</v>
          </cell>
          <cell r="FM1086">
            <v>0</v>
          </cell>
          <cell r="FN1086">
            <v>0</v>
          </cell>
          <cell r="FO1086">
            <v>0</v>
          </cell>
          <cell r="FP1086">
            <v>0</v>
          </cell>
          <cell r="FQ1086">
            <v>0</v>
          </cell>
          <cell r="FR1086">
            <v>0</v>
          </cell>
          <cell r="FS1086">
            <v>0</v>
          </cell>
          <cell r="FT1086">
            <v>0</v>
          </cell>
          <cell r="FU1086">
            <v>0</v>
          </cell>
          <cell r="FV1086">
            <v>0</v>
          </cell>
          <cell r="FW1086">
            <v>0</v>
          </cell>
          <cell r="FX1086">
            <v>0</v>
          </cell>
          <cell r="FY1086">
            <v>0</v>
          </cell>
          <cell r="FZ1086">
            <v>0</v>
          </cell>
          <cell r="GA1086">
            <v>0</v>
          </cell>
          <cell r="GB1086">
            <v>0</v>
          </cell>
          <cell r="GC1086">
            <v>0</v>
          </cell>
          <cell r="GD1086">
            <v>0</v>
          </cell>
          <cell r="GE1086">
            <v>0</v>
          </cell>
          <cell r="GF1086">
            <v>0</v>
          </cell>
          <cell r="GG1086">
            <v>0</v>
          </cell>
          <cell r="GH1086">
            <v>0</v>
          </cell>
          <cell r="GI1086">
            <v>0</v>
          </cell>
          <cell r="GJ1086">
            <v>0</v>
          </cell>
          <cell r="GK1086">
            <v>0</v>
          </cell>
          <cell r="GL1086">
            <v>0</v>
          </cell>
          <cell r="GM1086">
            <v>0</v>
          </cell>
          <cell r="GN1086">
            <v>0</v>
          </cell>
          <cell r="GO1086">
            <v>0</v>
          </cell>
          <cell r="GP1086">
            <v>0</v>
          </cell>
          <cell r="GQ1086">
            <v>0</v>
          </cell>
          <cell r="GR1086">
            <v>0</v>
          </cell>
          <cell r="GS1086">
            <v>0</v>
          </cell>
          <cell r="GT1086">
            <v>0</v>
          </cell>
          <cell r="GU1086">
            <v>0</v>
          </cell>
          <cell r="GV1086">
            <v>0</v>
          </cell>
          <cell r="GW1086">
            <v>0</v>
          </cell>
          <cell r="GX1086">
            <v>0</v>
          </cell>
          <cell r="GY1086">
            <v>0</v>
          </cell>
          <cell r="GZ1086">
            <v>0</v>
          </cell>
          <cell r="HA1086">
            <v>0</v>
          </cell>
          <cell r="HB1086">
            <v>0</v>
          </cell>
          <cell r="HC1086">
            <v>0</v>
          </cell>
          <cell r="HD1086">
            <v>0</v>
          </cell>
          <cell r="HE1086">
            <v>0</v>
          </cell>
          <cell r="HF1086">
            <v>0</v>
          </cell>
          <cell r="HG1086">
            <v>0</v>
          </cell>
          <cell r="HH1086">
            <v>0</v>
          </cell>
          <cell r="HI1086">
            <v>0</v>
          </cell>
          <cell r="HJ1086">
            <v>0</v>
          </cell>
          <cell r="HK1086">
            <v>0</v>
          </cell>
          <cell r="HL1086">
            <v>0</v>
          </cell>
          <cell r="HM1086">
            <v>0</v>
          </cell>
          <cell r="HN1086">
            <v>0</v>
          </cell>
          <cell r="HO1086">
            <v>0</v>
          </cell>
          <cell r="HP1086">
            <v>0</v>
          </cell>
          <cell r="HQ1086">
            <v>0</v>
          </cell>
          <cell r="HR1086">
            <v>0</v>
          </cell>
          <cell r="HS1086">
            <v>0</v>
          </cell>
          <cell r="HT1086">
            <v>0</v>
          </cell>
          <cell r="HU1086">
            <v>0</v>
          </cell>
          <cell r="HV1086">
            <v>0</v>
          </cell>
          <cell r="HW1086">
            <v>0</v>
          </cell>
          <cell r="HX1086">
            <v>0</v>
          </cell>
          <cell r="HY1086">
            <v>0</v>
          </cell>
          <cell r="HZ1086">
            <v>0</v>
          </cell>
          <cell r="IA1086">
            <v>0</v>
          </cell>
          <cell r="IB1086">
            <v>0</v>
          </cell>
          <cell r="IC1086">
            <v>0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H1086">
            <v>0</v>
          </cell>
          <cell r="II1086">
            <v>0</v>
          </cell>
          <cell r="IJ1086">
            <v>0</v>
          </cell>
          <cell r="IK1086">
            <v>0</v>
          </cell>
          <cell r="IL1086">
            <v>0</v>
          </cell>
          <cell r="IM1086">
            <v>0</v>
          </cell>
          <cell r="IN1086">
            <v>0</v>
          </cell>
          <cell r="IO1086">
            <v>0</v>
          </cell>
          <cell r="IP1086">
            <v>0</v>
          </cell>
          <cell r="IQ1086">
            <v>0</v>
          </cell>
          <cell r="IR1086">
            <v>0</v>
          </cell>
          <cell r="IS1086">
            <v>0</v>
          </cell>
          <cell r="IT1086">
            <v>0</v>
          </cell>
          <cell r="IU1086">
            <v>0</v>
          </cell>
          <cell r="IV1086">
            <v>0</v>
          </cell>
          <cell r="IW1086">
            <v>0</v>
          </cell>
          <cell r="IX1086">
            <v>0</v>
          </cell>
          <cell r="IY1086">
            <v>0</v>
          </cell>
          <cell r="IZ1086">
            <v>0</v>
          </cell>
          <cell r="JA1086">
            <v>0</v>
          </cell>
          <cell r="JB1086">
            <v>0</v>
          </cell>
          <cell r="JC1086">
            <v>0</v>
          </cell>
          <cell r="JD1086">
            <v>0</v>
          </cell>
          <cell r="JE1086">
            <v>0</v>
          </cell>
        </row>
        <row r="1087">
          <cell r="D1087" t="str">
            <v>HY_.QF.COR._.SML.Juniper Ridge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>
            <v>0</v>
          </cell>
          <cell r="EI1087">
            <v>0</v>
          </cell>
          <cell r="EJ1087">
            <v>0</v>
          </cell>
          <cell r="EK1087">
            <v>0</v>
          </cell>
          <cell r="EL1087">
            <v>0</v>
          </cell>
          <cell r="EM1087">
            <v>0</v>
          </cell>
          <cell r="EN1087">
            <v>0</v>
          </cell>
          <cell r="EO1087">
            <v>0</v>
          </cell>
          <cell r="EP1087">
            <v>0</v>
          </cell>
          <cell r="EQ1087">
            <v>0</v>
          </cell>
          <cell r="ER1087">
            <v>0</v>
          </cell>
          <cell r="ES1087">
            <v>0</v>
          </cell>
          <cell r="ET1087">
            <v>0</v>
          </cell>
          <cell r="EU1087">
            <v>0</v>
          </cell>
          <cell r="EV1087">
            <v>0</v>
          </cell>
          <cell r="EW1087">
            <v>0</v>
          </cell>
          <cell r="EX1087">
            <v>0</v>
          </cell>
          <cell r="EY1087">
            <v>0</v>
          </cell>
          <cell r="EZ1087">
            <v>0</v>
          </cell>
          <cell r="FA1087">
            <v>0</v>
          </cell>
          <cell r="FB1087">
            <v>0</v>
          </cell>
          <cell r="FC1087">
            <v>0</v>
          </cell>
          <cell r="FD1087">
            <v>0</v>
          </cell>
          <cell r="FE1087">
            <v>0</v>
          </cell>
          <cell r="FF1087">
            <v>0</v>
          </cell>
          <cell r="FG1087">
            <v>0</v>
          </cell>
          <cell r="FH1087">
            <v>0</v>
          </cell>
          <cell r="FI1087">
            <v>0</v>
          </cell>
          <cell r="FJ1087">
            <v>0</v>
          </cell>
          <cell r="FK1087">
            <v>0</v>
          </cell>
          <cell r="FL1087">
            <v>0</v>
          </cell>
          <cell r="FM1087">
            <v>0</v>
          </cell>
          <cell r="FN1087">
            <v>0</v>
          </cell>
          <cell r="FO1087">
            <v>0</v>
          </cell>
          <cell r="FP1087">
            <v>0</v>
          </cell>
          <cell r="FQ1087">
            <v>0</v>
          </cell>
          <cell r="FR1087">
            <v>0</v>
          </cell>
          <cell r="FS1087">
            <v>0</v>
          </cell>
          <cell r="FT1087">
            <v>0</v>
          </cell>
          <cell r="FU1087">
            <v>0</v>
          </cell>
          <cell r="FV1087">
            <v>0</v>
          </cell>
          <cell r="FW1087">
            <v>0</v>
          </cell>
          <cell r="FX1087">
            <v>0</v>
          </cell>
          <cell r="FY1087">
            <v>0</v>
          </cell>
          <cell r="FZ1087">
            <v>0</v>
          </cell>
          <cell r="GA1087">
            <v>0</v>
          </cell>
          <cell r="GB1087">
            <v>0</v>
          </cell>
          <cell r="GC1087">
            <v>0</v>
          </cell>
          <cell r="GD1087">
            <v>0</v>
          </cell>
          <cell r="GE1087">
            <v>0</v>
          </cell>
          <cell r="GF1087">
            <v>0</v>
          </cell>
          <cell r="GG1087">
            <v>0</v>
          </cell>
          <cell r="GH1087">
            <v>0</v>
          </cell>
          <cell r="GI1087">
            <v>0</v>
          </cell>
          <cell r="GJ1087">
            <v>0</v>
          </cell>
          <cell r="GK1087">
            <v>0</v>
          </cell>
          <cell r="GL1087">
            <v>0</v>
          </cell>
          <cell r="GM1087">
            <v>0</v>
          </cell>
          <cell r="GN1087">
            <v>0</v>
          </cell>
          <cell r="GO1087">
            <v>0</v>
          </cell>
          <cell r="GP1087">
            <v>0</v>
          </cell>
          <cell r="GQ1087">
            <v>0</v>
          </cell>
          <cell r="GR1087">
            <v>0</v>
          </cell>
          <cell r="GS1087">
            <v>0</v>
          </cell>
          <cell r="GT1087">
            <v>0</v>
          </cell>
          <cell r="GU1087">
            <v>0</v>
          </cell>
          <cell r="GV1087">
            <v>0</v>
          </cell>
          <cell r="GW1087">
            <v>0</v>
          </cell>
          <cell r="GX1087">
            <v>0</v>
          </cell>
          <cell r="GY1087">
            <v>0</v>
          </cell>
          <cell r="GZ1087">
            <v>0</v>
          </cell>
          <cell r="HA1087">
            <v>0</v>
          </cell>
          <cell r="HB1087">
            <v>0</v>
          </cell>
          <cell r="HC1087">
            <v>0</v>
          </cell>
          <cell r="HD1087">
            <v>0</v>
          </cell>
          <cell r="HE1087">
            <v>0</v>
          </cell>
          <cell r="HF1087">
            <v>0</v>
          </cell>
          <cell r="HG1087">
            <v>0</v>
          </cell>
          <cell r="HH1087">
            <v>0</v>
          </cell>
          <cell r="HI1087">
            <v>0</v>
          </cell>
          <cell r="HJ1087">
            <v>0</v>
          </cell>
          <cell r="HK1087">
            <v>0</v>
          </cell>
          <cell r="HL1087">
            <v>0</v>
          </cell>
          <cell r="HM1087">
            <v>0</v>
          </cell>
          <cell r="HN1087">
            <v>0</v>
          </cell>
          <cell r="HO1087">
            <v>0</v>
          </cell>
          <cell r="HP1087">
            <v>0</v>
          </cell>
          <cell r="HQ1087">
            <v>0</v>
          </cell>
          <cell r="HR1087">
            <v>0</v>
          </cell>
          <cell r="HS1087">
            <v>0</v>
          </cell>
          <cell r="HT1087">
            <v>0</v>
          </cell>
          <cell r="HU1087">
            <v>0</v>
          </cell>
          <cell r="HV1087">
            <v>0</v>
          </cell>
          <cell r="HW1087">
            <v>0</v>
          </cell>
          <cell r="HX1087">
            <v>0</v>
          </cell>
          <cell r="HY1087">
            <v>0</v>
          </cell>
          <cell r="HZ1087">
            <v>0</v>
          </cell>
          <cell r="IA1087">
            <v>0</v>
          </cell>
          <cell r="IB1087">
            <v>0</v>
          </cell>
          <cell r="IC1087">
            <v>0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H1087">
            <v>0</v>
          </cell>
          <cell r="II1087">
            <v>0</v>
          </cell>
          <cell r="IJ1087">
            <v>0</v>
          </cell>
          <cell r="IK1087">
            <v>0</v>
          </cell>
          <cell r="IL1087">
            <v>0</v>
          </cell>
          <cell r="IM1087">
            <v>0</v>
          </cell>
          <cell r="IN1087">
            <v>0</v>
          </cell>
          <cell r="IO1087">
            <v>0</v>
          </cell>
          <cell r="IP1087">
            <v>0</v>
          </cell>
          <cell r="IQ1087">
            <v>0</v>
          </cell>
          <cell r="IR1087">
            <v>0</v>
          </cell>
          <cell r="IS1087">
            <v>0</v>
          </cell>
          <cell r="IT1087">
            <v>0</v>
          </cell>
          <cell r="IU1087">
            <v>0</v>
          </cell>
          <cell r="IV1087">
            <v>0</v>
          </cell>
          <cell r="IW1087">
            <v>0</v>
          </cell>
          <cell r="IX1087">
            <v>0</v>
          </cell>
          <cell r="IY1087">
            <v>0</v>
          </cell>
          <cell r="IZ1087">
            <v>0</v>
          </cell>
          <cell r="JA1087">
            <v>0</v>
          </cell>
          <cell r="JB1087">
            <v>0</v>
          </cell>
          <cell r="JC1087">
            <v>0</v>
          </cell>
          <cell r="JD1087">
            <v>0</v>
          </cell>
          <cell r="JE1087">
            <v>0</v>
          </cell>
        </row>
        <row r="1088">
          <cell r="D1088" t="str">
            <v>HY_.QF.COR._.SML.Monroe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>
            <v>0</v>
          </cell>
          <cell r="EI1088">
            <v>0</v>
          </cell>
          <cell r="EJ1088">
            <v>0</v>
          </cell>
          <cell r="EK1088">
            <v>0</v>
          </cell>
          <cell r="EL1088">
            <v>0</v>
          </cell>
          <cell r="EM1088">
            <v>0</v>
          </cell>
          <cell r="EN1088">
            <v>0</v>
          </cell>
          <cell r="EO1088">
            <v>0</v>
          </cell>
          <cell r="EP1088">
            <v>0</v>
          </cell>
          <cell r="EQ1088">
            <v>0</v>
          </cell>
          <cell r="ER1088">
            <v>0</v>
          </cell>
          <cell r="ES1088">
            <v>0</v>
          </cell>
          <cell r="ET1088">
            <v>0</v>
          </cell>
          <cell r="EU1088">
            <v>0</v>
          </cell>
          <cell r="EV1088">
            <v>0</v>
          </cell>
          <cell r="EW1088">
            <v>0</v>
          </cell>
          <cell r="EX1088">
            <v>0</v>
          </cell>
          <cell r="EY1088">
            <v>0</v>
          </cell>
          <cell r="EZ1088">
            <v>0</v>
          </cell>
          <cell r="FA1088">
            <v>0</v>
          </cell>
          <cell r="FB1088">
            <v>0</v>
          </cell>
          <cell r="FC1088">
            <v>0</v>
          </cell>
          <cell r="FD1088">
            <v>0</v>
          </cell>
          <cell r="FE1088">
            <v>0</v>
          </cell>
          <cell r="FF1088">
            <v>0</v>
          </cell>
          <cell r="FG1088">
            <v>0</v>
          </cell>
          <cell r="FH1088">
            <v>0</v>
          </cell>
          <cell r="FI1088">
            <v>0</v>
          </cell>
          <cell r="FJ1088">
            <v>0</v>
          </cell>
          <cell r="FK1088">
            <v>0</v>
          </cell>
          <cell r="FL1088">
            <v>0</v>
          </cell>
          <cell r="FM1088">
            <v>0</v>
          </cell>
          <cell r="FN1088">
            <v>0</v>
          </cell>
          <cell r="FO1088">
            <v>0</v>
          </cell>
          <cell r="FP1088">
            <v>0</v>
          </cell>
          <cell r="FQ1088">
            <v>0</v>
          </cell>
          <cell r="FR1088">
            <v>0</v>
          </cell>
          <cell r="FS1088">
            <v>0</v>
          </cell>
          <cell r="FT1088">
            <v>0</v>
          </cell>
          <cell r="FU1088">
            <v>0</v>
          </cell>
          <cell r="FV1088">
            <v>0</v>
          </cell>
          <cell r="FW1088">
            <v>0</v>
          </cell>
          <cell r="FX1088">
            <v>0</v>
          </cell>
          <cell r="FY1088">
            <v>0</v>
          </cell>
          <cell r="FZ1088">
            <v>0</v>
          </cell>
          <cell r="GA1088">
            <v>0</v>
          </cell>
          <cell r="GB1088">
            <v>0</v>
          </cell>
          <cell r="GC1088">
            <v>0</v>
          </cell>
          <cell r="GD1088">
            <v>0</v>
          </cell>
          <cell r="GE1088">
            <v>0</v>
          </cell>
          <cell r="GF1088">
            <v>0</v>
          </cell>
          <cell r="GG1088">
            <v>0</v>
          </cell>
          <cell r="GH1088">
            <v>0</v>
          </cell>
          <cell r="GI1088">
            <v>0</v>
          </cell>
          <cell r="GJ1088">
            <v>0</v>
          </cell>
          <cell r="GK1088">
            <v>0</v>
          </cell>
          <cell r="GL1088">
            <v>0</v>
          </cell>
          <cell r="GM1088">
            <v>0</v>
          </cell>
          <cell r="GN1088">
            <v>0</v>
          </cell>
          <cell r="GO1088">
            <v>0</v>
          </cell>
          <cell r="GP1088">
            <v>0</v>
          </cell>
          <cell r="GQ1088">
            <v>0</v>
          </cell>
          <cell r="GR1088">
            <v>0</v>
          </cell>
          <cell r="GS1088">
            <v>0</v>
          </cell>
          <cell r="GT1088">
            <v>0</v>
          </cell>
          <cell r="GU1088">
            <v>0</v>
          </cell>
          <cell r="GV1088">
            <v>0</v>
          </cell>
          <cell r="GW1088">
            <v>0</v>
          </cell>
          <cell r="GX1088">
            <v>0</v>
          </cell>
          <cell r="GY1088">
            <v>0</v>
          </cell>
          <cell r="GZ1088">
            <v>0</v>
          </cell>
          <cell r="HA1088">
            <v>0</v>
          </cell>
          <cell r="HB1088">
            <v>0</v>
          </cell>
          <cell r="HC1088">
            <v>0</v>
          </cell>
          <cell r="HD1088">
            <v>0</v>
          </cell>
          <cell r="HE1088">
            <v>0</v>
          </cell>
          <cell r="HF1088">
            <v>0</v>
          </cell>
          <cell r="HG1088">
            <v>0</v>
          </cell>
          <cell r="HH1088">
            <v>0</v>
          </cell>
          <cell r="HI1088">
            <v>0</v>
          </cell>
          <cell r="HJ1088">
            <v>0</v>
          </cell>
          <cell r="HK1088">
            <v>0</v>
          </cell>
          <cell r="HL1088">
            <v>0</v>
          </cell>
          <cell r="HM1088">
            <v>0</v>
          </cell>
          <cell r="HN1088">
            <v>0</v>
          </cell>
          <cell r="HO1088">
            <v>0</v>
          </cell>
          <cell r="HP1088">
            <v>0</v>
          </cell>
          <cell r="HQ1088">
            <v>0</v>
          </cell>
          <cell r="HR1088">
            <v>0</v>
          </cell>
          <cell r="HS1088">
            <v>0</v>
          </cell>
          <cell r="HT1088">
            <v>0</v>
          </cell>
          <cell r="HU1088">
            <v>0</v>
          </cell>
          <cell r="HV1088">
            <v>0</v>
          </cell>
          <cell r="HW1088">
            <v>0</v>
          </cell>
          <cell r="HX1088">
            <v>0</v>
          </cell>
          <cell r="HY1088">
            <v>0</v>
          </cell>
          <cell r="HZ1088">
            <v>0</v>
          </cell>
          <cell r="IA1088">
            <v>0</v>
          </cell>
          <cell r="IB1088">
            <v>0</v>
          </cell>
          <cell r="IC1088">
            <v>0</v>
          </cell>
          <cell r="ID1088">
            <v>0</v>
          </cell>
          <cell r="IE1088">
            <v>0</v>
          </cell>
          <cell r="IF1088">
            <v>0</v>
          </cell>
          <cell r="IG1088">
            <v>0</v>
          </cell>
          <cell r="IH1088">
            <v>0</v>
          </cell>
          <cell r="II1088">
            <v>0</v>
          </cell>
          <cell r="IJ1088">
            <v>0</v>
          </cell>
          <cell r="IK1088">
            <v>0</v>
          </cell>
          <cell r="IL1088">
            <v>0</v>
          </cell>
          <cell r="IM1088">
            <v>0</v>
          </cell>
          <cell r="IN1088">
            <v>0</v>
          </cell>
          <cell r="IO1088">
            <v>0</v>
          </cell>
          <cell r="IP1088">
            <v>0</v>
          </cell>
          <cell r="IQ1088">
            <v>0</v>
          </cell>
          <cell r="IR1088">
            <v>0</v>
          </cell>
          <cell r="IS1088">
            <v>0</v>
          </cell>
          <cell r="IT1088">
            <v>0</v>
          </cell>
          <cell r="IU1088">
            <v>0</v>
          </cell>
          <cell r="IV1088">
            <v>0</v>
          </cell>
          <cell r="IW1088">
            <v>0</v>
          </cell>
          <cell r="IX1088">
            <v>0</v>
          </cell>
          <cell r="IY1088">
            <v>0</v>
          </cell>
          <cell r="IZ1088">
            <v>0</v>
          </cell>
          <cell r="JA1088">
            <v>0</v>
          </cell>
          <cell r="JB1088">
            <v>0</v>
          </cell>
          <cell r="JC1088">
            <v>0</v>
          </cell>
          <cell r="JD1088">
            <v>0</v>
          </cell>
          <cell r="JE1088">
            <v>0</v>
          </cell>
        </row>
        <row r="1089">
          <cell r="D1089" t="str">
            <v>HY_.QF.COR._.SML.Swalley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>
            <v>0</v>
          </cell>
          <cell r="EI1089">
            <v>0</v>
          </cell>
          <cell r="EJ1089">
            <v>0</v>
          </cell>
          <cell r="EK1089">
            <v>0</v>
          </cell>
          <cell r="EL1089">
            <v>0</v>
          </cell>
          <cell r="EM1089">
            <v>0</v>
          </cell>
          <cell r="EN1089">
            <v>0</v>
          </cell>
          <cell r="EO1089">
            <v>0</v>
          </cell>
          <cell r="EP1089">
            <v>0</v>
          </cell>
          <cell r="EQ1089">
            <v>0</v>
          </cell>
          <cell r="ER1089">
            <v>0</v>
          </cell>
          <cell r="ES1089">
            <v>0</v>
          </cell>
          <cell r="ET1089">
            <v>0</v>
          </cell>
          <cell r="EU1089">
            <v>0</v>
          </cell>
          <cell r="EV1089">
            <v>0</v>
          </cell>
          <cell r="EW1089">
            <v>0</v>
          </cell>
          <cell r="EX1089">
            <v>0</v>
          </cell>
          <cell r="EY1089">
            <v>0</v>
          </cell>
          <cell r="EZ1089">
            <v>0</v>
          </cell>
          <cell r="FA1089">
            <v>0</v>
          </cell>
          <cell r="FB1089">
            <v>0</v>
          </cell>
          <cell r="FC1089">
            <v>0</v>
          </cell>
          <cell r="FD1089">
            <v>0</v>
          </cell>
          <cell r="FE1089">
            <v>0</v>
          </cell>
          <cell r="FF1089">
            <v>0</v>
          </cell>
          <cell r="FG1089">
            <v>0</v>
          </cell>
          <cell r="FH1089">
            <v>0</v>
          </cell>
          <cell r="FI1089">
            <v>0</v>
          </cell>
          <cell r="FJ1089">
            <v>0</v>
          </cell>
          <cell r="FK1089">
            <v>0</v>
          </cell>
          <cell r="FL1089">
            <v>0</v>
          </cell>
          <cell r="FM1089">
            <v>0</v>
          </cell>
          <cell r="FN1089">
            <v>0</v>
          </cell>
          <cell r="FO1089">
            <v>0</v>
          </cell>
          <cell r="FP1089">
            <v>0</v>
          </cell>
          <cell r="FQ1089">
            <v>0</v>
          </cell>
          <cell r="FR1089">
            <v>0</v>
          </cell>
          <cell r="FS1089">
            <v>0</v>
          </cell>
          <cell r="FT1089">
            <v>0</v>
          </cell>
          <cell r="FU1089">
            <v>0</v>
          </cell>
          <cell r="FV1089">
            <v>0</v>
          </cell>
          <cell r="FW1089">
            <v>0</v>
          </cell>
          <cell r="FX1089">
            <v>0</v>
          </cell>
          <cell r="FY1089">
            <v>0</v>
          </cell>
          <cell r="FZ1089">
            <v>0</v>
          </cell>
          <cell r="GA1089">
            <v>0</v>
          </cell>
          <cell r="GB1089">
            <v>0</v>
          </cell>
          <cell r="GC1089">
            <v>0</v>
          </cell>
          <cell r="GD1089">
            <v>0</v>
          </cell>
          <cell r="GE1089">
            <v>0</v>
          </cell>
          <cell r="GF1089">
            <v>0</v>
          </cell>
          <cell r="GG1089">
            <v>0</v>
          </cell>
          <cell r="GH1089">
            <v>0</v>
          </cell>
          <cell r="GI1089">
            <v>0</v>
          </cell>
          <cell r="GJ1089">
            <v>0</v>
          </cell>
          <cell r="GK1089">
            <v>0</v>
          </cell>
          <cell r="GL1089">
            <v>0</v>
          </cell>
          <cell r="GM1089">
            <v>0</v>
          </cell>
          <cell r="GN1089">
            <v>0</v>
          </cell>
          <cell r="GO1089">
            <v>0</v>
          </cell>
          <cell r="GP1089">
            <v>0</v>
          </cell>
          <cell r="GQ1089">
            <v>0</v>
          </cell>
          <cell r="GR1089">
            <v>0</v>
          </cell>
          <cell r="GS1089">
            <v>0</v>
          </cell>
          <cell r="GT1089">
            <v>0</v>
          </cell>
          <cell r="GU1089">
            <v>0</v>
          </cell>
          <cell r="GV1089">
            <v>0</v>
          </cell>
          <cell r="GW1089">
            <v>0</v>
          </cell>
          <cell r="GX1089">
            <v>0</v>
          </cell>
          <cell r="GY1089">
            <v>0</v>
          </cell>
          <cell r="GZ1089">
            <v>0</v>
          </cell>
          <cell r="HA1089">
            <v>0</v>
          </cell>
          <cell r="HB1089">
            <v>0</v>
          </cell>
          <cell r="HC1089">
            <v>0</v>
          </cell>
          <cell r="HD1089">
            <v>0</v>
          </cell>
          <cell r="HE1089">
            <v>0</v>
          </cell>
          <cell r="HF1089">
            <v>0</v>
          </cell>
          <cell r="HG1089">
            <v>0</v>
          </cell>
          <cell r="HH1089">
            <v>0</v>
          </cell>
          <cell r="HI1089">
            <v>0</v>
          </cell>
          <cell r="HJ1089">
            <v>0</v>
          </cell>
          <cell r="HK1089">
            <v>0</v>
          </cell>
          <cell r="HL1089">
            <v>0</v>
          </cell>
          <cell r="HM1089">
            <v>0</v>
          </cell>
          <cell r="HN1089">
            <v>0</v>
          </cell>
          <cell r="HO1089">
            <v>0</v>
          </cell>
          <cell r="HP1089">
            <v>0</v>
          </cell>
          <cell r="HQ1089">
            <v>0</v>
          </cell>
          <cell r="HR1089">
            <v>0</v>
          </cell>
          <cell r="HS1089">
            <v>0</v>
          </cell>
          <cell r="HT1089">
            <v>0</v>
          </cell>
          <cell r="HU1089">
            <v>0</v>
          </cell>
          <cell r="HV1089">
            <v>0</v>
          </cell>
          <cell r="HW1089">
            <v>0</v>
          </cell>
          <cell r="HX1089">
            <v>0</v>
          </cell>
          <cell r="HY1089">
            <v>0</v>
          </cell>
          <cell r="HZ1089">
            <v>0</v>
          </cell>
          <cell r="IA1089">
            <v>0</v>
          </cell>
          <cell r="IB1089">
            <v>0</v>
          </cell>
          <cell r="IC1089">
            <v>0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H1089">
            <v>0</v>
          </cell>
          <cell r="II1089">
            <v>0</v>
          </cell>
          <cell r="IJ1089">
            <v>0</v>
          </cell>
          <cell r="IK1089">
            <v>0</v>
          </cell>
          <cell r="IL1089">
            <v>0</v>
          </cell>
          <cell r="IM1089">
            <v>0</v>
          </cell>
          <cell r="IN1089">
            <v>0</v>
          </cell>
          <cell r="IO1089">
            <v>0</v>
          </cell>
          <cell r="IP1089">
            <v>0</v>
          </cell>
          <cell r="IQ1089">
            <v>0</v>
          </cell>
          <cell r="IR1089">
            <v>0</v>
          </cell>
          <cell r="IS1089">
            <v>0</v>
          </cell>
          <cell r="IT1089">
            <v>0</v>
          </cell>
          <cell r="IU1089">
            <v>0</v>
          </cell>
          <cell r="IV1089">
            <v>0</v>
          </cell>
          <cell r="IW1089">
            <v>0</v>
          </cell>
          <cell r="IX1089">
            <v>0</v>
          </cell>
          <cell r="IY1089">
            <v>0</v>
          </cell>
          <cell r="IZ1089">
            <v>0</v>
          </cell>
          <cell r="JA1089">
            <v>0</v>
          </cell>
          <cell r="JB1089">
            <v>0</v>
          </cell>
          <cell r="JC1089">
            <v>0</v>
          </cell>
          <cell r="JD1089">
            <v>0</v>
          </cell>
          <cell r="JE1089">
            <v>0</v>
          </cell>
        </row>
        <row r="1090">
          <cell r="D1090" t="str">
            <v>HY_.QF.COR._.SML.Three Sister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>
            <v>0</v>
          </cell>
          <cell r="EI1090">
            <v>0</v>
          </cell>
          <cell r="EJ1090">
            <v>0</v>
          </cell>
          <cell r="EK1090">
            <v>0</v>
          </cell>
          <cell r="EL1090">
            <v>0</v>
          </cell>
          <cell r="EM1090">
            <v>0</v>
          </cell>
          <cell r="EN1090">
            <v>0</v>
          </cell>
          <cell r="EO1090">
            <v>0</v>
          </cell>
          <cell r="EP1090">
            <v>0</v>
          </cell>
          <cell r="EQ1090">
            <v>0</v>
          </cell>
          <cell r="ER1090">
            <v>0</v>
          </cell>
          <cell r="ES1090">
            <v>0</v>
          </cell>
          <cell r="ET1090">
            <v>0</v>
          </cell>
          <cell r="EU1090">
            <v>0</v>
          </cell>
          <cell r="EV1090">
            <v>0</v>
          </cell>
          <cell r="EW1090">
            <v>0</v>
          </cell>
          <cell r="EX1090">
            <v>0</v>
          </cell>
          <cell r="EY1090">
            <v>0</v>
          </cell>
          <cell r="EZ1090">
            <v>0</v>
          </cell>
          <cell r="FA1090">
            <v>0</v>
          </cell>
          <cell r="FB1090">
            <v>0</v>
          </cell>
          <cell r="FC1090">
            <v>0</v>
          </cell>
          <cell r="FD1090">
            <v>0</v>
          </cell>
          <cell r="FE1090">
            <v>0</v>
          </cell>
          <cell r="FF1090">
            <v>0</v>
          </cell>
          <cell r="FG1090">
            <v>0</v>
          </cell>
          <cell r="FH1090">
            <v>0</v>
          </cell>
          <cell r="FI1090">
            <v>0</v>
          </cell>
          <cell r="FJ1090">
            <v>0</v>
          </cell>
          <cell r="FK1090">
            <v>0</v>
          </cell>
          <cell r="FL1090">
            <v>0</v>
          </cell>
          <cell r="FM1090">
            <v>0</v>
          </cell>
          <cell r="FN1090">
            <v>0</v>
          </cell>
          <cell r="FO1090">
            <v>0</v>
          </cell>
          <cell r="FP1090">
            <v>0</v>
          </cell>
          <cell r="FQ1090">
            <v>0</v>
          </cell>
          <cell r="FR1090">
            <v>0</v>
          </cell>
          <cell r="FS1090">
            <v>0</v>
          </cell>
          <cell r="FT1090">
            <v>0</v>
          </cell>
          <cell r="FU1090">
            <v>0</v>
          </cell>
          <cell r="FV1090">
            <v>0</v>
          </cell>
          <cell r="FW1090">
            <v>0</v>
          </cell>
          <cell r="FX1090">
            <v>0</v>
          </cell>
          <cell r="FY1090">
            <v>0</v>
          </cell>
          <cell r="FZ1090">
            <v>0</v>
          </cell>
          <cell r="GA1090">
            <v>0</v>
          </cell>
          <cell r="GB1090">
            <v>0</v>
          </cell>
          <cell r="GC1090">
            <v>0</v>
          </cell>
          <cell r="GD1090">
            <v>0</v>
          </cell>
          <cell r="GE1090">
            <v>0</v>
          </cell>
          <cell r="GF1090">
            <v>0</v>
          </cell>
          <cell r="GG1090">
            <v>0</v>
          </cell>
          <cell r="GH1090">
            <v>0</v>
          </cell>
          <cell r="GI1090">
            <v>0</v>
          </cell>
          <cell r="GJ1090">
            <v>0</v>
          </cell>
          <cell r="GK1090">
            <v>0</v>
          </cell>
          <cell r="GL1090">
            <v>0</v>
          </cell>
          <cell r="GM1090">
            <v>0</v>
          </cell>
          <cell r="GN1090">
            <v>0</v>
          </cell>
          <cell r="GO1090">
            <v>0</v>
          </cell>
          <cell r="GP1090">
            <v>0</v>
          </cell>
          <cell r="GQ1090">
            <v>0</v>
          </cell>
          <cell r="GR1090">
            <v>0</v>
          </cell>
          <cell r="GS1090">
            <v>0</v>
          </cell>
          <cell r="GT1090">
            <v>0</v>
          </cell>
          <cell r="GU1090">
            <v>0</v>
          </cell>
          <cell r="GV1090">
            <v>0</v>
          </cell>
          <cell r="GW1090">
            <v>0</v>
          </cell>
          <cell r="GX1090">
            <v>0</v>
          </cell>
          <cell r="GY1090">
            <v>0</v>
          </cell>
          <cell r="GZ1090">
            <v>0</v>
          </cell>
          <cell r="HA1090">
            <v>0</v>
          </cell>
          <cell r="HB1090">
            <v>0</v>
          </cell>
          <cell r="HC1090">
            <v>0</v>
          </cell>
          <cell r="HD1090">
            <v>0</v>
          </cell>
          <cell r="HE1090">
            <v>0</v>
          </cell>
          <cell r="HF1090">
            <v>0</v>
          </cell>
          <cell r="HG1090">
            <v>0</v>
          </cell>
          <cell r="HH1090">
            <v>0</v>
          </cell>
          <cell r="HI1090">
            <v>0</v>
          </cell>
          <cell r="HJ1090">
            <v>0</v>
          </cell>
          <cell r="HK1090">
            <v>0</v>
          </cell>
          <cell r="HL1090">
            <v>0</v>
          </cell>
          <cell r="HM1090">
            <v>0</v>
          </cell>
          <cell r="HN1090">
            <v>0</v>
          </cell>
          <cell r="HO1090">
            <v>0</v>
          </cell>
          <cell r="HP1090">
            <v>0</v>
          </cell>
          <cell r="HQ1090">
            <v>0</v>
          </cell>
          <cell r="HR1090">
            <v>0</v>
          </cell>
          <cell r="HS1090">
            <v>0</v>
          </cell>
          <cell r="HT1090">
            <v>0</v>
          </cell>
          <cell r="HU1090">
            <v>0</v>
          </cell>
          <cell r="HV1090">
            <v>0</v>
          </cell>
          <cell r="HW1090">
            <v>0</v>
          </cell>
          <cell r="HX1090">
            <v>0</v>
          </cell>
          <cell r="HY1090">
            <v>0</v>
          </cell>
          <cell r="HZ1090">
            <v>0</v>
          </cell>
          <cell r="IA1090">
            <v>0</v>
          </cell>
          <cell r="IB1090">
            <v>0</v>
          </cell>
          <cell r="IC1090">
            <v>0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H1090">
            <v>0</v>
          </cell>
          <cell r="II1090">
            <v>0</v>
          </cell>
          <cell r="IJ1090">
            <v>0</v>
          </cell>
          <cell r="IK1090">
            <v>0</v>
          </cell>
          <cell r="IL1090">
            <v>0</v>
          </cell>
          <cell r="IM1090">
            <v>0</v>
          </cell>
          <cell r="IN1090">
            <v>0</v>
          </cell>
          <cell r="IO1090">
            <v>0</v>
          </cell>
          <cell r="IP1090">
            <v>0</v>
          </cell>
          <cell r="IQ1090">
            <v>0</v>
          </cell>
          <cell r="IR1090">
            <v>0</v>
          </cell>
          <cell r="IS1090">
            <v>0</v>
          </cell>
          <cell r="IT1090">
            <v>0</v>
          </cell>
          <cell r="IU1090">
            <v>0</v>
          </cell>
          <cell r="IV1090">
            <v>0</v>
          </cell>
          <cell r="IW1090">
            <v>0</v>
          </cell>
          <cell r="IX1090">
            <v>0</v>
          </cell>
          <cell r="IY1090">
            <v>0</v>
          </cell>
          <cell r="IZ1090">
            <v>0</v>
          </cell>
          <cell r="JA1090">
            <v>0</v>
          </cell>
          <cell r="JB1090">
            <v>0</v>
          </cell>
          <cell r="JC1090">
            <v>0</v>
          </cell>
          <cell r="JD1090">
            <v>0</v>
          </cell>
          <cell r="JE1090">
            <v>0</v>
          </cell>
        </row>
        <row r="1091">
          <cell r="D1091" t="str">
            <v>HY_.QF.COR._.SML.TSID Watson-Mcr1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  <cell r="EE1091">
            <v>0</v>
          </cell>
          <cell r="EF1091">
            <v>0</v>
          </cell>
          <cell r="EG1091">
            <v>0</v>
          </cell>
          <cell r="EH1091">
            <v>0</v>
          </cell>
          <cell r="EI1091">
            <v>0</v>
          </cell>
          <cell r="EJ1091">
            <v>0</v>
          </cell>
          <cell r="EK1091">
            <v>0</v>
          </cell>
          <cell r="EL1091">
            <v>0</v>
          </cell>
          <cell r="EM1091">
            <v>0</v>
          </cell>
          <cell r="EN1091">
            <v>0</v>
          </cell>
          <cell r="EO1091">
            <v>0</v>
          </cell>
          <cell r="EP1091">
            <v>0</v>
          </cell>
          <cell r="EQ1091">
            <v>0</v>
          </cell>
          <cell r="ER1091">
            <v>0</v>
          </cell>
          <cell r="ES1091">
            <v>0</v>
          </cell>
          <cell r="ET1091">
            <v>0</v>
          </cell>
          <cell r="EU1091">
            <v>0</v>
          </cell>
          <cell r="EV1091">
            <v>0</v>
          </cell>
          <cell r="EW1091">
            <v>0</v>
          </cell>
          <cell r="EX1091">
            <v>0</v>
          </cell>
          <cell r="EY1091">
            <v>0</v>
          </cell>
          <cell r="EZ1091">
            <v>0</v>
          </cell>
          <cell r="FA1091">
            <v>0</v>
          </cell>
          <cell r="FB1091">
            <v>0</v>
          </cell>
          <cell r="FC1091">
            <v>0</v>
          </cell>
          <cell r="FD1091">
            <v>0</v>
          </cell>
          <cell r="FE1091">
            <v>0</v>
          </cell>
          <cell r="FF1091">
            <v>0</v>
          </cell>
          <cell r="FG1091">
            <v>0</v>
          </cell>
          <cell r="FH1091">
            <v>0</v>
          </cell>
          <cell r="FI1091">
            <v>0</v>
          </cell>
          <cell r="FJ1091">
            <v>0</v>
          </cell>
          <cell r="FK1091">
            <v>0</v>
          </cell>
          <cell r="FL1091">
            <v>0</v>
          </cell>
          <cell r="FM1091">
            <v>0</v>
          </cell>
          <cell r="FN1091">
            <v>0</v>
          </cell>
          <cell r="FO1091">
            <v>0</v>
          </cell>
          <cell r="FP1091">
            <v>0</v>
          </cell>
          <cell r="FQ1091">
            <v>0</v>
          </cell>
          <cell r="FR1091">
            <v>0</v>
          </cell>
          <cell r="FS1091">
            <v>0</v>
          </cell>
          <cell r="FT1091">
            <v>0</v>
          </cell>
          <cell r="FU1091">
            <v>0</v>
          </cell>
          <cell r="FV1091">
            <v>0</v>
          </cell>
          <cell r="FW1091">
            <v>0</v>
          </cell>
          <cell r="FX1091">
            <v>0</v>
          </cell>
          <cell r="FY1091">
            <v>0</v>
          </cell>
          <cell r="FZ1091">
            <v>0</v>
          </cell>
          <cell r="GA1091">
            <v>0</v>
          </cell>
          <cell r="GB1091">
            <v>0</v>
          </cell>
          <cell r="GC1091">
            <v>0</v>
          </cell>
          <cell r="GD1091">
            <v>0</v>
          </cell>
          <cell r="GE1091">
            <v>0</v>
          </cell>
          <cell r="GF1091">
            <v>0</v>
          </cell>
          <cell r="GG1091">
            <v>0</v>
          </cell>
          <cell r="GH1091">
            <v>0</v>
          </cell>
          <cell r="GI1091">
            <v>0</v>
          </cell>
          <cell r="GJ1091">
            <v>0</v>
          </cell>
          <cell r="GK1091">
            <v>0</v>
          </cell>
          <cell r="GL1091">
            <v>0</v>
          </cell>
          <cell r="GM1091">
            <v>0</v>
          </cell>
          <cell r="GN1091">
            <v>0</v>
          </cell>
          <cell r="GO1091">
            <v>0</v>
          </cell>
          <cell r="GP1091">
            <v>0</v>
          </cell>
          <cell r="GQ1091">
            <v>0</v>
          </cell>
          <cell r="GR1091">
            <v>0</v>
          </cell>
          <cell r="GS1091">
            <v>0</v>
          </cell>
          <cell r="GT1091">
            <v>0</v>
          </cell>
          <cell r="GU1091">
            <v>0</v>
          </cell>
          <cell r="GV1091">
            <v>0</v>
          </cell>
          <cell r="GW1091">
            <v>0</v>
          </cell>
          <cell r="GX1091">
            <v>0</v>
          </cell>
          <cell r="GY1091">
            <v>0</v>
          </cell>
          <cell r="GZ1091">
            <v>0</v>
          </cell>
          <cell r="HA1091">
            <v>0</v>
          </cell>
          <cell r="HB1091">
            <v>0</v>
          </cell>
          <cell r="HC1091">
            <v>0</v>
          </cell>
          <cell r="HD1091">
            <v>0</v>
          </cell>
          <cell r="HE1091">
            <v>0</v>
          </cell>
          <cell r="HF1091">
            <v>0</v>
          </cell>
          <cell r="HG1091">
            <v>0</v>
          </cell>
          <cell r="HH1091">
            <v>0</v>
          </cell>
          <cell r="HI1091">
            <v>0</v>
          </cell>
          <cell r="HJ1091">
            <v>0</v>
          </cell>
          <cell r="HK1091">
            <v>0</v>
          </cell>
          <cell r="HL1091">
            <v>0</v>
          </cell>
          <cell r="HM1091">
            <v>0</v>
          </cell>
          <cell r="HN1091">
            <v>0</v>
          </cell>
          <cell r="HO1091">
            <v>0</v>
          </cell>
          <cell r="HP1091">
            <v>0</v>
          </cell>
          <cell r="HQ1091">
            <v>0</v>
          </cell>
          <cell r="HR1091">
            <v>0</v>
          </cell>
          <cell r="HS1091">
            <v>0</v>
          </cell>
          <cell r="HT1091">
            <v>0</v>
          </cell>
          <cell r="HU1091">
            <v>0</v>
          </cell>
          <cell r="HV1091">
            <v>0</v>
          </cell>
          <cell r="HW1091">
            <v>0</v>
          </cell>
          <cell r="HX1091">
            <v>0</v>
          </cell>
          <cell r="HY1091">
            <v>0</v>
          </cell>
          <cell r="HZ1091">
            <v>0</v>
          </cell>
          <cell r="IA1091">
            <v>0</v>
          </cell>
          <cell r="IB1091">
            <v>0</v>
          </cell>
          <cell r="IC1091">
            <v>0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H1091">
            <v>0</v>
          </cell>
          <cell r="II1091">
            <v>0</v>
          </cell>
          <cell r="IJ1091">
            <v>0</v>
          </cell>
          <cell r="IK1091">
            <v>0</v>
          </cell>
          <cell r="IL1091">
            <v>0</v>
          </cell>
          <cell r="IM1091">
            <v>0</v>
          </cell>
          <cell r="IN1091">
            <v>0</v>
          </cell>
          <cell r="IO1091">
            <v>0</v>
          </cell>
          <cell r="IP1091">
            <v>0</v>
          </cell>
          <cell r="IQ1091">
            <v>0</v>
          </cell>
          <cell r="IR1091">
            <v>0</v>
          </cell>
          <cell r="IS1091">
            <v>0</v>
          </cell>
          <cell r="IT1091">
            <v>0</v>
          </cell>
          <cell r="IU1091">
            <v>0</v>
          </cell>
          <cell r="IV1091">
            <v>0</v>
          </cell>
          <cell r="IW1091">
            <v>0</v>
          </cell>
          <cell r="IX1091">
            <v>0</v>
          </cell>
          <cell r="IY1091">
            <v>0</v>
          </cell>
          <cell r="IZ1091">
            <v>0</v>
          </cell>
          <cell r="JA1091">
            <v>0</v>
          </cell>
          <cell r="JB1091">
            <v>0</v>
          </cell>
          <cell r="JC1091">
            <v>0</v>
          </cell>
          <cell r="JD1091">
            <v>0</v>
          </cell>
          <cell r="JE1091">
            <v>0</v>
          </cell>
        </row>
        <row r="1092">
          <cell r="D1092" t="str">
            <v>HY_.QF.GOE._.SML.BellM Jake Army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  <cell r="EE1092">
            <v>0</v>
          </cell>
          <cell r="EF1092">
            <v>0</v>
          </cell>
          <cell r="EG1092">
            <v>0</v>
          </cell>
          <cell r="EH1092">
            <v>0</v>
          </cell>
          <cell r="EI1092">
            <v>0</v>
          </cell>
          <cell r="EJ1092">
            <v>0</v>
          </cell>
          <cell r="EK1092">
            <v>0</v>
          </cell>
          <cell r="EL1092">
            <v>0</v>
          </cell>
          <cell r="EM1092">
            <v>0</v>
          </cell>
          <cell r="EN1092">
            <v>0</v>
          </cell>
          <cell r="EO1092">
            <v>0</v>
          </cell>
          <cell r="EP1092">
            <v>0</v>
          </cell>
          <cell r="EQ1092">
            <v>0</v>
          </cell>
          <cell r="ER1092">
            <v>0</v>
          </cell>
          <cell r="ES1092">
            <v>0</v>
          </cell>
          <cell r="ET1092">
            <v>0</v>
          </cell>
          <cell r="EU1092">
            <v>0</v>
          </cell>
          <cell r="EV1092">
            <v>0</v>
          </cell>
          <cell r="EW1092">
            <v>0</v>
          </cell>
          <cell r="EX1092">
            <v>0</v>
          </cell>
          <cell r="EY1092">
            <v>0</v>
          </cell>
          <cell r="EZ1092">
            <v>0</v>
          </cell>
          <cell r="FA1092">
            <v>0</v>
          </cell>
          <cell r="FB1092">
            <v>0</v>
          </cell>
          <cell r="FC1092">
            <v>0</v>
          </cell>
          <cell r="FD1092">
            <v>0</v>
          </cell>
          <cell r="FE1092">
            <v>0</v>
          </cell>
          <cell r="FF1092">
            <v>0</v>
          </cell>
          <cell r="FG1092">
            <v>0</v>
          </cell>
          <cell r="FH1092">
            <v>0</v>
          </cell>
          <cell r="FI1092">
            <v>0</v>
          </cell>
          <cell r="FJ1092">
            <v>0</v>
          </cell>
          <cell r="FK1092">
            <v>0</v>
          </cell>
          <cell r="FL1092">
            <v>0</v>
          </cell>
          <cell r="FM1092">
            <v>0</v>
          </cell>
          <cell r="FN1092">
            <v>0</v>
          </cell>
          <cell r="FO1092">
            <v>0</v>
          </cell>
          <cell r="FP1092">
            <v>0</v>
          </cell>
          <cell r="FQ1092">
            <v>0</v>
          </cell>
          <cell r="FR1092">
            <v>0</v>
          </cell>
          <cell r="FS1092">
            <v>0</v>
          </cell>
          <cell r="FT1092">
            <v>0</v>
          </cell>
          <cell r="FU1092">
            <v>0</v>
          </cell>
          <cell r="FV1092">
            <v>0</v>
          </cell>
          <cell r="FW1092">
            <v>0</v>
          </cell>
          <cell r="FX1092">
            <v>0</v>
          </cell>
          <cell r="FY1092">
            <v>0</v>
          </cell>
          <cell r="FZ1092">
            <v>0</v>
          </cell>
          <cell r="GA1092">
            <v>0</v>
          </cell>
          <cell r="GB1092">
            <v>0</v>
          </cell>
          <cell r="GC1092">
            <v>0</v>
          </cell>
          <cell r="GD1092">
            <v>0</v>
          </cell>
          <cell r="GE1092">
            <v>0</v>
          </cell>
          <cell r="GF1092">
            <v>0</v>
          </cell>
          <cell r="GG1092">
            <v>0</v>
          </cell>
          <cell r="GH1092">
            <v>0</v>
          </cell>
          <cell r="GI1092">
            <v>0</v>
          </cell>
          <cell r="GJ1092">
            <v>0</v>
          </cell>
          <cell r="GK1092">
            <v>0</v>
          </cell>
          <cell r="GL1092">
            <v>0</v>
          </cell>
          <cell r="GM1092">
            <v>0</v>
          </cell>
          <cell r="GN1092">
            <v>0</v>
          </cell>
          <cell r="GO1092">
            <v>0</v>
          </cell>
          <cell r="GP1092">
            <v>0</v>
          </cell>
          <cell r="GQ1092">
            <v>0</v>
          </cell>
          <cell r="GR1092">
            <v>0</v>
          </cell>
          <cell r="GS1092">
            <v>0</v>
          </cell>
          <cell r="GT1092">
            <v>0</v>
          </cell>
          <cell r="GU1092">
            <v>0</v>
          </cell>
          <cell r="GV1092">
            <v>0</v>
          </cell>
          <cell r="GW1092">
            <v>0</v>
          </cell>
          <cell r="GX1092">
            <v>0</v>
          </cell>
          <cell r="GY1092">
            <v>0</v>
          </cell>
          <cell r="GZ1092">
            <v>0</v>
          </cell>
          <cell r="HA1092">
            <v>0</v>
          </cell>
          <cell r="HB1092">
            <v>0</v>
          </cell>
          <cell r="HC1092">
            <v>0</v>
          </cell>
          <cell r="HD1092">
            <v>0</v>
          </cell>
          <cell r="HE1092">
            <v>0</v>
          </cell>
          <cell r="HF1092">
            <v>0</v>
          </cell>
          <cell r="HG1092">
            <v>0</v>
          </cell>
          <cell r="HH1092">
            <v>0</v>
          </cell>
          <cell r="HI1092">
            <v>0</v>
          </cell>
          <cell r="HJ1092">
            <v>0</v>
          </cell>
          <cell r="HK1092">
            <v>0</v>
          </cell>
          <cell r="HL1092">
            <v>0</v>
          </cell>
          <cell r="HM1092">
            <v>0</v>
          </cell>
          <cell r="HN1092">
            <v>0</v>
          </cell>
          <cell r="HO1092">
            <v>0</v>
          </cell>
          <cell r="HP1092">
            <v>0</v>
          </cell>
          <cell r="HQ1092">
            <v>0</v>
          </cell>
          <cell r="HR1092">
            <v>0</v>
          </cell>
          <cell r="HS1092">
            <v>0</v>
          </cell>
          <cell r="HT1092">
            <v>0</v>
          </cell>
          <cell r="HU1092">
            <v>0</v>
          </cell>
          <cell r="HV1092">
            <v>0</v>
          </cell>
          <cell r="HW1092">
            <v>0</v>
          </cell>
          <cell r="HX1092">
            <v>0</v>
          </cell>
          <cell r="HY1092">
            <v>0</v>
          </cell>
          <cell r="HZ1092">
            <v>0</v>
          </cell>
          <cell r="IA1092">
            <v>0</v>
          </cell>
          <cell r="IB1092">
            <v>0</v>
          </cell>
          <cell r="IC1092">
            <v>0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H1092">
            <v>0</v>
          </cell>
          <cell r="II1092">
            <v>0</v>
          </cell>
          <cell r="IJ1092">
            <v>0</v>
          </cell>
          <cell r="IK1092">
            <v>0</v>
          </cell>
          <cell r="IL1092">
            <v>0</v>
          </cell>
          <cell r="IM1092">
            <v>0</v>
          </cell>
          <cell r="IN1092">
            <v>0</v>
          </cell>
          <cell r="IO1092">
            <v>0</v>
          </cell>
          <cell r="IP1092">
            <v>0</v>
          </cell>
          <cell r="IQ1092">
            <v>0</v>
          </cell>
          <cell r="IR1092">
            <v>0</v>
          </cell>
          <cell r="IS1092">
            <v>0</v>
          </cell>
          <cell r="IT1092">
            <v>0</v>
          </cell>
          <cell r="IU1092">
            <v>0</v>
          </cell>
          <cell r="IV1092">
            <v>0</v>
          </cell>
          <cell r="IW1092">
            <v>0</v>
          </cell>
          <cell r="IX1092">
            <v>0</v>
          </cell>
          <cell r="IY1092">
            <v>0</v>
          </cell>
          <cell r="IZ1092">
            <v>0</v>
          </cell>
          <cell r="JA1092">
            <v>0</v>
          </cell>
          <cell r="JB1092">
            <v>0</v>
          </cell>
          <cell r="JC1092">
            <v>0</v>
          </cell>
          <cell r="JD1092">
            <v>0</v>
          </cell>
          <cell r="JE1092">
            <v>0</v>
          </cell>
        </row>
        <row r="1093">
          <cell r="D1093" t="str">
            <v>HY_.QF.GOE._.SML.BellM Sorenson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  <cell r="EE1093">
            <v>0</v>
          </cell>
          <cell r="EF1093">
            <v>0</v>
          </cell>
          <cell r="EG1093">
            <v>0</v>
          </cell>
          <cell r="EH1093">
            <v>0</v>
          </cell>
          <cell r="EI1093">
            <v>0</v>
          </cell>
          <cell r="EJ1093">
            <v>0</v>
          </cell>
          <cell r="EK1093">
            <v>0</v>
          </cell>
          <cell r="EL1093">
            <v>0</v>
          </cell>
          <cell r="EM1093">
            <v>0</v>
          </cell>
          <cell r="EN1093">
            <v>0</v>
          </cell>
          <cell r="EO1093">
            <v>0</v>
          </cell>
          <cell r="EP1093">
            <v>0</v>
          </cell>
          <cell r="EQ1093">
            <v>0</v>
          </cell>
          <cell r="ER1093">
            <v>0</v>
          </cell>
          <cell r="ES1093">
            <v>0</v>
          </cell>
          <cell r="ET1093">
            <v>0</v>
          </cell>
          <cell r="EU1093">
            <v>0</v>
          </cell>
          <cell r="EV1093">
            <v>0</v>
          </cell>
          <cell r="EW1093">
            <v>0</v>
          </cell>
          <cell r="EX1093">
            <v>0</v>
          </cell>
          <cell r="EY1093">
            <v>0</v>
          </cell>
          <cell r="EZ1093">
            <v>0</v>
          </cell>
          <cell r="FA1093">
            <v>0</v>
          </cell>
          <cell r="FB1093">
            <v>0</v>
          </cell>
          <cell r="FC1093">
            <v>0</v>
          </cell>
          <cell r="FD1093">
            <v>0</v>
          </cell>
          <cell r="FE1093">
            <v>0</v>
          </cell>
          <cell r="FF1093">
            <v>0</v>
          </cell>
          <cell r="FG1093">
            <v>0</v>
          </cell>
          <cell r="FH1093">
            <v>0</v>
          </cell>
          <cell r="FI1093">
            <v>0</v>
          </cell>
          <cell r="FJ1093">
            <v>0</v>
          </cell>
          <cell r="FK1093">
            <v>0</v>
          </cell>
          <cell r="FL1093">
            <v>0</v>
          </cell>
          <cell r="FM1093">
            <v>0</v>
          </cell>
          <cell r="FN1093">
            <v>0</v>
          </cell>
          <cell r="FO1093">
            <v>0</v>
          </cell>
          <cell r="FP1093">
            <v>0</v>
          </cell>
          <cell r="FQ1093">
            <v>0</v>
          </cell>
          <cell r="FR1093">
            <v>0</v>
          </cell>
          <cell r="FS1093">
            <v>0</v>
          </cell>
          <cell r="FT1093">
            <v>0</v>
          </cell>
          <cell r="FU1093">
            <v>0</v>
          </cell>
          <cell r="FV1093">
            <v>0</v>
          </cell>
          <cell r="FW1093">
            <v>0</v>
          </cell>
          <cell r="FX1093">
            <v>0</v>
          </cell>
          <cell r="FY1093">
            <v>0</v>
          </cell>
          <cell r="FZ1093">
            <v>0</v>
          </cell>
          <cell r="GA1093">
            <v>0</v>
          </cell>
          <cell r="GB1093">
            <v>0</v>
          </cell>
          <cell r="GC1093">
            <v>0</v>
          </cell>
          <cell r="GD1093">
            <v>0</v>
          </cell>
          <cell r="GE1093">
            <v>0</v>
          </cell>
          <cell r="GF1093">
            <v>0</v>
          </cell>
          <cell r="GG1093">
            <v>0</v>
          </cell>
          <cell r="GH1093">
            <v>0</v>
          </cell>
          <cell r="GI1093">
            <v>0</v>
          </cell>
          <cell r="GJ1093">
            <v>0</v>
          </cell>
          <cell r="GK1093">
            <v>0</v>
          </cell>
          <cell r="GL1093">
            <v>0</v>
          </cell>
          <cell r="GM1093">
            <v>0</v>
          </cell>
          <cell r="GN1093">
            <v>0</v>
          </cell>
          <cell r="GO1093">
            <v>0</v>
          </cell>
          <cell r="GP1093">
            <v>0</v>
          </cell>
          <cell r="GQ1093">
            <v>0</v>
          </cell>
          <cell r="GR1093">
            <v>0</v>
          </cell>
          <cell r="GS1093">
            <v>0</v>
          </cell>
          <cell r="GT1093">
            <v>0</v>
          </cell>
          <cell r="GU1093">
            <v>0</v>
          </cell>
          <cell r="GV1093">
            <v>0</v>
          </cell>
          <cell r="GW1093">
            <v>0</v>
          </cell>
          <cell r="GX1093">
            <v>0</v>
          </cell>
          <cell r="GY1093">
            <v>0</v>
          </cell>
          <cell r="GZ1093">
            <v>0</v>
          </cell>
          <cell r="HA1093">
            <v>0</v>
          </cell>
          <cell r="HB1093">
            <v>0</v>
          </cell>
          <cell r="HC1093">
            <v>0</v>
          </cell>
          <cell r="HD1093">
            <v>0</v>
          </cell>
          <cell r="HE1093">
            <v>0</v>
          </cell>
          <cell r="HF1093">
            <v>0</v>
          </cell>
          <cell r="HG1093">
            <v>0</v>
          </cell>
          <cell r="HH1093">
            <v>0</v>
          </cell>
          <cell r="HI1093">
            <v>0</v>
          </cell>
          <cell r="HJ1093">
            <v>0</v>
          </cell>
          <cell r="HK1093">
            <v>0</v>
          </cell>
          <cell r="HL1093">
            <v>0</v>
          </cell>
          <cell r="HM1093">
            <v>0</v>
          </cell>
          <cell r="HN1093">
            <v>0</v>
          </cell>
          <cell r="HO1093">
            <v>0</v>
          </cell>
          <cell r="HP1093">
            <v>0</v>
          </cell>
          <cell r="HQ1093">
            <v>0</v>
          </cell>
          <cell r="HR1093">
            <v>0</v>
          </cell>
          <cell r="HS1093">
            <v>0</v>
          </cell>
          <cell r="HT1093">
            <v>0</v>
          </cell>
          <cell r="HU1093">
            <v>0</v>
          </cell>
          <cell r="HV1093">
            <v>0</v>
          </cell>
          <cell r="HW1093">
            <v>0</v>
          </cell>
          <cell r="HX1093">
            <v>0</v>
          </cell>
          <cell r="HY1093">
            <v>0</v>
          </cell>
          <cell r="HZ1093">
            <v>0</v>
          </cell>
          <cell r="IA1093">
            <v>0</v>
          </cell>
          <cell r="IB1093">
            <v>0</v>
          </cell>
          <cell r="IC1093">
            <v>0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H1093">
            <v>0</v>
          </cell>
          <cell r="II1093">
            <v>0</v>
          </cell>
          <cell r="IJ1093">
            <v>0</v>
          </cell>
          <cell r="IK1093">
            <v>0</v>
          </cell>
          <cell r="IL1093">
            <v>0</v>
          </cell>
          <cell r="IM1093">
            <v>0</v>
          </cell>
          <cell r="IN1093">
            <v>0</v>
          </cell>
          <cell r="IO1093">
            <v>0</v>
          </cell>
          <cell r="IP1093">
            <v>0</v>
          </cell>
          <cell r="IQ1093">
            <v>0</v>
          </cell>
          <cell r="IR1093">
            <v>0</v>
          </cell>
          <cell r="IS1093">
            <v>0</v>
          </cell>
          <cell r="IT1093">
            <v>0</v>
          </cell>
          <cell r="IU1093">
            <v>0</v>
          </cell>
          <cell r="IV1093">
            <v>0</v>
          </cell>
          <cell r="IW1093">
            <v>0</v>
          </cell>
          <cell r="IX1093">
            <v>0</v>
          </cell>
          <cell r="IY1093">
            <v>0</v>
          </cell>
          <cell r="IZ1093">
            <v>0</v>
          </cell>
          <cell r="JA1093">
            <v>0</v>
          </cell>
          <cell r="JB1093">
            <v>0</v>
          </cell>
          <cell r="JC1093">
            <v>0</v>
          </cell>
          <cell r="JD1093">
            <v>0</v>
          </cell>
          <cell r="JE1093">
            <v>0</v>
          </cell>
        </row>
        <row r="1094">
          <cell r="D1094" t="str">
            <v>HY_.QF.GOE._.SML.Birch_Creek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>
            <v>0</v>
          </cell>
          <cell r="EI1094">
            <v>0</v>
          </cell>
          <cell r="EJ1094">
            <v>0</v>
          </cell>
          <cell r="EK1094">
            <v>0</v>
          </cell>
          <cell r="EL1094">
            <v>0</v>
          </cell>
          <cell r="EM1094">
            <v>0</v>
          </cell>
          <cell r="EN1094">
            <v>0</v>
          </cell>
          <cell r="EO1094">
            <v>0</v>
          </cell>
          <cell r="EP1094">
            <v>0</v>
          </cell>
          <cell r="EQ1094">
            <v>0</v>
          </cell>
          <cell r="ER1094">
            <v>0</v>
          </cell>
          <cell r="ES1094">
            <v>0</v>
          </cell>
          <cell r="ET1094">
            <v>0</v>
          </cell>
          <cell r="EU1094">
            <v>0</v>
          </cell>
          <cell r="EV1094">
            <v>0</v>
          </cell>
          <cell r="EW1094">
            <v>0</v>
          </cell>
          <cell r="EX1094">
            <v>0</v>
          </cell>
          <cell r="EY1094">
            <v>0</v>
          </cell>
          <cell r="EZ1094">
            <v>0</v>
          </cell>
          <cell r="FA1094">
            <v>0</v>
          </cell>
          <cell r="FB1094">
            <v>0</v>
          </cell>
          <cell r="FC1094">
            <v>0</v>
          </cell>
          <cell r="FD1094">
            <v>0</v>
          </cell>
          <cell r="FE1094">
            <v>0</v>
          </cell>
          <cell r="FF1094">
            <v>0</v>
          </cell>
          <cell r="FG1094">
            <v>0</v>
          </cell>
          <cell r="FH1094">
            <v>0</v>
          </cell>
          <cell r="FI1094">
            <v>0</v>
          </cell>
          <cell r="FJ1094">
            <v>0</v>
          </cell>
          <cell r="FK1094">
            <v>0</v>
          </cell>
          <cell r="FL1094">
            <v>0</v>
          </cell>
          <cell r="FM1094">
            <v>0</v>
          </cell>
          <cell r="FN1094">
            <v>0</v>
          </cell>
          <cell r="FO1094">
            <v>0</v>
          </cell>
          <cell r="FP1094">
            <v>0</v>
          </cell>
          <cell r="FQ1094">
            <v>0</v>
          </cell>
          <cell r="FR1094">
            <v>0</v>
          </cell>
          <cell r="FS1094">
            <v>0</v>
          </cell>
          <cell r="FT1094">
            <v>0</v>
          </cell>
          <cell r="FU1094">
            <v>0</v>
          </cell>
          <cell r="FV1094">
            <v>0</v>
          </cell>
          <cell r="FW1094">
            <v>0</v>
          </cell>
          <cell r="FX1094">
            <v>0</v>
          </cell>
          <cell r="FY1094">
            <v>0</v>
          </cell>
          <cell r="FZ1094">
            <v>0</v>
          </cell>
          <cell r="GA1094">
            <v>0</v>
          </cell>
          <cell r="GB1094">
            <v>0</v>
          </cell>
          <cell r="GC1094">
            <v>0</v>
          </cell>
          <cell r="GD1094">
            <v>0</v>
          </cell>
          <cell r="GE1094">
            <v>0</v>
          </cell>
          <cell r="GF1094">
            <v>0</v>
          </cell>
          <cell r="GG1094">
            <v>0</v>
          </cell>
          <cell r="GH1094">
            <v>0</v>
          </cell>
          <cell r="GI1094">
            <v>0</v>
          </cell>
          <cell r="GJ1094">
            <v>0</v>
          </cell>
          <cell r="GK1094">
            <v>0</v>
          </cell>
          <cell r="GL1094">
            <v>0</v>
          </cell>
          <cell r="GM1094">
            <v>0</v>
          </cell>
          <cell r="GN1094">
            <v>0</v>
          </cell>
          <cell r="GO1094">
            <v>0</v>
          </cell>
          <cell r="GP1094">
            <v>0</v>
          </cell>
          <cell r="GQ1094">
            <v>0</v>
          </cell>
          <cell r="GR1094">
            <v>0</v>
          </cell>
          <cell r="GS1094">
            <v>0</v>
          </cell>
          <cell r="GT1094">
            <v>0</v>
          </cell>
          <cell r="GU1094">
            <v>0</v>
          </cell>
          <cell r="GV1094">
            <v>0</v>
          </cell>
          <cell r="GW1094">
            <v>0</v>
          </cell>
          <cell r="GX1094">
            <v>0</v>
          </cell>
          <cell r="GY1094">
            <v>0</v>
          </cell>
          <cell r="GZ1094">
            <v>0</v>
          </cell>
          <cell r="HA1094">
            <v>0</v>
          </cell>
          <cell r="HB1094">
            <v>0</v>
          </cell>
          <cell r="HC1094">
            <v>0</v>
          </cell>
          <cell r="HD1094">
            <v>0</v>
          </cell>
          <cell r="HE1094">
            <v>0</v>
          </cell>
          <cell r="HF1094">
            <v>0</v>
          </cell>
          <cell r="HG1094">
            <v>0</v>
          </cell>
          <cell r="HH1094">
            <v>0</v>
          </cell>
          <cell r="HI1094">
            <v>0</v>
          </cell>
          <cell r="HJ1094">
            <v>0</v>
          </cell>
          <cell r="HK1094">
            <v>0</v>
          </cell>
          <cell r="HL1094">
            <v>0</v>
          </cell>
          <cell r="HM1094">
            <v>0</v>
          </cell>
          <cell r="HN1094">
            <v>0</v>
          </cell>
          <cell r="HO1094">
            <v>0</v>
          </cell>
          <cell r="HP1094">
            <v>0</v>
          </cell>
          <cell r="HQ1094">
            <v>0</v>
          </cell>
          <cell r="HR1094">
            <v>0</v>
          </cell>
          <cell r="HS1094">
            <v>0</v>
          </cell>
          <cell r="HT1094">
            <v>0</v>
          </cell>
          <cell r="HU1094">
            <v>0</v>
          </cell>
          <cell r="HV1094">
            <v>0</v>
          </cell>
          <cell r="HW1094">
            <v>0</v>
          </cell>
          <cell r="HX1094">
            <v>0</v>
          </cell>
          <cell r="HY1094">
            <v>0</v>
          </cell>
          <cell r="HZ1094">
            <v>0</v>
          </cell>
          <cell r="IA1094">
            <v>0</v>
          </cell>
          <cell r="IB1094">
            <v>0</v>
          </cell>
          <cell r="IC1094">
            <v>0</v>
          </cell>
          <cell r="ID1094">
            <v>0</v>
          </cell>
          <cell r="IE1094">
            <v>0</v>
          </cell>
          <cell r="IF1094">
            <v>0</v>
          </cell>
          <cell r="IG1094">
            <v>0</v>
          </cell>
          <cell r="IH1094">
            <v>0</v>
          </cell>
          <cell r="II1094">
            <v>0</v>
          </cell>
          <cell r="IJ1094">
            <v>0</v>
          </cell>
          <cell r="IK1094">
            <v>0</v>
          </cell>
          <cell r="IL1094">
            <v>0</v>
          </cell>
          <cell r="IM1094">
            <v>0</v>
          </cell>
          <cell r="IN1094">
            <v>0</v>
          </cell>
          <cell r="IO1094">
            <v>0</v>
          </cell>
          <cell r="IP1094">
            <v>0</v>
          </cell>
          <cell r="IQ1094">
            <v>0</v>
          </cell>
          <cell r="IR1094">
            <v>0</v>
          </cell>
          <cell r="IS1094">
            <v>0</v>
          </cell>
          <cell r="IT1094">
            <v>0</v>
          </cell>
          <cell r="IU1094">
            <v>0</v>
          </cell>
          <cell r="IV1094">
            <v>0</v>
          </cell>
          <cell r="IW1094">
            <v>0</v>
          </cell>
          <cell r="IX1094">
            <v>0</v>
          </cell>
          <cell r="IY1094">
            <v>0</v>
          </cell>
          <cell r="IZ1094">
            <v>0</v>
          </cell>
          <cell r="JA1094">
            <v>0</v>
          </cell>
          <cell r="JB1094">
            <v>0</v>
          </cell>
          <cell r="JC1094">
            <v>0</v>
          </cell>
          <cell r="JD1094">
            <v>0</v>
          </cell>
          <cell r="JE1094">
            <v>0</v>
          </cell>
        </row>
        <row r="1095">
          <cell r="D1095" t="str">
            <v>HY_.QF.GOE._.SML.CDM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  <cell r="EE1095">
            <v>0</v>
          </cell>
          <cell r="EF1095">
            <v>0</v>
          </cell>
          <cell r="EG1095">
            <v>0</v>
          </cell>
          <cell r="EH1095">
            <v>0</v>
          </cell>
          <cell r="EI1095">
            <v>0</v>
          </cell>
          <cell r="EJ1095">
            <v>0</v>
          </cell>
          <cell r="EK1095">
            <v>0</v>
          </cell>
          <cell r="EL1095">
            <v>0</v>
          </cell>
          <cell r="EM1095">
            <v>0</v>
          </cell>
          <cell r="EN1095">
            <v>0</v>
          </cell>
          <cell r="EO1095">
            <v>0</v>
          </cell>
          <cell r="EP1095">
            <v>0</v>
          </cell>
          <cell r="EQ1095">
            <v>0</v>
          </cell>
          <cell r="ER1095">
            <v>0</v>
          </cell>
          <cell r="ES1095">
            <v>0</v>
          </cell>
          <cell r="ET1095">
            <v>0</v>
          </cell>
          <cell r="EU1095">
            <v>0</v>
          </cell>
          <cell r="EV1095">
            <v>0</v>
          </cell>
          <cell r="EW1095">
            <v>0</v>
          </cell>
          <cell r="EX1095">
            <v>0</v>
          </cell>
          <cell r="EY1095">
            <v>0</v>
          </cell>
          <cell r="EZ1095">
            <v>0</v>
          </cell>
          <cell r="FA1095">
            <v>0</v>
          </cell>
          <cell r="FB1095">
            <v>0</v>
          </cell>
          <cell r="FC1095">
            <v>0</v>
          </cell>
          <cell r="FD1095">
            <v>0</v>
          </cell>
          <cell r="FE1095">
            <v>0</v>
          </cell>
          <cell r="FF1095">
            <v>0</v>
          </cell>
          <cell r="FG1095">
            <v>0</v>
          </cell>
          <cell r="FH1095">
            <v>0</v>
          </cell>
          <cell r="FI1095">
            <v>0</v>
          </cell>
          <cell r="FJ1095">
            <v>0</v>
          </cell>
          <cell r="FK1095">
            <v>0</v>
          </cell>
          <cell r="FL1095">
            <v>0</v>
          </cell>
          <cell r="FM1095">
            <v>0</v>
          </cell>
          <cell r="FN1095">
            <v>0</v>
          </cell>
          <cell r="FO1095">
            <v>0</v>
          </cell>
          <cell r="FP1095">
            <v>0</v>
          </cell>
          <cell r="FQ1095">
            <v>0</v>
          </cell>
          <cell r="FR1095">
            <v>0</v>
          </cell>
          <cell r="FS1095">
            <v>0</v>
          </cell>
          <cell r="FT1095">
            <v>0</v>
          </cell>
          <cell r="FU1095">
            <v>0</v>
          </cell>
          <cell r="FV1095">
            <v>0</v>
          </cell>
          <cell r="FW1095">
            <v>0</v>
          </cell>
          <cell r="FX1095">
            <v>0</v>
          </cell>
          <cell r="FY1095">
            <v>0</v>
          </cell>
          <cell r="FZ1095">
            <v>0</v>
          </cell>
          <cell r="GA1095">
            <v>0</v>
          </cell>
          <cell r="GB1095">
            <v>0</v>
          </cell>
          <cell r="GC1095">
            <v>0</v>
          </cell>
          <cell r="GD1095">
            <v>0</v>
          </cell>
          <cell r="GE1095">
            <v>0</v>
          </cell>
          <cell r="GF1095">
            <v>0</v>
          </cell>
          <cell r="GG1095">
            <v>0</v>
          </cell>
          <cell r="GH1095">
            <v>0</v>
          </cell>
          <cell r="GI1095">
            <v>0</v>
          </cell>
          <cell r="GJ1095">
            <v>0</v>
          </cell>
          <cell r="GK1095">
            <v>0</v>
          </cell>
          <cell r="GL1095">
            <v>0</v>
          </cell>
          <cell r="GM1095">
            <v>0</v>
          </cell>
          <cell r="GN1095">
            <v>0</v>
          </cell>
          <cell r="GO1095">
            <v>0</v>
          </cell>
          <cell r="GP1095">
            <v>0</v>
          </cell>
          <cell r="GQ1095">
            <v>0</v>
          </cell>
          <cell r="GR1095">
            <v>0</v>
          </cell>
          <cell r="GS1095">
            <v>0</v>
          </cell>
          <cell r="GT1095">
            <v>0</v>
          </cell>
          <cell r="GU1095">
            <v>0</v>
          </cell>
          <cell r="GV1095">
            <v>0</v>
          </cell>
          <cell r="GW1095">
            <v>0</v>
          </cell>
          <cell r="GX1095">
            <v>0</v>
          </cell>
          <cell r="GY1095">
            <v>0</v>
          </cell>
          <cell r="GZ1095">
            <v>0</v>
          </cell>
          <cell r="HA1095">
            <v>0</v>
          </cell>
          <cell r="HB1095">
            <v>0</v>
          </cell>
          <cell r="HC1095">
            <v>0</v>
          </cell>
          <cell r="HD1095">
            <v>0</v>
          </cell>
          <cell r="HE1095">
            <v>0</v>
          </cell>
          <cell r="HF1095">
            <v>0</v>
          </cell>
          <cell r="HG1095">
            <v>0</v>
          </cell>
          <cell r="HH1095">
            <v>0</v>
          </cell>
          <cell r="HI1095">
            <v>0</v>
          </cell>
          <cell r="HJ1095">
            <v>0</v>
          </cell>
          <cell r="HK1095">
            <v>0</v>
          </cell>
          <cell r="HL1095">
            <v>0</v>
          </cell>
          <cell r="HM1095">
            <v>0</v>
          </cell>
          <cell r="HN1095">
            <v>0</v>
          </cell>
          <cell r="HO1095">
            <v>0</v>
          </cell>
          <cell r="HP1095">
            <v>0</v>
          </cell>
          <cell r="HQ1095">
            <v>0</v>
          </cell>
          <cell r="HR1095">
            <v>0</v>
          </cell>
          <cell r="HS1095">
            <v>0</v>
          </cell>
          <cell r="HT1095">
            <v>0</v>
          </cell>
          <cell r="HU1095">
            <v>0</v>
          </cell>
          <cell r="HV1095">
            <v>0</v>
          </cell>
          <cell r="HW1095">
            <v>0</v>
          </cell>
          <cell r="HX1095">
            <v>0</v>
          </cell>
          <cell r="HY1095">
            <v>0</v>
          </cell>
          <cell r="HZ1095">
            <v>0</v>
          </cell>
          <cell r="IA1095">
            <v>0</v>
          </cell>
          <cell r="IB1095">
            <v>0</v>
          </cell>
          <cell r="IC1095">
            <v>0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H1095">
            <v>0</v>
          </cell>
          <cell r="II1095">
            <v>0</v>
          </cell>
          <cell r="IJ1095">
            <v>0</v>
          </cell>
          <cell r="IK1095">
            <v>0</v>
          </cell>
          <cell r="IL1095">
            <v>0</v>
          </cell>
          <cell r="IM1095">
            <v>0</v>
          </cell>
          <cell r="IN1095">
            <v>0</v>
          </cell>
          <cell r="IO1095">
            <v>0</v>
          </cell>
          <cell r="IP1095">
            <v>0</v>
          </cell>
          <cell r="IQ1095">
            <v>0</v>
          </cell>
          <cell r="IR1095">
            <v>0</v>
          </cell>
          <cell r="IS1095">
            <v>0</v>
          </cell>
          <cell r="IT1095">
            <v>0</v>
          </cell>
          <cell r="IU1095">
            <v>0</v>
          </cell>
          <cell r="IV1095">
            <v>0</v>
          </cell>
          <cell r="IW1095">
            <v>0</v>
          </cell>
          <cell r="IX1095">
            <v>0</v>
          </cell>
          <cell r="IY1095">
            <v>0</v>
          </cell>
          <cell r="IZ1095">
            <v>0</v>
          </cell>
          <cell r="JA1095">
            <v>0</v>
          </cell>
          <cell r="JB1095">
            <v>0</v>
          </cell>
          <cell r="JC1095">
            <v>0</v>
          </cell>
          <cell r="JD1095">
            <v>0</v>
          </cell>
          <cell r="JE1095">
            <v>0</v>
          </cell>
        </row>
        <row r="1096">
          <cell r="D1096" t="str">
            <v>HY_.QF.GOE._.SML.Dry Creek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  <cell r="EE1096">
            <v>0</v>
          </cell>
          <cell r="EF1096">
            <v>0</v>
          </cell>
          <cell r="EG1096">
            <v>0</v>
          </cell>
          <cell r="EH1096">
            <v>0</v>
          </cell>
          <cell r="EI1096">
            <v>0</v>
          </cell>
          <cell r="EJ1096">
            <v>0</v>
          </cell>
          <cell r="EK1096">
            <v>0</v>
          </cell>
          <cell r="EL1096">
            <v>0</v>
          </cell>
          <cell r="EM1096">
            <v>0</v>
          </cell>
          <cell r="EN1096">
            <v>0</v>
          </cell>
          <cell r="EO1096">
            <v>0</v>
          </cell>
          <cell r="EP1096">
            <v>0</v>
          </cell>
          <cell r="EQ1096">
            <v>0</v>
          </cell>
          <cell r="ER1096">
            <v>0</v>
          </cell>
          <cell r="ES1096">
            <v>0</v>
          </cell>
          <cell r="ET1096">
            <v>0</v>
          </cell>
          <cell r="EU1096">
            <v>0</v>
          </cell>
          <cell r="EV1096">
            <v>0</v>
          </cell>
          <cell r="EW1096">
            <v>0</v>
          </cell>
          <cell r="EX1096">
            <v>0</v>
          </cell>
          <cell r="EY1096">
            <v>0</v>
          </cell>
          <cell r="EZ1096">
            <v>0</v>
          </cell>
          <cell r="FA1096">
            <v>0</v>
          </cell>
          <cell r="FB1096">
            <v>0</v>
          </cell>
          <cell r="FC1096">
            <v>0</v>
          </cell>
          <cell r="FD1096">
            <v>0</v>
          </cell>
          <cell r="FE1096">
            <v>0</v>
          </cell>
          <cell r="FF1096">
            <v>0</v>
          </cell>
          <cell r="FG1096">
            <v>0</v>
          </cell>
          <cell r="FH1096">
            <v>0</v>
          </cell>
          <cell r="FI1096">
            <v>0</v>
          </cell>
          <cell r="FJ1096">
            <v>0</v>
          </cell>
          <cell r="FK1096">
            <v>0</v>
          </cell>
          <cell r="FL1096">
            <v>0</v>
          </cell>
          <cell r="FM1096">
            <v>0</v>
          </cell>
          <cell r="FN1096">
            <v>0</v>
          </cell>
          <cell r="FO1096">
            <v>0</v>
          </cell>
          <cell r="FP1096">
            <v>0</v>
          </cell>
          <cell r="FQ1096">
            <v>0</v>
          </cell>
          <cell r="FR1096">
            <v>0</v>
          </cell>
          <cell r="FS1096">
            <v>0</v>
          </cell>
          <cell r="FT1096">
            <v>0</v>
          </cell>
          <cell r="FU1096">
            <v>0</v>
          </cell>
          <cell r="FV1096">
            <v>0</v>
          </cell>
          <cell r="FW1096">
            <v>0</v>
          </cell>
          <cell r="FX1096">
            <v>0</v>
          </cell>
          <cell r="FY1096">
            <v>0</v>
          </cell>
          <cell r="FZ1096">
            <v>0</v>
          </cell>
          <cell r="GA1096">
            <v>0</v>
          </cell>
          <cell r="GB1096">
            <v>0</v>
          </cell>
          <cell r="GC1096">
            <v>0</v>
          </cell>
          <cell r="GD1096">
            <v>0</v>
          </cell>
          <cell r="GE1096">
            <v>0</v>
          </cell>
          <cell r="GF1096">
            <v>0</v>
          </cell>
          <cell r="GG1096">
            <v>0</v>
          </cell>
          <cell r="GH1096">
            <v>0</v>
          </cell>
          <cell r="GI1096">
            <v>0</v>
          </cell>
          <cell r="GJ1096">
            <v>0</v>
          </cell>
          <cell r="GK1096">
            <v>0</v>
          </cell>
          <cell r="GL1096">
            <v>0</v>
          </cell>
          <cell r="GM1096">
            <v>0</v>
          </cell>
          <cell r="GN1096">
            <v>0</v>
          </cell>
          <cell r="GO1096">
            <v>0</v>
          </cell>
          <cell r="GP1096">
            <v>0</v>
          </cell>
          <cell r="GQ1096">
            <v>0</v>
          </cell>
          <cell r="GR1096">
            <v>0</v>
          </cell>
          <cell r="GS1096">
            <v>0</v>
          </cell>
          <cell r="GT1096">
            <v>0</v>
          </cell>
          <cell r="GU1096">
            <v>0</v>
          </cell>
          <cell r="GV1096">
            <v>0</v>
          </cell>
          <cell r="GW1096">
            <v>0</v>
          </cell>
          <cell r="GX1096">
            <v>0</v>
          </cell>
          <cell r="GY1096">
            <v>0</v>
          </cell>
          <cell r="GZ1096">
            <v>0</v>
          </cell>
          <cell r="HA1096">
            <v>0</v>
          </cell>
          <cell r="HB1096">
            <v>0</v>
          </cell>
          <cell r="HC1096">
            <v>0</v>
          </cell>
          <cell r="HD1096">
            <v>0</v>
          </cell>
          <cell r="HE1096">
            <v>0</v>
          </cell>
          <cell r="HF1096">
            <v>0</v>
          </cell>
          <cell r="HG1096">
            <v>0</v>
          </cell>
          <cell r="HH1096">
            <v>0</v>
          </cell>
          <cell r="HI1096">
            <v>0</v>
          </cell>
          <cell r="HJ1096">
            <v>0</v>
          </cell>
          <cell r="HK1096">
            <v>0</v>
          </cell>
          <cell r="HL1096">
            <v>0</v>
          </cell>
          <cell r="HM1096">
            <v>0</v>
          </cell>
          <cell r="HN1096">
            <v>0</v>
          </cell>
          <cell r="HO1096">
            <v>0</v>
          </cell>
          <cell r="HP1096">
            <v>0</v>
          </cell>
          <cell r="HQ1096">
            <v>0</v>
          </cell>
          <cell r="HR1096">
            <v>0</v>
          </cell>
          <cell r="HS1096">
            <v>0</v>
          </cell>
          <cell r="HT1096">
            <v>0</v>
          </cell>
          <cell r="HU1096">
            <v>0</v>
          </cell>
          <cell r="HV1096">
            <v>0</v>
          </cell>
          <cell r="HW1096">
            <v>0</v>
          </cell>
          <cell r="HX1096">
            <v>0</v>
          </cell>
          <cell r="HY1096">
            <v>0</v>
          </cell>
          <cell r="HZ1096">
            <v>0</v>
          </cell>
          <cell r="IA1096">
            <v>0</v>
          </cell>
          <cell r="IB1096">
            <v>0</v>
          </cell>
          <cell r="IC1096">
            <v>0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H1096">
            <v>0</v>
          </cell>
          <cell r="II1096">
            <v>0</v>
          </cell>
          <cell r="IJ1096">
            <v>0</v>
          </cell>
          <cell r="IK1096">
            <v>0</v>
          </cell>
          <cell r="IL1096">
            <v>0</v>
          </cell>
          <cell r="IM1096">
            <v>0</v>
          </cell>
          <cell r="IN1096">
            <v>0</v>
          </cell>
          <cell r="IO1096">
            <v>0</v>
          </cell>
          <cell r="IP1096">
            <v>0</v>
          </cell>
          <cell r="IQ1096">
            <v>0</v>
          </cell>
          <cell r="IR1096">
            <v>0</v>
          </cell>
          <cell r="IS1096">
            <v>0</v>
          </cell>
          <cell r="IT1096">
            <v>0</v>
          </cell>
          <cell r="IU1096">
            <v>0</v>
          </cell>
          <cell r="IV1096">
            <v>0</v>
          </cell>
          <cell r="IW1096">
            <v>0</v>
          </cell>
          <cell r="IX1096">
            <v>0</v>
          </cell>
          <cell r="IY1096">
            <v>0</v>
          </cell>
          <cell r="IZ1096">
            <v>0</v>
          </cell>
          <cell r="JA1096">
            <v>0</v>
          </cell>
          <cell r="JB1096">
            <v>0</v>
          </cell>
          <cell r="JC1096">
            <v>0</v>
          </cell>
          <cell r="JD1096">
            <v>0</v>
          </cell>
          <cell r="JE1096">
            <v>0</v>
          </cell>
        </row>
        <row r="1097">
          <cell r="D1097" t="str">
            <v>HY_.QF.GOE._.SML.Nicholson Sunnybar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  <cell r="EE1097">
            <v>0</v>
          </cell>
          <cell r="EF1097">
            <v>0</v>
          </cell>
          <cell r="EG1097">
            <v>0</v>
          </cell>
          <cell r="EH1097">
            <v>0</v>
          </cell>
          <cell r="EI1097">
            <v>0</v>
          </cell>
          <cell r="EJ1097">
            <v>0</v>
          </cell>
          <cell r="EK1097">
            <v>0</v>
          </cell>
          <cell r="EL1097">
            <v>0</v>
          </cell>
          <cell r="EM1097">
            <v>0</v>
          </cell>
          <cell r="EN1097">
            <v>0</v>
          </cell>
          <cell r="EO1097">
            <v>0</v>
          </cell>
          <cell r="EP1097">
            <v>0</v>
          </cell>
          <cell r="EQ1097">
            <v>0</v>
          </cell>
          <cell r="ER1097">
            <v>0</v>
          </cell>
          <cell r="ES1097">
            <v>0</v>
          </cell>
          <cell r="ET1097">
            <v>0</v>
          </cell>
          <cell r="EU1097">
            <v>0</v>
          </cell>
          <cell r="EV1097">
            <v>0</v>
          </cell>
          <cell r="EW1097">
            <v>0</v>
          </cell>
          <cell r="EX1097">
            <v>0</v>
          </cell>
          <cell r="EY1097">
            <v>0</v>
          </cell>
          <cell r="EZ1097">
            <v>0</v>
          </cell>
          <cell r="FA1097">
            <v>0</v>
          </cell>
          <cell r="FB1097">
            <v>0</v>
          </cell>
          <cell r="FC1097">
            <v>0</v>
          </cell>
          <cell r="FD1097">
            <v>0</v>
          </cell>
          <cell r="FE1097">
            <v>0</v>
          </cell>
          <cell r="FF1097">
            <v>0</v>
          </cell>
          <cell r="FG1097">
            <v>0</v>
          </cell>
          <cell r="FH1097">
            <v>0</v>
          </cell>
          <cell r="FI1097">
            <v>0</v>
          </cell>
          <cell r="FJ1097">
            <v>0</v>
          </cell>
          <cell r="FK1097">
            <v>0</v>
          </cell>
          <cell r="FL1097">
            <v>0</v>
          </cell>
          <cell r="FM1097">
            <v>0</v>
          </cell>
          <cell r="FN1097">
            <v>0</v>
          </cell>
          <cell r="FO1097">
            <v>0</v>
          </cell>
          <cell r="FP1097">
            <v>0</v>
          </cell>
          <cell r="FQ1097">
            <v>0</v>
          </cell>
          <cell r="FR1097">
            <v>0</v>
          </cell>
          <cell r="FS1097">
            <v>0</v>
          </cell>
          <cell r="FT1097">
            <v>0</v>
          </cell>
          <cell r="FU1097">
            <v>0</v>
          </cell>
          <cell r="FV1097">
            <v>0</v>
          </cell>
          <cell r="FW1097">
            <v>0</v>
          </cell>
          <cell r="FX1097">
            <v>0</v>
          </cell>
          <cell r="FY1097">
            <v>0</v>
          </cell>
          <cell r="FZ1097">
            <v>0</v>
          </cell>
          <cell r="GA1097">
            <v>0</v>
          </cell>
          <cell r="GB1097">
            <v>0</v>
          </cell>
          <cell r="GC1097">
            <v>0</v>
          </cell>
          <cell r="GD1097">
            <v>0</v>
          </cell>
          <cell r="GE1097">
            <v>0</v>
          </cell>
          <cell r="GF1097">
            <v>0</v>
          </cell>
          <cell r="GG1097">
            <v>0</v>
          </cell>
          <cell r="GH1097">
            <v>0</v>
          </cell>
          <cell r="GI1097">
            <v>0</v>
          </cell>
          <cell r="GJ1097">
            <v>0</v>
          </cell>
          <cell r="GK1097">
            <v>0</v>
          </cell>
          <cell r="GL1097">
            <v>0</v>
          </cell>
          <cell r="GM1097">
            <v>0</v>
          </cell>
          <cell r="GN1097">
            <v>0</v>
          </cell>
          <cell r="GO1097">
            <v>0</v>
          </cell>
          <cell r="GP1097">
            <v>0</v>
          </cell>
          <cell r="GQ1097">
            <v>0</v>
          </cell>
          <cell r="GR1097">
            <v>0</v>
          </cell>
          <cell r="GS1097">
            <v>0</v>
          </cell>
          <cell r="GT1097">
            <v>0</v>
          </cell>
          <cell r="GU1097">
            <v>0</v>
          </cell>
          <cell r="GV1097">
            <v>0</v>
          </cell>
          <cell r="GW1097">
            <v>0</v>
          </cell>
          <cell r="GX1097">
            <v>0</v>
          </cell>
          <cell r="GY1097">
            <v>0</v>
          </cell>
          <cell r="GZ1097">
            <v>0</v>
          </cell>
          <cell r="HA1097">
            <v>0</v>
          </cell>
          <cell r="HB1097">
            <v>0</v>
          </cell>
          <cell r="HC1097">
            <v>0</v>
          </cell>
          <cell r="HD1097">
            <v>0</v>
          </cell>
          <cell r="HE1097">
            <v>0</v>
          </cell>
          <cell r="HF1097">
            <v>0</v>
          </cell>
          <cell r="HG1097">
            <v>0</v>
          </cell>
          <cell r="HH1097">
            <v>0</v>
          </cell>
          <cell r="HI1097">
            <v>0</v>
          </cell>
          <cell r="HJ1097">
            <v>0</v>
          </cell>
          <cell r="HK1097">
            <v>0</v>
          </cell>
          <cell r="HL1097">
            <v>0</v>
          </cell>
          <cell r="HM1097">
            <v>0</v>
          </cell>
          <cell r="HN1097">
            <v>0</v>
          </cell>
          <cell r="HO1097">
            <v>0</v>
          </cell>
          <cell r="HP1097">
            <v>0</v>
          </cell>
          <cell r="HQ1097">
            <v>0</v>
          </cell>
          <cell r="HR1097">
            <v>0</v>
          </cell>
          <cell r="HS1097">
            <v>0</v>
          </cell>
          <cell r="HT1097">
            <v>0</v>
          </cell>
          <cell r="HU1097">
            <v>0</v>
          </cell>
          <cell r="HV1097">
            <v>0</v>
          </cell>
          <cell r="HW1097">
            <v>0</v>
          </cell>
          <cell r="HX1097">
            <v>0</v>
          </cell>
          <cell r="HY1097">
            <v>0</v>
          </cell>
          <cell r="HZ1097">
            <v>0</v>
          </cell>
          <cell r="IA1097">
            <v>0</v>
          </cell>
          <cell r="IB1097">
            <v>0</v>
          </cell>
          <cell r="IC1097">
            <v>0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H1097">
            <v>0</v>
          </cell>
          <cell r="II1097">
            <v>0</v>
          </cell>
          <cell r="IJ1097">
            <v>0</v>
          </cell>
          <cell r="IK1097">
            <v>0</v>
          </cell>
          <cell r="IL1097">
            <v>0</v>
          </cell>
          <cell r="IM1097">
            <v>0</v>
          </cell>
          <cell r="IN1097">
            <v>0</v>
          </cell>
          <cell r="IO1097">
            <v>0</v>
          </cell>
          <cell r="IP1097">
            <v>0</v>
          </cell>
          <cell r="IQ1097">
            <v>0</v>
          </cell>
          <cell r="IR1097">
            <v>0</v>
          </cell>
          <cell r="IS1097">
            <v>0</v>
          </cell>
          <cell r="IT1097">
            <v>0</v>
          </cell>
          <cell r="IU1097">
            <v>0</v>
          </cell>
          <cell r="IV1097">
            <v>0</v>
          </cell>
          <cell r="IW1097">
            <v>0</v>
          </cell>
          <cell r="IX1097">
            <v>0</v>
          </cell>
          <cell r="IY1097">
            <v>0</v>
          </cell>
          <cell r="IZ1097">
            <v>0</v>
          </cell>
          <cell r="JA1097">
            <v>0</v>
          </cell>
          <cell r="JB1097">
            <v>0</v>
          </cell>
          <cell r="JC1097">
            <v>0</v>
          </cell>
          <cell r="JD1097">
            <v>0</v>
          </cell>
          <cell r="JE1097">
            <v>0</v>
          </cell>
        </row>
        <row r="1098">
          <cell r="D1098" t="str">
            <v>HY_.QF.GOE._.SML.OJ Power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  <cell r="EE1098">
            <v>0</v>
          </cell>
          <cell r="EF1098">
            <v>0</v>
          </cell>
          <cell r="EG1098">
            <v>0</v>
          </cell>
          <cell r="EH1098">
            <v>0</v>
          </cell>
          <cell r="EI1098">
            <v>0</v>
          </cell>
          <cell r="EJ1098">
            <v>0</v>
          </cell>
          <cell r="EK1098">
            <v>0</v>
          </cell>
          <cell r="EL1098">
            <v>0</v>
          </cell>
          <cell r="EM1098">
            <v>0</v>
          </cell>
          <cell r="EN1098">
            <v>0</v>
          </cell>
          <cell r="EO1098">
            <v>0</v>
          </cell>
          <cell r="EP1098">
            <v>0</v>
          </cell>
          <cell r="EQ1098">
            <v>0</v>
          </cell>
          <cell r="ER1098">
            <v>0</v>
          </cell>
          <cell r="ES1098">
            <v>0</v>
          </cell>
          <cell r="ET1098">
            <v>0</v>
          </cell>
          <cell r="EU1098">
            <v>0</v>
          </cell>
          <cell r="EV1098">
            <v>0</v>
          </cell>
          <cell r="EW1098">
            <v>0</v>
          </cell>
          <cell r="EX1098">
            <v>0</v>
          </cell>
          <cell r="EY1098">
            <v>0</v>
          </cell>
          <cell r="EZ1098">
            <v>0</v>
          </cell>
          <cell r="FA1098">
            <v>0</v>
          </cell>
          <cell r="FB1098">
            <v>0</v>
          </cell>
          <cell r="FC1098">
            <v>0</v>
          </cell>
          <cell r="FD1098">
            <v>0</v>
          </cell>
          <cell r="FE1098">
            <v>0</v>
          </cell>
          <cell r="FF1098">
            <v>0</v>
          </cell>
          <cell r="FG1098">
            <v>0</v>
          </cell>
          <cell r="FH1098">
            <v>0</v>
          </cell>
          <cell r="FI1098">
            <v>0</v>
          </cell>
          <cell r="FJ1098">
            <v>0</v>
          </cell>
          <cell r="FK1098">
            <v>0</v>
          </cell>
          <cell r="FL1098">
            <v>0</v>
          </cell>
          <cell r="FM1098">
            <v>0</v>
          </cell>
          <cell r="FN1098">
            <v>0</v>
          </cell>
          <cell r="FO1098">
            <v>0</v>
          </cell>
          <cell r="FP1098">
            <v>0</v>
          </cell>
          <cell r="FQ1098">
            <v>0</v>
          </cell>
          <cell r="FR1098">
            <v>0</v>
          </cell>
          <cell r="FS1098">
            <v>0</v>
          </cell>
          <cell r="FT1098">
            <v>0</v>
          </cell>
          <cell r="FU1098">
            <v>0</v>
          </cell>
          <cell r="FV1098">
            <v>0</v>
          </cell>
          <cell r="FW1098">
            <v>0</v>
          </cell>
          <cell r="FX1098">
            <v>0</v>
          </cell>
          <cell r="FY1098">
            <v>0</v>
          </cell>
          <cell r="FZ1098">
            <v>0</v>
          </cell>
          <cell r="GA1098">
            <v>0</v>
          </cell>
          <cell r="GB1098">
            <v>0</v>
          </cell>
          <cell r="GC1098">
            <v>0</v>
          </cell>
          <cell r="GD1098">
            <v>0</v>
          </cell>
          <cell r="GE1098">
            <v>0</v>
          </cell>
          <cell r="GF1098">
            <v>0</v>
          </cell>
          <cell r="GG1098">
            <v>0</v>
          </cell>
          <cell r="GH1098">
            <v>0</v>
          </cell>
          <cell r="GI1098">
            <v>0</v>
          </cell>
          <cell r="GJ1098">
            <v>0</v>
          </cell>
          <cell r="GK1098">
            <v>0</v>
          </cell>
          <cell r="GL1098">
            <v>0</v>
          </cell>
          <cell r="GM1098">
            <v>0</v>
          </cell>
          <cell r="GN1098">
            <v>0</v>
          </cell>
          <cell r="GO1098">
            <v>0</v>
          </cell>
          <cell r="GP1098">
            <v>0</v>
          </cell>
          <cell r="GQ1098">
            <v>0</v>
          </cell>
          <cell r="GR1098">
            <v>0</v>
          </cell>
          <cell r="GS1098">
            <v>0</v>
          </cell>
          <cell r="GT1098">
            <v>0</v>
          </cell>
          <cell r="GU1098">
            <v>0</v>
          </cell>
          <cell r="GV1098">
            <v>0</v>
          </cell>
          <cell r="GW1098">
            <v>0</v>
          </cell>
          <cell r="GX1098">
            <v>0</v>
          </cell>
          <cell r="GY1098">
            <v>0</v>
          </cell>
          <cell r="GZ1098">
            <v>0</v>
          </cell>
          <cell r="HA1098">
            <v>0</v>
          </cell>
          <cell r="HB1098">
            <v>0</v>
          </cell>
          <cell r="HC1098">
            <v>0</v>
          </cell>
          <cell r="HD1098">
            <v>0</v>
          </cell>
          <cell r="HE1098">
            <v>0</v>
          </cell>
          <cell r="HF1098">
            <v>0</v>
          </cell>
          <cell r="HG1098">
            <v>0</v>
          </cell>
          <cell r="HH1098">
            <v>0</v>
          </cell>
          <cell r="HI1098">
            <v>0</v>
          </cell>
          <cell r="HJ1098">
            <v>0</v>
          </cell>
          <cell r="HK1098">
            <v>0</v>
          </cell>
          <cell r="HL1098">
            <v>0</v>
          </cell>
          <cell r="HM1098">
            <v>0</v>
          </cell>
          <cell r="HN1098">
            <v>0</v>
          </cell>
          <cell r="HO1098">
            <v>0</v>
          </cell>
          <cell r="HP1098">
            <v>0</v>
          </cell>
          <cell r="HQ1098">
            <v>0</v>
          </cell>
          <cell r="HR1098">
            <v>0</v>
          </cell>
          <cell r="HS1098">
            <v>0</v>
          </cell>
          <cell r="HT1098">
            <v>0</v>
          </cell>
          <cell r="HU1098">
            <v>0</v>
          </cell>
          <cell r="HV1098">
            <v>0</v>
          </cell>
          <cell r="HW1098">
            <v>0</v>
          </cell>
          <cell r="HX1098">
            <v>0</v>
          </cell>
          <cell r="HY1098">
            <v>0</v>
          </cell>
          <cell r="HZ1098">
            <v>0</v>
          </cell>
          <cell r="IA1098">
            <v>0</v>
          </cell>
          <cell r="IB1098">
            <v>0</v>
          </cell>
          <cell r="IC1098">
            <v>0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H1098">
            <v>0</v>
          </cell>
          <cell r="II1098">
            <v>0</v>
          </cell>
          <cell r="IJ1098">
            <v>0</v>
          </cell>
          <cell r="IK1098">
            <v>0</v>
          </cell>
          <cell r="IL1098">
            <v>0</v>
          </cell>
          <cell r="IM1098">
            <v>0</v>
          </cell>
          <cell r="IN1098">
            <v>0</v>
          </cell>
          <cell r="IO1098">
            <v>0</v>
          </cell>
          <cell r="IP1098">
            <v>0</v>
          </cell>
          <cell r="IQ1098">
            <v>0</v>
          </cell>
          <cell r="IR1098">
            <v>0</v>
          </cell>
          <cell r="IS1098">
            <v>0</v>
          </cell>
          <cell r="IT1098">
            <v>0</v>
          </cell>
          <cell r="IU1098">
            <v>0</v>
          </cell>
          <cell r="IV1098">
            <v>0</v>
          </cell>
          <cell r="IW1098">
            <v>0</v>
          </cell>
          <cell r="IX1098">
            <v>0</v>
          </cell>
          <cell r="IY1098">
            <v>0</v>
          </cell>
          <cell r="IZ1098">
            <v>0</v>
          </cell>
          <cell r="JA1098">
            <v>0</v>
          </cell>
          <cell r="JB1098">
            <v>0</v>
          </cell>
          <cell r="JC1098">
            <v>0</v>
          </cell>
          <cell r="JD1098">
            <v>0</v>
          </cell>
          <cell r="JE1098">
            <v>0</v>
          </cell>
        </row>
        <row r="1099">
          <cell r="D1099" t="str">
            <v>HY_.QF.GOE._.SML.St. Anthony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>
            <v>0</v>
          </cell>
          <cell r="EI1099">
            <v>0</v>
          </cell>
          <cell r="EJ1099">
            <v>0</v>
          </cell>
          <cell r="EK1099">
            <v>0</v>
          </cell>
          <cell r="EL1099">
            <v>0</v>
          </cell>
          <cell r="EM1099">
            <v>0</v>
          </cell>
          <cell r="EN1099">
            <v>0</v>
          </cell>
          <cell r="EO1099">
            <v>0</v>
          </cell>
          <cell r="EP1099">
            <v>0</v>
          </cell>
          <cell r="EQ1099">
            <v>0</v>
          </cell>
          <cell r="ER1099">
            <v>0</v>
          </cell>
          <cell r="ES1099">
            <v>0</v>
          </cell>
          <cell r="ET1099">
            <v>0</v>
          </cell>
          <cell r="EU1099">
            <v>0</v>
          </cell>
          <cell r="EV1099">
            <v>0</v>
          </cell>
          <cell r="EW1099">
            <v>0</v>
          </cell>
          <cell r="EX1099">
            <v>0</v>
          </cell>
          <cell r="EY1099">
            <v>0</v>
          </cell>
          <cell r="EZ1099">
            <v>0</v>
          </cell>
          <cell r="FA1099">
            <v>0</v>
          </cell>
          <cell r="FB1099">
            <v>0</v>
          </cell>
          <cell r="FC1099">
            <v>0</v>
          </cell>
          <cell r="FD1099">
            <v>0</v>
          </cell>
          <cell r="FE1099">
            <v>0</v>
          </cell>
          <cell r="FF1099">
            <v>0</v>
          </cell>
          <cell r="FG1099">
            <v>0</v>
          </cell>
          <cell r="FH1099">
            <v>0</v>
          </cell>
          <cell r="FI1099">
            <v>0</v>
          </cell>
          <cell r="FJ1099">
            <v>0</v>
          </cell>
          <cell r="FK1099">
            <v>0</v>
          </cell>
          <cell r="FL1099">
            <v>0</v>
          </cell>
          <cell r="FM1099">
            <v>0</v>
          </cell>
          <cell r="FN1099">
            <v>0</v>
          </cell>
          <cell r="FO1099">
            <v>0</v>
          </cell>
          <cell r="FP1099">
            <v>0</v>
          </cell>
          <cell r="FQ1099">
            <v>0</v>
          </cell>
          <cell r="FR1099">
            <v>0</v>
          </cell>
          <cell r="FS1099">
            <v>0</v>
          </cell>
          <cell r="FT1099">
            <v>0</v>
          </cell>
          <cell r="FU1099">
            <v>0</v>
          </cell>
          <cell r="FV1099">
            <v>0</v>
          </cell>
          <cell r="FW1099">
            <v>0</v>
          </cell>
          <cell r="FX1099">
            <v>0</v>
          </cell>
          <cell r="FY1099">
            <v>0</v>
          </cell>
          <cell r="FZ1099">
            <v>0</v>
          </cell>
          <cell r="GA1099">
            <v>0</v>
          </cell>
          <cell r="GB1099">
            <v>0</v>
          </cell>
          <cell r="GC1099">
            <v>0</v>
          </cell>
          <cell r="GD1099">
            <v>0</v>
          </cell>
          <cell r="GE1099">
            <v>0</v>
          </cell>
          <cell r="GF1099">
            <v>0</v>
          </cell>
          <cell r="GG1099">
            <v>0</v>
          </cell>
          <cell r="GH1099">
            <v>0</v>
          </cell>
          <cell r="GI1099">
            <v>0</v>
          </cell>
          <cell r="GJ1099">
            <v>0</v>
          </cell>
          <cell r="GK1099">
            <v>0</v>
          </cell>
          <cell r="GL1099">
            <v>0</v>
          </cell>
          <cell r="GM1099">
            <v>0</v>
          </cell>
          <cell r="GN1099">
            <v>0</v>
          </cell>
          <cell r="GO1099">
            <v>0</v>
          </cell>
          <cell r="GP1099">
            <v>0</v>
          </cell>
          <cell r="GQ1099">
            <v>0</v>
          </cell>
          <cell r="GR1099">
            <v>0</v>
          </cell>
          <cell r="GS1099">
            <v>0</v>
          </cell>
          <cell r="GT1099">
            <v>0</v>
          </cell>
          <cell r="GU1099">
            <v>0</v>
          </cell>
          <cell r="GV1099">
            <v>0</v>
          </cell>
          <cell r="GW1099">
            <v>0</v>
          </cell>
          <cell r="GX1099">
            <v>0</v>
          </cell>
          <cell r="GY1099">
            <v>0</v>
          </cell>
          <cell r="GZ1099">
            <v>0</v>
          </cell>
          <cell r="HA1099">
            <v>0</v>
          </cell>
          <cell r="HB1099">
            <v>0</v>
          </cell>
          <cell r="HC1099">
            <v>0</v>
          </cell>
          <cell r="HD1099">
            <v>0</v>
          </cell>
          <cell r="HE1099">
            <v>0</v>
          </cell>
          <cell r="HF1099">
            <v>0</v>
          </cell>
          <cell r="HG1099">
            <v>0</v>
          </cell>
          <cell r="HH1099">
            <v>0</v>
          </cell>
          <cell r="HI1099">
            <v>0</v>
          </cell>
          <cell r="HJ1099">
            <v>0</v>
          </cell>
          <cell r="HK1099">
            <v>0</v>
          </cell>
          <cell r="HL1099">
            <v>0</v>
          </cell>
          <cell r="HM1099">
            <v>0</v>
          </cell>
          <cell r="HN1099">
            <v>0</v>
          </cell>
          <cell r="HO1099">
            <v>0</v>
          </cell>
          <cell r="HP1099">
            <v>0</v>
          </cell>
          <cell r="HQ1099">
            <v>0</v>
          </cell>
          <cell r="HR1099">
            <v>0</v>
          </cell>
          <cell r="HS1099">
            <v>0</v>
          </cell>
          <cell r="HT1099">
            <v>0</v>
          </cell>
          <cell r="HU1099">
            <v>0</v>
          </cell>
          <cell r="HV1099">
            <v>0</v>
          </cell>
          <cell r="HW1099">
            <v>0</v>
          </cell>
          <cell r="HX1099">
            <v>0</v>
          </cell>
          <cell r="HY1099">
            <v>0</v>
          </cell>
          <cell r="HZ1099">
            <v>0</v>
          </cell>
          <cell r="IA1099">
            <v>0</v>
          </cell>
          <cell r="IB1099">
            <v>0</v>
          </cell>
          <cell r="IC1099">
            <v>0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H1099">
            <v>0</v>
          </cell>
          <cell r="II1099">
            <v>0</v>
          </cell>
          <cell r="IJ1099">
            <v>0</v>
          </cell>
          <cell r="IK1099">
            <v>0</v>
          </cell>
          <cell r="IL1099">
            <v>0</v>
          </cell>
          <cell r="IM1099">
            <v>0</v>
          </cell>
          <cell r="IN1099">
            <v>0</v>
          </cell>
          <cell r="IO1099">
            <v>0</v>
          </cell>
          <cell r="IP1099">
            <v>0</v>
          </cell>
          <cell r="IQ1099">
            <v>0</v>
          </cell>
          <cell r="IR1099">
            <v>0</v>
          </cell>
          <cell r="IS1099">
            <v>0</v>
          </cell>
          <cell r="IT1099">
            <v>0</v>
          </cell>
          <cell r="IU1099">
            <v>0</v>
          </cell>
          <cell r="IV1099">
            <v>0</v>
          </cell>
          <cell r="IW1099">
            <v>0</v>
          </cell>
          <cell r="IX1099">
            <v>0</v>
          </cell>
          <cell r="IY1099">
            <v>0</v>
          </cell>
          <cell r="IZ1099">
            <v>0</v>
          </cell>
          <cell r="JA1099">
            <v>0</v>
          </cell>
          <cell r="JB1099">
            <v>0</v>
          </cell>
          <cell r="JC1099">
            <v>0</v>
          </cell>
          <cell r="JD1099">
            <v>0</v>
          </cell>
          <cell r="JE1099">
            <v>0</v>
          </cell>
        </row>
        <row r="1100">
          <cell r="D1100" t="str">
            <v>HY_.QF.NCA._.SML.Bogus Creek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  <cell r="BZ1100">
            <v>0</v>
          </cell>
          <cell r="CA1100">
            <v>0</v>
          </cell>
          <cell r="CB1100">
            <v>0</v>
          </cell>
          <cell r="CC1100">
            <v>0</v>
          </cell>
          <cell r="CD1100">
            <v>0</v>
          </cell>
          <cell r="CE1100">
            <v>0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0</v>
          </cell>
          <cell r="DK1100">
            <v>0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  <cell r="EE1100">
            <v>0</v>
          </cell>
          <cell r="EF1100">
            <v>0</v>
          </cell>
          <cell r="EG1100">
            <v>0</v>
          </cell>
          <cell r="EH1100">
            <v>0</v>
          </cell>
          <cell r="EI1100">
            <v>0</v>
          </cell>
          <cell r="EJ1100">
            <v>0</v>
          </cell>
          <cell r="EK1100">
            <v>0</v>
          </cell>
          <cell r="EL1100">
            <v>0</v>
          </cell>
          <cell r="EM1100">
            <v>0</v>
          </cell>
          <cell r="EN1100">
            <v>0</v>
          </cell>
          <cell r="EO1100">
            <v>0</v>
          </cell>
          <cell r="EP1100">
            <v>0</v>
          </cell>
          <cell r="EQ1100">
            <v>0</v>
          </cell>
          <cell r="ER1100">
            <v>0</v>
          </cell>
          <cell r="ES1100">
            <v>0</v>
          </cell>
          <cell r="ET1100">
            <v>0</v>
          </cell>
          <cell r="EU1100">
            <v>0</v>
          </cell>
          <cell r="EV1100">
            <v>0</v>
          </cell>
          <cell r="EW1100">
            <v>0</v>
          </cell>
          <cell r="EX1100">
            <v>0</v>
          </cell>
          <cell r="EY1100">
            <v>0</v>
          </cell>
          <cell r="EZ1100">
            <v>0</v>
          </cell>
          <cell r="FA1100">
            <v>0</v>
          </cell>
          <cell r="FB1100">
            <v>0</v>
          </cell>
          <cell r="FC1100">
            <v>0</v>
          </cell>
          <cell r="FD1100">
            <v>0</v>
          </cell>
          <cell r="FE1100">
            <v>0</v>
          </cell>
          <cell r="FF1100">
            <v>0</v>
          </cell>
          <cell r="FG1100">
            <v>0</v>
          </cell>
          <cell r="FH1100">
            <v>0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N1100">
            <v>0</v>
          </cell>
          <cell r="FO1100">
            <v>0</v>
          </cell>
          <cell r="FP1100">
            <v>0</v>
          </cell>
          <cell r="FQ1100">
            <v>0</v>
          </cell>
          <cell r="FR1100">
            <v>0</v>
          </cell>
          <cell r="FS1100">
            <v>0</v>
          </cell>
          <cell r="FT1100">
            <v>0</v>
          </cell>
          <cell r="FU1100">
            <v>0</v>
          </cell>
          <cell r="FV1100">
            <v>0</v>
          </cell>
          <cell r="FW1100">
            <v>0</v>
          </cell>
          <cell r="FX1100">
            <v>0</v>
          </cell>
          <cell r="FY1100">
            <v>0</v>
          </cell>
          <cell r="FZ1100">
            <v>0</v>
          </cell>
          <cell r="GA1100">
            <v>0</v>
          </cell>
          <cell r="GB1100">
            <v>0</v>
          </cell>
          <cell r="GC1100">
            <v>0</v>
          </cell>
          <cell r="GD1100">
            <v>0</v>
          </cell>
          <cell r="GE1100">
            <v>0</v>
          </cell>
          <cell r="GF1100">
            <v>0</v>
          </cell>
          <cell r="GG1100">
            <v>0</v>
          </cell>
          <cell r="GH1100">
            <v>0</v>
          </cell>
          <cell r="GI1100">
            <v>0</v>
          </cell>
          <cell r="GJ1100">
            <v>0</v>
          </cell>
          <cell r="GK1100">
            <v>0</v>
          </cell>
          <cell r="GL1100">
            <v>0</v>
          </cell>
          <cell r="GM1100">
            <v>0</v>
          </cell>
          <cell r="GN1100">
            <v>0</v>
          </cell>
          <cell r="GO1100">
            <v>0</v>
          </cell>
          <cell r="GP1100">
            <v>0</v>
          </cell>
          <cell r="GQ1100">
            <v>0</v>
          </cell>
          <cell r="GR1100">
            <v>0</v>
          </cell>
          <cell r="GS1100">
            <v>0</v>
          </cell>
          <cell r="GT1100">
            <v>0</v>
          </cell>
          <cell r="GU1100">
            <v>0</v>
          </cell>
          <cell r="GV1100">
            <v>0</v>
          </cell>
          <cell r="GW1100">
            <v>0</v>
          </cell>
          <cell r="GX1100">
            <v>0</v>
          </cell>
          <cell r="GY1100">
            <v>0</v>
          </cell>
          <cell r="GZ1100">
            <v>0</v>
          </cell>
          <cell r="HA1100">
            <v>0</v>
          </cell>
          <cell r="HB1100">
            <v>0</v>
          </cell>
          <cell r="HC1100">
            <v>0</v>
          </cell>
          <cell r="HD1100">
            <v>0</v>
          </cell>
          <cell r="HE1100">
            <v>0</v>
          </cell>
          <cell r="HF1100">
            <v>0</v>
          </cell>
          <cell r="HG1100">
            <v>0</v>
          </cell>
          <cell r="HH1100">
            <v>0</v>
          </cell>
          <cell r="HI1100">
            <v>0</v>
          </cell>
          <cell r="HJ1100">
            <v>0</v>
          </cell>
          <cell r="HK1100">
            <v>0</v>
          </cell>
          <cell r="HL1100">
            <v>0</v>
          </cell>
          <cell r="HM1100">
            <v>0</v>
          </cell>
          <cell r="HN1100">
            <v>0</v>
          </cell>
          <cell r="HO1100">
            <v>0</v>
          </cell>
          <cell r="HP1100">
            <v>0</v>
          </cell>
          <cell r="HQ1100">
            <v>0</v>
          </cell>
          <cell r="HR1100">
            <v>0</v>
          </cell>
          <cell r="HS1100">
            <v>0</v>
          </cell>
          <cell r="HT1100">
            <v>0</v>
          </cell>
          <cell r="HU1100">
            <v>0</v>
          </cell>
          <cell r="HV1100">
            <v>0</v>
          </cell>
          <cell r="HW1100">
            <v>0</v>
          </cell>
          <cell r="HX1100">
            <v>0</v>
          </cell>
          <cell r="HY1100">
            <v>0</v>
          </cell>
          <cell r="HZ1100">
            <v>0</v>
          </cell>
          <cell r="IA1100">
            <v>0</v>
          </cell>
          <cell r="IB1100">
            <v>0</v>
          </cell>
          <cell r="IC1100">
            <v>0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H1100">
            <v>0</v>
          </cell>
          <cell r="II1100">
            <v>0</v>
          </cell>
          <cell r="IJ1100">
            <v>0</v>
          </cell>
          <cell r="IK1100">
            <v>0</v>
          </cell>
          <cell r="IL1100">
            <v>0</v>
          </cell>
          <cell r="IM1100">
            <v>0</v>
          </cell>
          <cell r="IN1100">
            <v>0</v>
          </cell>
          <cell r="IO1100">
            <v>0</v>
          </cell>
          <cell r="IP1100">
            <v>0</v>
          </cell>
          <cell r="IQ1100">
            <v>0</v>
          </cell>
          <cell r="IR1100">
            <v>0</v>
          </cell>
          <cell r="IS1100">
            <v>0</v>
          </cell>
          <cell r="IT1100">
            <v>0</v>
          </cell>
          <cell r="IU1100">
            <v>0</v>
          </cell>
          <cell r="IV1100">
            <v>0</v>
          </cell>
          <cell r="IW1100">
            <v>0</v>
          </cell>
          <cell r="IX1100">
            <v>0</v>
          </cell>
          <cell r="IY1100">
            <v>0</v>
          </cell>
          <cell r="IZ1100">
            <v>0</v>
          </cell>
          <cell r="JA1100">
            <v>0</v>
          </cell>
          <cell r="JB1100">
            <v>0</v>
          </cell>
          <cell r="JC1100">
            <v>0</v>
          </cell>
          <cell r="JD1100">
            <v>0</v>
          </cell>
          <cell r="JE1100">
            <v>0</v>
          </cell>
        </row>
        <row r="1101">
          <cell r="D1101" t="str">
            <v>HY_.QF.NCA._.SML.Box Canyon / Lake S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  <cell r="EE1101">
            <v>0</v>
          </cell>
          <cell r="EF1101">
            <v>0</v>
          </cell>
          <cell r="EG1101">
            <v>0</v>
          </cell>
          <cell r="EH1101">
            <v>0</v>
          </cell>
          <cell r="EI1101">
            <v>0</v>
          </cell>
          <cell r="EJ1101">
            <v>0</v>
          </cell>
          <cell r="EK1101">
            <v>0</v>
          </cell>
          <cell r="EL1101">
            <v>0</v>
          </cell>
          <cell r="EM1101">
            <v>0</v>
          </cell>
          <cell r="EN1101">
            <v>0</v>
          </cell>
          <cell r="EO1101">
            <v>0</v>
          </cell>
          <cell r="EP1101">
            <v>0</v>
          </cell>
          <cell r="EQ1101">
            <v>0</v>
          </cell>
          <cell r="ER1101">
            <v>0</v>
          </cell>
          <cell r="ES1101">
            <v>0</v>
          </cell>
          <cell r="ET1101">
            <v>0</v>
          </cell>
          <cell r="EU1101">
            <v>0</v>
          </cell>
          <cell r="EV1101">
            <v>0</v>
          </cell>
          <cell r="EW1101">
            <v>0</v>
          </cell>
          <cell r="EX1101">
            <v>0</v>
          </cell>
          <cell r="EY1101">
            <v>0</v>
          </cell>
          <cell r="EZ1101">
            <v>0</v>
          </cell>
          <cell r="FA1101">
            <v>0</v>
          </cell>
          <cell r="FB1101">
            <v>0</v>
          </cell>
          <cell r="FC1101">
            <v>0</v>
          </cell>
          <cell r="FD1101">
            <v>0</v>
          </cell>
          <cell r="FE1101">
            <v>0</v>
          </cell>
          <cell r="FF1101">
            <v>0</v>
          </cell>
          <cell r="FG1101">
            <v>0</v>
          </cell>
          <cell r="FH1101">
            <v>0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N1101">
            <v>0</v>
          </cell>
          <cell r="FO1101">
            <v>0</v>
          </cell>
          <cell r="FP1101">
            <v>0</v>
          </cell>
          <cell r="FQ1101">
            <v>0</v>
          </cell>
          <cell r="FR1101">
            <v>0</v>
          </cell>
          <cell r="FS1101">
            <v>0</v>
          </cell>
          <cell r="FT1101">
            <v>0</v>
          </cell>
          <cell r="FU1101">
            <v>0</v>
          </cell>
          <cell r="FV1101">
            <v>0</v>
          </cell>
          <cell r="FW1101">
            <v>0</v>
          </cell>
          <cell r="FX1101">
            <v>0</v>
          </cell>
          <cell r="FY1101">
            <v>0</v>
          </cell>
          <cell r="FZ1101">
            <v>0</v>
          </cell>
          <cell r="GA1101">
            <v>0</v>
          </cell>
          <cell r="GB1101">
            <v>0</v>
          </cell>
          <cell r="GC1101">
            <v>0</v>
          </cell>
          <cell r="GD1101">
            <v>0</v>
          </cell>
          <cell r="GE1101">
            <v>0</v>
          </cell>
          <cell r="GF1101">
            <v>0</v>
          </cell>
          <cell r="GG1101">
            <v>0</v>
          </cell>
          <cell r="GH1101">
            <v>0</v>
          </cell>
          <cell r="GI1101">
            <v>0</v>
          </cell>
          <cell r="GJ1101">
            <v>0</v>
          </cell>
          <cell r="GK1101">
            <v>0</v>
          </cell>
          <cell r="GL1101">
            <v>0</v>
          </cell>
          <cell r="GM1101">
            <v>0</v>
          </cell>
          <cell r="GN1101">
            <v>0</v>
          </cell>
          <cell r="GO1101">
            <v>0</v>
          </cell>
          <cell r="GP1101">
            <v>0</v>
          </cell>
          <cell r="GQ1101">
            <v>0</v>
          </cell>
          <cell r="GR1101">
            <v>0</v>
          </cell>
          <cell r="GS1101">
            <v>0</v>
          </cell>
          <cell r="GT1101">
            <v>0</v>
          </cell>
          <cell r="GU1101">
            <v>0</v>
          </cell>
          <cell r="GV1101">
            <v>0</v>
          </cell>
          <cell r="GW1101">
            <v>0</v>
          </cell>
          <cell r="GX1101">
            <v>0</v>
          </cell>
          <cell r="GY1101">
            <v>0</v>
          </cell>
          <cell r="GZ1101">
            <v>0</v>
          </cell>
          <cell r="HA1101">
            <v>0</v>
          </cell>
          <cell r="HB1101">
            <v>0</v>
          </cell>
          <cell r="HC1101">
            <v>0</v>
          </cell>
          <cell r="HD1101">
            <v>0</v>
          </cell>
          <cell r="HE1101">
            <v>0</v>
          </cell>
          <cell r="HF1101">
            <v>0</v>
          </cell>
          <cell r="HG1101">
            <v>0</v>
          </cell>
          <cell r="HH1101">
            <v>0</v>
          </cell>
          <cell r="HI1101">
            <v>0</v>
          </cell>
          <cell r="HJ1101">
            <v>0</v>
          </cell>
          <cell r="HK1101">
            <v>0</v>
          </cell>
          <cell r="HL1101">
            <v>0</v>
          </cell>
          <cell r="HM1101">
            <v>0</v>
          </cell>
          <cell r="HN1101">
            <v>0</v>
          </cell>
          <cell r="HO1101">
            <v>0</v>
          </cell>
          <cell r="HP1101">
            <v>0</v>
          </cell>
          <cell r="HQ1101">
            <v>0</v>
          </cell>
          <cell r="HR1101">
            <v>0</v>
          </cell>
          <cell r="HS1101">
            <v>0</v>
          </cell>
          <cell r="HT1101">
            <v>0</v>
          </cell>
          <cell r="HU1101">
            <v>0</v>
          </cell>
          <cell r="HV1101">
            <v>0</v>
          </cell>
          <cell r="HW1101">
            <v>0</v>
          </cell>
          <cell r="HX1101">
            <v>0</v>
          </cell>
          <cell r="HY1101">
            <v>0</v>
          </cell>
          <cell r="HZ1101">
            <v>0</v>
          </cell>
          <cell r="IA1101">
            <v>0</v>
          </cell>
          <cell r="IB1101">
            <v>0</v>
          </cell>
          <cell r="IC1101">
            <v>0</v>
          </cell>
          <cell r="ID1101">
            <v>0</v>
          </cell>
          <cell r="IE1101">
            <v>0</v>
          </cell>
          <cell r="IF1101">
            <v>0</v>
          </cell>
          <cell r="IG1101">
            <v>0</v>
          </cell>
          <cell r="IH1101">
            <v>0</v>
          </cell>
          <cell r="II1101">
            <v>0</v>
          </cell>
          <cell r="IJ1101">
            <v>0</v>
          </cell>
          <cell r="IK1101">
            <v>0</v>
          </cell>
          <cell r="IL1101">
            <v>0</v>
          </cell>
          <cell r="IM1101">
            <v>0</v>
          </cell>
          <cell r="IN1101">
            <v>0</v>
          </cell>
          <cell r="IO1101">
            <v>0</v>
          </cell>
          <cell r="IP1101">
            <v>0</v>
          </cell>
          <cell r="IQ1101">
            <v>0</v>
          </cell>
          <cell r="IR1101">
            <v>0</v>
          </cell>
          <cell r="IS1101">
            <v>0</v>
          </cell>
          <cell r="IT1101">
            <v>0</v>
          </cell>
          <cell r="IU1101">
            <v>0</v>
          </cell>
          <cell r="IV1101">
            <v>0</v>
          </cell>
          <cell r="IW1101">
            <v>0</v>
          </cell>
          <cell r="IX1101">
            <v>0</v>
          </cell>
          <cell r="IY1101">
            <v>0</v>
          </cell>
          <cell r="IZ1101">
            <v>0</v>
          </cell>
          <cell r="JA1101">
            <v>0</v>
          </cell>
          <cell r="JB1101">
            <v>0</v>
          </cell>
          <cell r="JC1101">
            <v>0</v>
          </cell>
          <cell r="JD1101">
            <v>0</v>
          </cell>
          <cell r="JE1101">
            <v>0</v>
          </cell>
        </row>
        <row r="1102">
          <cell r="D1102" t="str">
            <v>HY_.QF.NCA._.SML.Lucky, Paul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>
            <v>0</v>
          </cell>
          <cell r="EI1102">
            <v>0</v>
          </cell>
          <cell r="EJ1102">
            <v>0</v>
          </cell>
          <cell r="EK1102">
            <v>0</v>
          </cell>
          <cell r="EL1102">
            <v>0</v>
          </cell>
          <cell r="EM1102">
            <v>0</v>
          </cell>
          <cell r="EN1102">
            <v>0</v>
          </cell>
          <cell r="EO1102">
            <v>0</v>
          </cell>
          <cell r="EP1102">
            <v>0</v>
          </cell>
          <cell r="EQ1102">
            <v>0</v>
          </cell>
          <cell r="ER1102">
            <v>0</v>
          </cell>
          <cell r="ES1102">
            <v>0</v>
          </cell>
          <cell r="ET1102">
            <v>0</v>
          </cell>
          <cell r="EU1102">
            <v>0</v>
          </cell>
          <cell r="EV1102">
            <v>0</v>
          </cell>
          <cell r="EW1102">
            <v>0</v>
          </cell>
          <cell r="EX1102">
            <v>0</v>
          </cell>
          <cell r="EY1102">
            <v>0</v>
          </cell>
          <cell r="EZ1102">
            <v>0</v>
          </cell>
          <cell r="FA1102">
            <v>0</v>
          </cell>
          <cell r="FB1102">
            <v>0</v>
          </cell>
          <cell r="FC1102">
            <v>0</v>
          </cell>
          <cell r="FD1102">
            <v>0</v>
          </cell>
          <cell r="FE1102">
            <v>0</v>
          </cell>
          <cell r="FF1102">
            <v>0</v>
          </cell>
          <cell r="FG1102">
            <v>0</v>
          </cell>
          <cell r="FH1102">
            <v>0</v>
          </cell>
          <cell r="FI1102">
            <v>0</v>
          </cell>
          <cell r="FJ1102">
            <v>0</v>
          </cell>
          <cell r="FK1102">
            <v>0</v>
          </cell>
          <cell r="FL1102">
            <v>0</v>
          </cell>
          <cell r="FM1102">
            <v>0</v>
          </cell>
          <cell r="FN1102">
            <v>0</v>
          </cell>
          <cell r="FO1102">
            <v>0</v>
          </cell>
          <cell r="FP1102">
            <v>0</v>
          </cell>
          <cell r="FQ1102">
            <v>0</v>
          </cell>
          <cell r="FR1102">
            <v>0</v>
          </cell>
          <cell r="FS1102">
            <v>0</v>
          </cell>
          <cell r="FT1102">
            <v>0</v>
          </cell>
          <cell r="FU1102">
            <v>0</v>
          </cell>
          <cell r="FV1102">
            <v>0</v>
          </cell>
          <cell r="FW1102">
            <v>0</v>
          </cell>
          <cell r="FX1102">
            <v>0</v>
          </cell>
          <cell r="FY1102">
            <v>0</v>
          </cell>
          <cell r="FZ1102">
            <v>0</v>
          </cell>
          <cell r="GA1102">
            <v>0</v>
          </cell>
          <cell r="GB1102">
            <v>0</v>
          </cell>
          <cell r="GC1102">
            <v>0</v>
          </cell>
          <cell r="GD1102">
            <v>0</v>
          </cell>
          <cell r="GE1102">
            <v>0</v>
          </cell>
          <cell r="GF1102">
            <v>0</v>
          </cell>
          <cell r="GG1102">
            <v>0</v>
          </cell>
          <cell r="GH1102">
            <v>0</v>
          </cell>
          <cell r="GI1102">
            <v>0</v>
          </cell>
          <cell r="GJ1102">
            <v>0</v>
          </cell>
          <cell r="GK1102">
            <v>0</v>
          </cell>
          <cell r="GL1102">
            <v>0</v>
          </cell>
          <cell r="GM1102">
            <v>0</v>
          </cell>
          <cell r="GN1102">
            <v>0</v>
          </cell>
          <cell r="GO1102">
            <v>0</v>
          </cell>
          <cell r="GP1102">
            <v>0</v>
          </cell>
          <cell r="GQ1102">
            <v>0</v>
          </cell>
          <cell r="GR1102">
            <v>0</v>
          </cell>
          <cell r="GS1102">
            <v>0</v>
          </cell>
          <cell r="GT1102">
            <v>0</v>
          </cell>
          <cell r="GU1102">
            <v>0</v>
          </cell>
          <cell r="GV1102">
            <v>0</v>
          </cell>
          <cell r="GW1102">
            <v>0</v>
          </cell>
          <cell r="GX1102">
            <v>0</v>
          </cell>
          <cell r="GY1102">
            <v>0</v>
          </cell>
          <cell r="GZ1102">
            <v>0</v>
          </cell>
          <cell r="HA1102">
            <v>0</v>
          </cell>
          <cell r="HB1102">
            <v>0</v>
          </cell>
          <cell r="HC1102">
            <v>0</v>
          </cell>
          <cell r="HD1102">
            <v>0</v>
          </cell>
          <cell r="HE1102">
            <v>0</v>
          </cell>
          <cell r="HF1102">
            <v>0</v>
          </cell>
          <cell r="HG1102">
            <v>0</v>
          </cell>
          <cell r="HH1102">
            <v>0</v>
          </cell>
          <cell r="HI1102">
            <v>0</v>
          </cell>
          <cell r="HJ1102">
            <v>0</v>
          </cell>
          <cell r="HK1102">
            <v>0</v>
          </cell>
          <cell r="HL1102">
            <v>0</v>
          </cell>
          <cell r="HM1102">
            <v>0</v>
          </cell>
          <cell r="HN1102">
            <v>0</v>
          </cell>
          <cell r="HO1102">
            <v>0</v>
          </cell>
          <cell r="HP1102">
            <v>0</v>
          </cell>
          <cell r="HQ1102">
            <v>0</v>
          </cell>
          <cell r="HR1102">
            <v>0</v>
          </cell>
          <cell r="HS1102">
            <v>0</v>
          </cell>
          <cell r="HT1102">
            <v>0</v>
          </cell>
          <cell r="HU1102">
            <v>0</v>
          </cell>
          <cell r="HV1102">
            <v>0</v>
          </cell>
          <cell r="HW1102">
            <v>0</v>
          </cell>
          <cell r="HX1102">
            <v>0</v>
          </cell>
          <cell r="HY1102">
            <v>0</v>
          </cell>
          <cell r="HZ1102">
            <v>0</v>
          </cell>
          <cell r="IA1102">
            <v>0</v>
          </cell>
          <cell r="IB1102">
            <v>0</v>
          </cell>
          <cell r="IC1102">
            <v>0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H1102">
            <v>0</v>
          </cell>
          <cell r="II1102">
            <v>0</v>
          </cell>
          <cell r="IJ1102">
            <v>0</v>
          </cell>
          <cell r="IK1102">
            <v>0</v>
          </cell>
          <cell r="IL1102">
            <v>0</v>
          </cell>
          <cell r="IM1102">
            <v>0</v>
          </cell>
          <cell r="IN1102">
            <v>0</v>
          </cell>
          <cell r="IO1102">
            <v>0</v>
          </cell>
          <cell r="IP1102">
            <v>0</v>
          </cell>
          <cell r="IQ1102">
            <v>0</v>
          </cell>
          <cell r="IR1102">
            <v>0</v>
          </cell>
          <cell r="IS1102">
            <v>0</v>
          </cell>
          <cell r="IT1102">
            <v>0</v>
          </cell>
          <cell r="IU1102">
            <v>0</v>
          </cell>
          <cell r="IV1102">
            <v>0</v>
          </cell>
          <cell r="IW1102">
            <v>0</v>
          </cell>
          <cell r="IX1102">
            <v>0</v>
          </cell>
          <cell r="IY1102">
            <v>0</v>
          </cell>
          <cell r="IZ1102">
            <v>0</v>
          </cell>
          <cell r="JA1102">
            <v>0</v>
          </cell>
          <cell r="JB1102">
            <v>0</v>
          </cell>
          <cell r="JC1102">
            <v>0</v>
          </cell>
          <cell r="JD1102">
            <v>0</v>
          </cell>
          <cell r="JE1102">
            <v>0</v>
          </cell>
        </row>
        <row r="1103">
          <cell r="D1103" t="str">
            <v>HY_.QF.NCA._.SML.SLATE CREEK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  <cell r="EE1103">
            <v>0</v>
          </cell>
          <cell r="EF1103">
            <v>0</v>
          </cell>
          <cell r="EG1103">
            <v>0</v>
          </cell>
          <cell r="EH1103">
            <v>0</v>
          </cell>
          <cell r="EI1103">
            <v>0</v>
          </cell>
          <cell r="EJ1103">
            <v>0</v>
          </cell>
          <cell r="EK1103">
            <v>0</v>
          </cell>
          <cell r="EL1103">
            <v>0</v>
          </cell>
          <cell r="EM1103">
            <v>0</v>
          </cell>
          <cell r="EN1103">
            <v>0</v>
          </cell>
          <cell r="EO1103">
            <v>0</v>
          </cell>
          <cell r="EP1103">
            <v>0</v>
          </cell>
          <cell r="EQ1103">
            <v>0</v>
          </cell>
          <cell r="ER1103">
            <v>0</v>
          </cell>
          <cell r="ES1103">
            <v>0</v>
          </cell>
          <cell r="ET1103">
            <v>0</v>
          </cell>
          <cell r="EU1103">
            <v>0</v>
          </cell>
          <cell r="EV1103">
            <v>0</v>
          </cell>
          <cell r="EW1103">
            <v>0</v>
          </cell>
          <cell r="EX1103">
            <v>0</v>
          </cell>
          <cell r="EY1103">
            <v>0</v>
          </cell>
          <cell r="EZ1103">
            <v>0</v>
          </cell>
          <cell r="FA1103">
            <v>0</v>
          </cell>
          <cell r="FB1103">
            <v>0</v>
          </cell>
          <cell r="FC1103">
            <v>0</v>
          </cell>
          <cell r="FD1103">
            <v>0</v>
          </cell>
          <cell r="FE1103">
            <v>0</v>
          </cell>
          <cell r="FF1103">
            <v>0</v>
          </cell>
          <cell r="FG1103">
            <v>0</v>
          </cell>
          <cell r="FH1103">
            <v>0</v>
          </cell>
          <cell r="FI1103">
            <v>0</v>
          </cell>
          <cell r="FJ1103">
            <v>0</v>
          </cell>
          <cell r="FK1103">
            <v>0</v>
          </cell>
          <cell r="FL1103">
            <v>0</v>
          </cell>
          <cell r="FM1103">
            <v>0</v>
          </cell>
          <cell r="FN1103">
            <v>0</v>
          </cell>
          <cell r="FO1103">
            <v>0</v>
          </cell>
          <cell r="FP1103">
            <v>0</v>
          </cell>
          <cell r="FQ1103">
            <v>0</v>
          </cell>
          <cell r="FR1103">
            <v>0</v>
          </cell>
          <cell r="FS1103">
            <v>0</v>
          </cell>
          <cell r="FT1103">
            <v>0</v>
          </cell>
          <cell r="FU1103">
            <v>0</v>
          </cell>
          <cell r="FV1103">
            <v>0</v>
          </cell>
          <cell r="FW1103">
            <v>0</v>
          </cell>
          <cell r="FX1103">
            <v>0</v>
          </cell>
          <cell r="FY1103">
            <v>0</v>
          </cell>
          <cell r="FZ1103">
            <v>0</v>
          </cell>
          <cell r="GA1103">
            <v>0</v>
          </cell>
          <cell r="GB1103">
            <v>0</v>
          </cell>
          <cell r="GC1103">
            <v>0</v>
          </cell>
          <cell r="GD1103">
            <v>0</v>
          </cell>
          <cell r="GE1103">
            <v>0</v>
          </cell>
          <cell r="GF1103">
            <v>0</v>
          </cell>
          <cell r="GG1103">
            <v>0</v>
          </cell>
          <cell r="GH1103">
            <v>0</v>
          </cell>
          <cell r="GI1103">
            <v>0</v>
          </cell>
          <cell r="GJ1103">
            <v>0</v>
          </cell>
          <cell r="GK1103">
            <v>0</v>
          </cell>
          <cell r="GL1103">
            <v>0</v>
          </cell>
          <cell r="GM1103">
            <v>0</v>
          </cell>
          <cell r="GN1103">
            <v>0</v>
          </cell>
          <cell r="GO1103">
            <v>0</v>
          </cell>
          <cell r="GP1103">
            <v>0</v>
          </cell>
          <cell r="GQ1103">
            <v>0</v>
          </cell>
          <cell r="GR1103">
            <v>0</v>
          </cell>
          <cell r="GS1103">
            <v>0</v>
          </cell>
          <cell r="GT1103">
            <v>0</v>
          </cell>
          <cell r="GU1103">
            <v>0</v>
          </cell>
          <cell r="GV1103">
            <v>0</v>
          </cell>
          <cell r="GW1103">
            <v>0</v>
          </cell>
          <cell r="GX1103">
            <v>0</v>
          </cell>
          <cell r="GY1103">
            <v>0</v>
          </cell>
          <cell r="GZ1103">
            <v>0</v>
          </cell>
          <cell r="HA1103">
            <v>0</v>
          </cell>
          <cell r="HB1103">
            <v>0</v>
          </cell>
          <cell r="HC1103">
            <v>0</v>
          </cell>
          <cell r="HD1103">
            <v>0</v>
          </cell>
          <cell r="HE1103">
            <v>0</v>
          </cell>
          <cell r="HF1103">
            <v>0</v>
          </cell>
          <cell r="HG1103">
            <v>0</v>
          </cell>
          <cell r="HH1103">
            <v>0</v>
          </cell>
          <cell r="HI1103">
            <v>0</v>
          </cell>
          <cell r="HJ1103">
            <v>0</v>
          </cell>
          <cell r="HK1103">
            <v>0</v>
          </cell>
          <cell r="HL1103">
            <v>0</v>
          </cell>
          <cell r="HM1103">
            <v>0</v>
          </cell>
          <cell r="HN1103">
            <v>0</v>
          </cell>
          <cell r="HO1103">
            <v>0</v>
          </cell>
          <cell r="HP1103">
            <v>0</v>
          </cell>
          <cell r="HQ1103">
            <v>0</v>
          </cell>
          <cell r="HR1103">
            <v>0</v>
          </cell>
          <cell r="HS1103">
            <v>0</v>
          </cell>
          <cell r="HT1103">
            <v>0</v>
          </cell>
          <cell r="HU1103">
            <v>0</v>
          </cell>
          <cell r="HV1103">
            <v>0</v>
          </cell>
          <cell r="HW1103">
            <v>0</v>
          </cell>
          <cell r="HX1103">
            <v>0</v>
          </cell>
          <cell r="HY1103">
            <v>0</v>
          </cell>
          <cell r="HZ1103">
            <v>0</v>
          </cell>
          <cell r="IA1103">
            <v>0</v>
          </cell>
          <cell r="IB1103">
            <v>0</v>
          </cell>
          <cell r="IC1103">
            <v>0</v>
          </cell>
          <cell r="ID1103">
            <v>0</v>
          </cell>
          <cell r="IE1103">
            <v>0</v>
          </cell>
          <cell r="IF1103">
            <v>0</v>
          </cell>
          <cell r="IG1103">
            <v>0</v>
          </cell>
          <cell r="IH1103">
            <v>0</v>
          </cell>
          <cell r="II1103">
            <v>0</v>
          </cell>
          <cell r="IJ1103">
            <v>0</v>
          </cell>
          <cell r="IK1103">
            <v>0</v>
          </cell>
          <cell r="IL1103">
            <v>0</v>
          </cell>
          <cell r="IM1103">
            <v>0</v>
          </cell>
          <cell r="IN1103">
            <v>0</v>
          </cell>
          <cell r="IO1103">
            <v>0</v>
          </cell>
          <cell r="IP1103">
            <v>0</v>
          </cell>
          <cell r="IQ1103">
            <v>0</v>
          </cell>
          <cell r="IR1103">
            <v>0</v>
          </cell>
          <cell r="IS1103">
            <v>0</v>
          </cell>
          <cell r="IT1103">
            <v>0</v>
          </cell>
          <cell r="IU1103">
            <v>0</v>
          </cell>
          <cell r="IV1103">
            <v>0</v>
          </cell>
          <cell r="IW1103">
            <v>0</v>
          </cell>
          <cell r="IX1103">
            <v>0</v>
          </cell>
          <cell r="IY1103">
            <v>0</v>
          </cell>
          <cell r="IZ1103">
            <v>0</v>
          </cell>
          <cell r="JA1103">
            <v>0</v>
          </cell>
          <cell r="JB1103">
            <v>0</v>
          </cell>
          <cell r="JC1103">
            <v>0</v>
          </cell>
          <cell r="JD1103">
            <v>0</v>
          </cell>
          <cell r="JE1103">
            <v>0</v>
          </cell>
        </row>
        <row r="1104">
          <cell r="D1104" t="str">
            <v>HY_.QF.PNC._.SML.Astoria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  <cell r="EE1104">
            <v>0</v>
          </cell>
          <cell r="EF1104">
            <v>0</v>
          </cell>
          <cell r="EG1104">
            <v>0</v>
          </cell>
          <cell r="EH1104">
            <v>0</v>
          </cell>
          <cell r="EI1104">
            <v>0</v>
          </cell>
          <cell r="EJ1104">
            <v>0</v>
          </cell>
          <cell r="EK1104">
            <v>0</v>
          </cell>
          <cell r="EL1104">
            <v>0</v>
          </cell>
          <cell r="EM1104">
            <v>0</v>
          </cell>
          <cell r="EN1104">
            <v>0</v>
          </cell>
          <cell r="EO1104">
            <v>0</v>
          </cell>
          <cell r="EP1104">
            <v>0</v>
          </cell>
          <cell r="EQ1104">
            <v>0</v>
          </cell>
          <cell r="ER1104">
            <v>0</v>
          </cell>
          <cell r="ES1104">
            <v>0</v>
          </cell>
          <cell r="ET1104">
            <v>0</v>
          </cell>
          <cell r="EU1104">
            <v>0</v>
          </cell>
          <cell r="EV1104">
            <v>0</v>
          </cell>
          <cell r="EW1104">
            <v>0</v>
          </cell>
          <cell r="EX1104">
            <v>0</v>
          </cell>
          <cell r="EY1104">
            <v>0</v>
          </cell>
          <cell r="EZ1104">
            <v>0</v>
          </cell>
          <cell r="FA1104">
            <v>0</v>
          </cell>
          <cell r="FB1104">
            <v>0</v>
          </cell>
          <cell r="FC1104">
            <v>0</v>
          </cell>
          <cell r="FD1104">
            <v>0</v>
          </cell>
          <cell r="FE1104">
            <v>0</v>
          </cell>
          <cell r="FF1104">
            <v>0</v>
          </cell>
          <cell r="FG1104">
            <v>0</v>
          </cell>
          <cell r="FH1104">
            <v>0</v>
          </cell>
          <cell r="FI1104">
            <v>0</v>
          </cell>
          <cell r="FJ1104">
            <v>0</v>
          </cell>
          <cell r="FK1104">
            <v>0</v>
          </cell>
          <cell r="FL1104">
            <v>0</v>
          </cell>
          <cell r="FM1104">
            <v>0</v>
          </cell>
          <cell r="FN1104">
            <v>0</v>
          </cell>
          <cell r="FO1104">
            <v>0</v>
          </cell>
          <cell r="FP1104">
            <v>0</v>
          </cell>
          <cell r="FQ1104">
            <v>0</v>
          </cell>
          <cell r="FR1104">
            <v>0</v>
          </cell>
          <cell r="FS1104">
            <v>0</v>
          </cell>
          <cell r="FT1104">
            <v>0</v>
          </cell>
          <cell r="FU1104">
            <v>0</v>
          </cell>
          <cell r="FV1104">
            <v>0</v>
          </cell>
          <cell r="FW1104">
            <v>0</v>
          </cell>
          <cell r="FX1104">
            <v>0</v>
          </cell>
          <cell r="FY1104">
            <v>0</v>
          </cell>
          <cell r="FZ1104">
            <v>0</v>
          </cell>
          <cell r="GA1104">
            <v>0</v>
          </cell>
          <cell r="GB1104">
            <v>0</v>
          </cell>
          <cell r="GC1104">
            <v>0</v>
          </cell>
          <cell r="GD1104">
            <v>0</v>
          </cell>
          <cell r="GE1104">
            <v>0</v>
          </cell>
          <cell r="GF1104">
            <v>0</v>
          </cell>
          <cell r="GG1104">
            <v>0</v>
          </cell>
          <cell r="GH1104">
            <v>0</v>
          </cell>
          <cell r="GI1104">
            <v>0</v>
          </cell>
          <cell r="GJ1104">
            <v>0</v>
          </cell>
          <cell r="GK1104">
            <v>0</v>
          </cell>
          <cell r="GL1104">
            <v>0</v>
          </cell>
          <cell r="GM1104">
            <v>0</v>
          </cell>
          <cell r="GN1104">
            <v>0</v>
          </cell>
          <cell r="GO1104">
            <v>0</v>
          </cell>
          <cell r="GP1104">
            <v>0</v>
          </cell>
          <cell r="GQ1104">
            <v>0</v>
          </cell>
          <cell r="GR1104">
            <v>0</v>
          </cell>
          <cell r="GS1104">
            <v>0</v>
          </cell>
          <cell r="GT1104">
            <v>0</v>
          </cell>
          <cell r="GU1104">
            <v>0</v>
          </cell>
          <cell r="GV1104">
            <v>0</v>
          </cell>
          <cell r="GW1104">
            <v>0</v>
          </cell>
          <cell r="GX1104">
            <v>0</v>
          </cell>
          <cell r="GY1104">
            <v>0</v>
          </cell>
          <cell r="GZ1104">
            <v>0</v>
          </cell>
          <cell r="HA1104">
            <v>0</v>
          </cell>
          <cell r="HB1104">
            <v>0</v>
          </cell>
          <cell r="HC1104">
            <v>0</v>
          </cell>
          <cell r="HD1104">
            <v>0</v>
          </cell>
          <cell r="HE1104">
            <v>0</v>
          </cell>
          <cell r="HF1104">
            <v>0</v>
          </cell>
          <cell r="HG1104">
            <v>0</v>
          </cell>
          <cell r="HH1104">
            <v>0</v>
          </cell>
          <cell r="HI1104">
            <v>0</v>
          </cell>
          <cell r="HJ1104">
            <v>0</v>
          </cell>
          <cell r="HK1104">
            <v>0</v>
          </cell>
          <cell r="HL1104">
            <v>0</v>
          </cell>
          <cell r="HM1104">
            <v>0</v>
          </cell>
          <cell r="HN1104">
            <v>0</v>
          </cell>
          <cell r="HO1104">
            <v>0</v>
          </cell>
          <cell r="HP1104">
            <v>0</v>
          </cell>
          <cell r="HQ1104">
            <v>0</v>
          </cell>
          <cell r="HR1104">
            <v>0</v>
          </cell>
          <cell r="HS1104">
            <v>0</v>
          </cell>
          <cell r="HT1104">
            <v>0</v>
          </cell>
          <cell r="HU1104">
            <v>0</v>
          </cell>
          <cell r="HV1104">
            <v>0</v>
          </cell>
          <cell r="HW1104">
            <v>0</v>
          </cell>
          <cell r="HX1104">
            <v>0</v>
          </cell>
          <cell r="HY1104">
            <v>0</v>
          </cell>
          <cell r="HZ1104">
            <v>0</v>
          </cell>
          <cell r="IA1104">
            <v>0</v>
          </cell>
          <cell r="IB1104">
            <v>0</v>
          </cell>
          <cell r="IC1104">
            <v>0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H1104">
            <v>0</v>
          </cell>
          <cell r="II1104">
            <v>0</v>
          </cell>
          <cell r="IJ1104">
            <v>0</v>
          </cell>
          <cell r="IK1104">
            <v>0</v>
          </cell>
          <cell r="IL1104">
            <v>0</v>
          </cell>
          <cell r="IM1104">
            <v>0</v>
          </cell>
          <cell r="IN1104">
            <v>0</v>
          </cell>
          <cell r="IO1104">
            <v>0</v>
          </cell>
          <cell r="IP1104">
            <v>0</v>
          </cell>
          <cell r="IQ1104">
            <v>0</v>
          </cell>
          <cell r="IR1104">
            <v>0</v>
          </cell>
          <cell r="IS1104">
            <v>0</v>
          </cell>
          <cell r="IT1104">
            <v>0</v>
          </cell>
          <cell r="IU1104">
            <v>0</v>
          </cell>
          <cell r="IV1104">
            <v>0</v>
          </cell>
          <cell r="IW1104">
            <v>0</v>
          </cell>
          <cell r="IX1104">
            <v>0</v>
          </cell>
          <cell r="IY1104">
            <v>0</v>
          </cell>
          <cell r="IZ1104">
            <v>0</v>
          </cell>
          <cell r="JA1104">
            <v>0</v>
          </cell>
          <cell r="JB1104">
            <v>0</v>
          </cell>
          <cell r="JC1104">
            <v>0</v>
          </cell>
          <cell r="JD1104">
            <v>0</v>
          </cell>
          <cell r="JE1104">
            <v>0</v>
          </cell>
        </row>
        <row r="1105">
          <cell r="D1105" t="str">
            <v>HY_.QF.PNC._.SML.Farmers Irrigation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  <cell r="EE1105">
            <v>0</v>
          </cell>
          <cell r="EF1105">
            <v>0</v>
          </cell>
          <cell r="EG1105">
            <v>0</v>
          </cell>
          <cell r="EH1105">
            <v>0</v>
          </cell>
          <cell r="EI1105">
            <v>0</v>
          </cell>
          <cell r="EJ1105">
            <v>0</v>
          </cell>
          <cell r="EK1105">
            <v>0</v>
          </cell>
          <cell r="EL1105">
            <v>0</v>
          </cell>
          <cell r="EM1105">
            <v>0</v>
          </cell>
          <cell r="EN1105">
            <v>0</v>
          </cell>
          <cell r="EO1105">
            <v>0</v>
          </cell>
          <cell r="EP1105">
            <v>0</v>
          </cell>
          <cell r="EQ1105">
            <v>0</v>
          </cell>
          <cell r="ER1105">
            <v>0</v>
          </cell>
          <cell r="ES1105">
            <v>0</v>
          </cell>
          <cell r="ET1105">
            <v>0</v>
          </cell>
          <cell r="EU1105">
            <v>0</v>
          </cell>
          <cell r="EV1105">
            <v>0</v>
          </cell>
          <cell r="EW1105">
            <v>0</v>
          </cell>
          <cell r="EX1105">
            <v>0</v>
          </cell>
          <cell r="EY1105">
            <v>0</v>
          </cell>
          <cell r="EZ1105">
            <v>0</v>
          </cell>
          <cell r="FA1105">
            <v>0</v>
          </cell>
          <cell r="FB1105">
            <v>0</v>
          </cell>
          <cell r="FC1105">
            <v>0</v>
          </cell>
          <cell r="FD1105">
            <v>0</v>
          </cell>
          <cell r="FE1105">
            <v>0</v>
          </cell>
          <cell r="FF1105">
            <v>0</v>
          </cell>
          <cell r="FG1105">
            <v>0</v>
          </cell>
          <cell r="FH1105">
            <v>0</v>
          </cell>
          <cell r="FI1105">
            <v>0</v>
          </cell>
          <cell r="FJ1105">
            <v>0</v>
          </cell>
          <cell r="FK1105">
            <v>0</v>
          </cell>
          <cell r="FL1105">
            <v>0</v>
          </cell>
          <cell r="FM1105">
            <v>0</v>
          </cell>
          <cell r="FN1105">
            <v>0</v>
          </cell>
          <cell r="FO1105">
            <v>0</v>
          </cell>
          <cell r="FP1105">
            <v>0</v>
          </cell>
          <cell r="FQ1105">
            <v>0</v>
          </cell>
          <cell r="FR1105">
            <v>0</v>
          </cell>
          <cell r="FS1105">
            <v>0</v>
          </cell>
          <cell r="FT1105">
            <v>0</v>
          </cell>
          <cell r="FU1105">
            <v>0</v>
          </cell>
          <cell r="FV1105">
            <v>0</v>
          </cell>
          <cell r="FW1105">
            <v>0</v>
          </cell>
          <cell r="FX1105">
            <v>0</v>
          </cell>
          <cell r="FY1105">
            <v>0</v>
          </cell>
          <cell r="FZ1105">
            <v>0</v>
          </cell>
          <cell r="GA1105">
            <v>0</v>
          </cell>
          <cell r="GB1105">
            <v>0</v>
          </cell>
          <cell r="GC1105">
            <v>0</v>
          </cell>
          <cell r="GD1105">
            <v>0</v>
          </cell>
          <cell r="GE1105">
            <v>0</v>
          </cell>
          <cell r="GF1105">
            <v>0</v>
          </cell>
          <cell r="GG1105">
            <v>0</v>
          </cell>
          <cell r="GH1105">
            <v>0</v>
          </cell>
          <cell r="GI1105">
            <v>0</v>
          </cell>
          <cell r="GJ1105">
            <v>0</v>
          </cell>
          <cell r="GK1105">
            <v>0</v>
          </cell>
          <cell r="GL1105">
            <v>0</v>
          </cell>
          <cell r="GM1105">
            <v>0</v>
          </cell>
          <cell r="GN1105">
            <v>0</v>
          </cell>
          <cell r="GO1105">
            <v>0</v>
          </cell>
          <cell r="GP1105">
            <v>0</v>
          </cell>
          <cell r="GQ1105">
            <v>0</v>
          </cell>
          <cell r="GR1105">
            <v>0</v>
          </cell>
          <cell r="GS1105">
            <v>0</v>
          </cell>
          <cell r="GT1105">
            <v>0</v>
          </cell>
          <cell r="GU1105">
            <v>0</v>
          </cell>
          <cell r="GV1105">
            <v>0</v>
          </cell>
          <cell r="GW1105">
            <v>0</v>
          </cell>
          <cell r="GX1105">
            <v>0</v>
          </cell>
          <cell r="GY1105">
            <v>0</v>
          </cell>
          <cell r="GZ1105">
            <v>0</v>
          </cell>
          <cell r="HA1105">
            <v>0</v>
          </cell>
          <cell r="HB1105">
            <v>0</v>
          </cell>
          <cell r="HC1105">
            <v>0</v>
          </cell>
          <cell r="HD1105">
            <v>0</v>
          </cell>
          <cell r="HE1105">
            <v>0</v>
          </cell>
          <cell r="HF1105">
            <v>0</v>
          </cell>
          <cell r="HG1105">
            <v>0</v>
          </cell>
          <cell r="HH1105">
            <v>0</v>
          </cell>
          <cell r="HI1105">
            <v>0</v>
          </cell>
          <cell r="HJ1105">
            <v>0</v>
          </cell>
          <cell r="HK1105">
            <v>0</v>
          </cell>
          <cell r="HL1105">
            <v>0</v>
          </cell>
          <cell r="HM1105">
            <v>0</v>
          </cell>
          <cell r="HN1105">
            <v>0</v>
          </cell>
          <cell r="HO1105">
            <v>0</v>
          </cell>
          <cell r="HP1105">
            <v>0</v>
          </cell>
          <cell r="HQ1105">
            <v>0</v>
          </cell>
          <cell r="HR1105">
            <v>0</v>
          </cell>
          <cell r="HS1105">
            <v>0</v>
          </cell>
          <cell r="HT1105">
            <v>0</v>
          </cell>
          <cell r="HU1105">
            <v>0</v>
          </cell>
          <cell r="HV1105">
            <v>0</v>
          </cell>
          <cell r="HW1105">
            <v>0</v>
          </cell>
          <cell r="HX1105">
            <v>0</v>
          </cell>
          <cell r="HY1105">
            <v>0</v>
          </cell>
          <cell r="HZ1105">
            <v>0</v>
          </cell>
          <cell r="IA1105">
            <v>0</v>
          </cell>
          <cell r="IB1105">
            <v>0</v>
          </cell>
          <cell r="IC1105">
            <v>0</v>
          </cell>
          <cell r="ID1105">
            <v>0</v>
          </cell>
          <cell r="IE1105">
            <v>0</v>
          </cell>
          <cell r="IF1105">
            <v>0</v>
          </cell>
          <cell r="IG1105">
            <v>0</v>
          </cell>
          <cell r="IH1105">
            <v>0</v>
          </cell>
          <cell r="II1105">
            <v>0</v>
          </cell>
          <cell r="IJ1105">
            <v>0</v>
          </cell>
          <cell r="IK1105">
            <v>0</v>
          </cell>
          <cell r="IL1105">
            <v>0</v>
          </cell>
          <cell r="IM1105">
            <v>0</v>
          </cell>
          <cell r="IN1105">
            <v>0</v>
          </cell>
          <cell r="IO1105">
            <v>0</v>
          </cell>
          <cell r="IP1105">
            <v>0</v>
          </cell>
          <cell r="IQ1105">
            <v>0</v>
          </cell>
          <cell r="IR1105">
            <v>0</v>
          </cell>
          <cell r="IS1105">
            <v>0</v>
          </cell>
          <cell r="IT1105">
            <v>0</v>
          </cell>
          <cell r="IU1105">
            <v>0</v>
          </cell>
          <cell r="IV1105">
            <v>0</v>
          </cell>
          <cell r="IW1105">
            <v>0</v>
          </cell>
          <cell r="IX1105">
            <v>0</v>
          </cell>
          <cell r="IY1105">
            <v>0</v>
          </cell>
          <cell r="IZ1105">
            <v>0</v>
          </cell>
          <cell r="JA1105">
            <v>0</v>
          </cell>
          <cell r="JB1105">
            <v>0</v>
          </cell>
          <cell r="JC1105">
            <v>0</v>
          </cell>
          <cell r="JD1105">
            <v>0</v>
          </cell>
          <cell r="JE1105">
            <v>0</v>
          </cell>
        </row>
        <row r="1106">
          <cell r="D1106" t="str">
            <v>HY_.QF.PNC._.SML.Middlefork Irrigation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  <cell r="EE1106">
            <v>0</v>
          </cell>
          <cell r="EF1106">
            <v>0</v>
          </cell>
          <cell r="EG1106">
            <v>0</v>
          </cell>
          <cell r="EH1106">
            <v>0</v>
          </cell>
          <cell r="EI1106">
            <v>0</v>
          </cell>
          <cell r="EJ1106">
            <v>0</v>
          </cell>
          <cell r="EK1106">
            <v>0</v>
          </cell>
          <cell r="EL1106">
            <v>0</v>
          </cell>
          <cell r="EM1106">
            <v>0</v>
          </cell>
          <cell r="EN1106">
            <v>0</v>
          </cell>
          <cell r="EO1106">
            <v>0</v>
          </cell>
          <cell r="EP1106">
            <v>0</v>
          </cell>
          <cell r="EQ1106">
            <v>0</v>
          </cell>
          <cell r="ER1106">
            <v>0</v>
          </cell>
          <cell r="ES1106">
            <v>0</v>
          </cell>
          <cell r="ET1106">
            <v>0</v>
          </cell>
          <cell r="EU1106">
            <v>0</v>
          </cell>
          <cell r="EV1106">
            <v>0</v>
          </cell>
          <cell r="EW1106">
            <v>0</v>
          </cell>
          <cell r="EX1106">
            <v>0</v>
          </cell>
          <cell r="EY1106">
            <v>0</v>
          </cell>
          <cell r="EZ1106">
            <v>0</v>
          </cell>
          <cell r="FA1106">
            <v>0</v>
          </cell>
          <cell r="FB1106">
            <v>0</v>
          </cell>
          <cell r="FC1106">
            <v>0</v>
          </cell>
          <cell r="FD1106">
            <v>0</v>
          </cell>
          <cell r="FE1106">
            <v>0</v>
          </cell>
          <cell r="FF1106">
            <v>0</v>
          </cell>
          <cell r="FG1106">
            <v>0</v>
          </cell>
          <cell r="FH1106">
            <v>0</v>
          </cell>
          <cell r="FI1106">
            <v>0</v>
          </cell>
          <cell r="FJ1106">
            <v>0</v>
          </cell>
          <cell r="FK1106">
            <v>0</v>
          </cell>
          <cell r="FL1106">
            <v>0</v>
          </cell>
          <cell r="FM1106">
            <v>0</v>
          </cell>
          <cell r="FN1106">
            <v>0</v>
          </cell>
          <cell r="FO1106">
            <v>0</v>
          </cell>
          <cell r="FP1106">
            <v>0</v>
          </cell>
          <cell r="FQ1106">
            <v>0</v>
          </cell>
          <cell r="FR1106">
            <v>0</v>
          </cell>
          <cell r="FS1106">
            <v>0</v>
          </cell>
          <cell r="FT1106">
            <v>0</v>
          </cell>
          <cell r="FU1106">
            <v>0</v>
          </cell>
          <cell r="FV1106">
            <v>0</v>
          </cell>
          <cell r="FW1106">
            <v>0</v>
          </cell>
          <cell r="FX1106">
            <v>0</v>
          </cell>
          <cell r="FY1106">
            <v>0</v>
          </cell>
          <cell r="FZ1106">
            <v>0</v>
          </cell>
          <cell r="GA1106">
            <v>0</v>
          </cell>
          <cell r="GB1106">
            <v>0</v>
          </cell>
          <cell r="GC1106">
            <v>0</v>
          </cell>
          <cell r="GD1106">
            <v>0</v>
          </cell>
          <cell r="GE1106">
            <v>0</v>
          </cell>
          <cell r="GF1106">
            <v>0</v>
          </cell>
          <cell r="GG1106">
            <v>0</v>
          </cell>
          <cell r="GH1106">
            <v>0</v>
          </cell>
          <cell r="GI1106">
            <v>0</v>
          </cell>
          <cell r="GJ1106">
            <v>0</v>
          </cell>
          <cell r="GK1106">
            <v>0</v>
          </cell>
          <cell r="GL1106">
            <v>0</v>
          </cell>
          <cell r="GM1106">
            <v>0</v>
          </cell>
          <cell r="GN1106">
            <v>0</v>
          </cell>
          <cell r="GO1106">
            <v>0</v>
          </cell>
          <cell r="GP1106">
            <v>0</v>
          </cell>
          <cell r="GQ1106">
            <v>0</v>
          </cell>
          <cell r="GR1106">
            <v>0</v>
          </cell>
          <cell r="GS1106">
            <v>0</v>
          </cell>
          <cell r="GT1106">
            <v>0</v>
          </cell>
          <cell r="GU1106">
            <v>0</v>
          </cell>
          <cell r="GV1106">
            <v>0</v>
          </cell>
          <cell r="GW1106">
            <v>0</v>
          </cell>
          <cell r="GX1106">
            <v>0</v>
          </cell>
          <cell r="GY1106">
            <v>0</v>
          </cell>
          <cell r="GZ1106">
            <v>0</v>
          </cell>
          <cell r="HA1106">
            <v>0</v>
          </cell>
          <cell r="HB1106">
            <v>0</v>
          </cell>
          <cell r="HC1106">
            <v>0</v>
          </cell>
          <cell r="HD1106">
            <v>0</v>
          </cell>
          <cell r="HE1106">
            <v>0</v>
          </cell>
          <cell r="HF1106">
            <v>0</v>
          </cell>
          <cell r="HG1106">
            <v>0</v>
          </cell>
          <cell r="HH1106">
            <v>0</v>
          </cell>
          <cell r="HI1106">
            <v>0</v>
          </cell>
          <cell r="HJ1106">
            <v>0</v>
          </cell>
          <cell r="HK1106">
            <v>0</v>
          </cell>
          <cell r="HL1106">
            <v>0</v>
          </cell>
          <cell r="HM1106">
            <v>0</v>
          </cell>
          <cell r="HN1106">
            <v>0</v>
          </cell>
          <cell r="HO1106">
            <v>0</v>
          </cell>
          <cell r="HP1106">
            <v>0</v>
          </cell>
          <cell r="HQ1106">
            <v>0</v>
          </cell>
          <cell r="HR1106">
            <v>0</v>
          </cell>
          <cell r="HS1106">
            <v>0</v>
          </cell>
          <cell r="HT1106">
            <v>0</v>
          </cell>
          <cell r="HU1106">
            <v>0</v>
          </cell>
          <cell r="HV1106">
            <v>0</v>
          </cell>
          <cell r="HW1106">
            <v>0</v>
          </cell>
          <cell r="HX1106">
            <v>0</v>
          </cell>
          <cell r="HY1106">
            <v>0</v>
          </cell>
          <cell r="HZ1106">
            <v>0</v>
          </cell>
          <cell r="IA1106">
            <v>0</v>
          </cell>
          <cell r="IB1106">
            <v>0</v>
          </cell>
          <cell r="IC1106">
            <v>0</v>
          </cell>
          <cell r="ID1106">
            <v>0</v>
          </cell>
          <cell r="IE1106">
            <v>0</v>
          </cell>
          <cell r="IF1106">
            <v>0</v>
          </cell>
          <cell r="IG1106">
            <v>0</v>
          </cell>
          <cell r="IH1106">
            <v>0</v>
          </cell>
          <cell r="II1106">
            <v>0</v>
          </cell>
          <cell r="IJ1106">
            <v>0</v>
          </cell>
          <cell r="IK1106">
            <v>0</v>
          </cell>
          <cell r="IL1106">
            <v>0</v>
          </cell>
          <cell r="IM1106">
            <v>0</v>
          </cell>
          <cell r="IN1106">
            <v>0</v>
          </cell>
          <cell r="IO1106">
            <v>0</v>
          </cell>
          <cell r="IP1106">
            <v>0</v>
          </cell>
          <cell r="IQ1106">
            <v>0</v>
          </cell>
          <cell r="IR1106">
            <v>0</v>
          </cell>
          <cell r="IS1106">
            <v>0</v>
          </cell>
          <cell r="IT1106">
            <v>0</v>
          </cell>
          <cell r="IU1106">
            <v>0</v>
          </cell>
          <cell r="IV1106">
            <v>0</v>
          </cell>
          <cell r="IW1106">
            <v>0</v>
          </cell>
          <cell r="IX1106">
            <v>0</v>
          </cell>
          <cell r="IY1106">
            <v>0</v>
          </cell>
          <cell r="IZ1106">
            <v>0</v>
          </cell>
          <cell r="JA1106">
            <v>0</v>
          </cell>
          <cell r="JB1106">
            <v>0</v>
          </cell>
          <cell r="JC1106">
            <v>0</v>
          </cell>
          <cell r="JD1106">
            <v>0</v>
          </cell>
          <cell r="JE1106">
            <v>0</v>
          </cell>
        </row>
        <row r="1107">
          <cell r="D1107" t="str">
            <v>HY_.QF.PNC._.SML.Portland Water Bureau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  <cell r="EJ1107">
            <v>0</v>
          </cell>
          <cell r="EK1107">
            <v>0</v>
          </cell>
          <cell r="EL1107">
            <v>0</v>
          </cell>
          <cell r="EM1107">
            <v>0</v>
          </cell>
          <cell r="EN1107">
            <v>0</v>
          </cell>
          <cell r="EO1107">
            <v>0</v>
          </cell>
          <cell r="EP1107">
            <v>0</v>
          </cell>
          <cell r="EQ1107">
            <v>0</v>
          </cell>
          <cell r="ER1107">
            <v>0</v>
          </cell>
          <cell r="ES1107">
            <v>0</v>
          </cell>
          <cell r="ET1107">
            <v>0</v>
          </cell>
          <cell r="EU1107">
            <v>0</v>
          </cell>
          <cell r="EV1107">
            <v>0</v>
          </cell>
          <cell r="EW1107">
            <v>0</v>
          </cell>
          <cell r="EX1107">
            <v>0</v>
          </cell>
          <cell r="EY1107">
            <v>0</v>
          </cell>
          <cell r="EZ1107">
            <v>0</v>
          </cell>
          <cell r="FA1107">
            <v>0</v>
          </cell>
          <cell r="FB1107">
            <v>0</v>
          </cell>
          <cell r="FC1107">
            <v>0</v>
          </cell>
          <cell r="FD1107">
            <v>0</v>
          </cell>
          <cell r="FE1107">
            <v>0</v>
          </cell>
          <cell r="FF1107">
            <v>0</v>
          </cell>
          <cell r="FG1107">
            <v>0</v>
          </cell>
          <cell r="FH1107">
            <v>0</v>
          </cell>
          <cell r="FI1107">
            <v>0</v>
          </cell>
          <cell r="FJ1107">
            <v>0</v>
          </cell>
          <cell r="FK1107">
            <v>0</v>
          </cell>
          <cell r="FL1107">
            <v>0</v>
          </cell>
          <cell r="FM1107">
            <v>0</v>
          </cell>
          <cell r="FN1107">
            <v>0</v>
          </cell>
          <cell r="FO1107">
            <v>0</v>
          </cell>
          <cell r="FP1107">
            <v>0</v>
          </cell>
          <cell r="FQ1107">
            <v>0</v>
          </cell>
          <cell r="FR1107">
            <v>0</v>
          </cell>
          <cell r="FS1107">
            <v>0</v>
          </cell>
          <cell r="FT1107">
            <v>0</v>
          </cell>
          <cell r="FU1107">
            <v>0</v>
          </cell>
          <cell r="FV1107">
            <v>0</v>
          </cell>
          <cell r="FW1107">
            <v>0</v>
          </cell>
          <cell r="FX1107">
            <v>0</v>
          </cell>
          <cell r="FY1107">
            <v>0</v>
          </cell>
          <cell r="FZ1107">
            <v>0</v>
          </cell>
          <cell r="GA1107">
            <v>0</v>
          </cell>
          <cell r="GB1107">
            <v>0</v>
          </cell>
          <cell r="GC1107">
            <v>0</v>
          </cell>
          <cell r="GD1107">
            <v>0</v>
          </cell>
          <cell r="GE1107">
            <v>0</v>
          </cell>
          <cell r="GF1107">
            <v>0</v>
          </cell>
          <cell r="GG1107">
            <v>0</v>
          </cell>
          <cell r="GH1107">
            <v>0</v>
          </cell>
          <cell r="GI1107">
            <v>0</v>
          </cell>
          <cell r="GJ1107">
            <v>0</v>
          </cell>
          <cell r="GK1107">
            <v>0</v>
          </cell>
          <cell r="GL1107">
            <v>0</v>
          </cell>
          <cell r="GM1107">
            <v>0</v>
          </cell>
          <cell r="GN1107">
            <v>0</v>
          </cell>
          <cell r="GO1107">
            <v>0</v>
          </cell>
          <cell r="GP1107">
            <v>0</v>
          </cell>
          <cell r="GQ1107">
            <v>0</v>
          </cell>
          <cell r="GR1107">
            <v>0</v>
          </cell>
          <cell r="GS1107">
            <v>0</v>
          </cell>
          <cell r="GT1107">
            <v>0</v>
          </cell>
          <cell r="GU1107">
            <v>0</v>
          </cell>
          <cell r="GV1107">
            <v>0</v>
          </cell>
          <cell r="GW1107">
            <v>0</v>
          </cell>
          <cell r="GX1107">
            <v>0</v>
          </cell>
          <cell r="GY1107">
            <v>0</v>
          </cell>
          <cell r="GZ1107">
            <v>0</v>
          </cell>
          <cell r="HA1107">
            <v>0</v>
          </cell>
          <cell r="HB1107">
            <v>0</v>
          </cell>
          <cell r="HC1107">
            <v>0</v>
          </cell>
          <cell r="HD1107">
            <v>0</v>
          </cell>
          <cell r="HE1107">
            <v>0</v>
          </cell>
          <cell r="HF1107">
            <v>0</v>
          </cell>
          <cell r="HG1107">
            <v>0</v>
          </cell>
          <cell r="HH1107">
            <v>0</v>
          </cell>
          <cell r="HI1107">
            <v>0</v>
          </cell>
          <cell r="HJ1107">
            <v>0</v>
          </cell>
          <cell r="HK1107">
            <v>0</v>
          </cell>
          <cell r="HL1107">
            <v>0</v>
          </cell>
          <cell r="HM1107">
            <v>0</v>
          </cell>
          <cell r="HN1107">
            <v>0</v>
          </cell>
          <cell r="HO1107">
            <v>0</v>
          </cell>
          <cell r="HP1107">
            <v>0</v>
          </cell>
          <cell r="HQ1107">
            <v>0</v>
          </cell>
          <cell r="HR1107">
            <v>0</v>
          </cell>
          <cell r="HS1107">
            <v>0</v>
          </cell>
          <cell r="HT1107">
            <v>0</v>
          </cell>
          <cell r="HU1107">
            <v>0</v>
          </cell>
          <cell r="HV1107">
            <v>0</v>
          </cell>
          <cell r="HW1107">
            <v>0</v>
          </cell>
          <cell r="HX1107">
            <v>0</v>
          </cell>
          <cell r="HY1107">
            <v>0</v>
          </cell>
          <cell r="HZ1107">
            <v>0</v>
          </cell>
          <cell r="IA1107">
            <v>0</v>
          </cell>
          <cell r="IB1107">
            <v>0</v>
          </cell>
          <cell r="IC1107">
            <v>0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H1107">
            <v>0</v>
          </cell>
          <cell r="II1107">
            <v>0</v>
          </cell>
          <cell r="IJ1107">
            <v>0</v>
          </cell>
          <cell r="IK1107">
            <v>0</v>
          </cell>
          <cell r="IL1107">
            <v>0</v>
          </cell>
          <cell r="IM1107">
            <v>0</v>
          </cell>
          <cell r="IN1107">
            <v>0</v>
          </cell>
          <cell r="IO1107">
            <v>0</v>
          </cell>
          <cell r="IP1107">
            <v>0</v>
          </cell>
          <cell r="IQ1107">
            <v>0</v>
          </cell>
          <cell r="IR1107">
            <v>0</v>
          </cell>
          <cell r="IS1107">
            <v>0</v>
          </cell>
          <cell r="IT1107">
            <v>0</v>
          </cell>
          <cell r="IU1107">
            <v>0</v>
          </cell>
          <cell r="IV1107">
            <v>0</v>
          </cell>
          <cell r="IW1107">
            <v>0</v>
          </cell>
          <cell r="IX1107">
            <v>0</v>
          </cell>
          <cell r="IY1107">
            <v>0</v>
          </cell>
          <cell r="IZ1107">
            <v>0</v>
          </cell>
          <cell r="JA1107">
            <v>0</v>
          </cell>
          <cell r="JB1107">
            <v>0</v>
          </cell>
          <cell r="JC1107">
            <v>0</v>
          </cell>
          <cell r="JD1107">
            <v>0</v>
          </cell>
          <cell r="JE1107">
            <v>0</v>
          </cell>
        </row>
        <row r="1108">
          <cell r="D1108" t="str">
            <v>HY_.QF.SOR._.SML.C-Drop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  <cell r="EE1108">
            <v>0</v>
          </cell>
          <cell r="EF1108">
            <v>0</v>
          </cell>
          <cell r="EG1108">
            <v>0</v>
          </cell>
          <cell r="EH1108">
            <v>0</v>
          </cell>
          <cell r="EI1108">
            <v>0</v>
          </cell>
          <cell r="EJ1108">
            <v>0</v>
          </cell>
          <cell r="EK1108">
            <v>0</v>
          </cell>
          <cell r="EL1108">
            <v>0</v>
          </cell>
          <cell r="EM1108">
            <v>0</v>
          </cell>
          <cell r="EN1108">
            <v>0</v>
          </cell>
          <cell r="EO1108">
            <v>0</v>
          </cell>
          <cell r="EP1108">
            <v>0</v>
          </cell>
          <cell r="EQ1108">
            <v>0</v>
          </cell>
          <cell r="ER1108">
            <v>0</v>
          </cell>
          <cell r="ES1108">
            <v>0</v>
          </cell>
          <cell r="ET1108">
            <v>0</v>
          </cell>
          <cell r="EU1108">
            <v>0</v>
          </cell>
          <cell r="EV1108">
            <v>0</v>
          </cell>
          <cell r="EW1108">
            <v>0</v>
          </cell>
          <cell r="EX1108">
            <v>0</v>
          </cell>
          <cell r="EY1108">
            <v>0</v>
          </cell>
          <cell r="EZ1108">
            <v>0</v>
          </cell>
          <cell r="FA1108">
            <v>0</v>
          </cell>
          <cell r="FB1108">
            <v>0</v>
          </cell>
          <cell r="FC1108">
            <v>0</v>
          </cell>
          <cell r="FD1108">
            <v>0</v>
          </cell>
          <cell r="FE1108">
            <v>0</v>
          </cell>
          <cell r="FF1108">
            <v>0</v>
          </cell>
          <cell r="FG1108">
            <v>0</v>
          </cell>
          <cell r="FH1108">
            <v>0</v>
          </cell>
          <cell r="FI1108">
            <v>0</v>
          </cell>
          <cell r="FJ1108">
            <v>0</v>
          </cell>
          <cell r="FK1108">
            <v>0</v>
          </cell>
          <cell r="FL1108">
            <v>0</v>
          </cell>
          <cell r="FM1108">
            <v>0</v>
          </cell>
          <cell r="FN1108">
            <v>0</v>
          </cell>
          <cell r="FO1108">
            <v>0</v>
          </cell>
          <cell r="FP1108">
            <v>0</v>
          </cell>
          <cell r="FQ1108">
            <v>0</v>
          </cell>
          <cell r="FR1108">
            <v>0</v>
          </cell>
          <cell r="FS1108">
            <v>0</v>
          </cell>
          <cell r="FT1108">
            <v>0</v>
          </cell>
          <cell r="FU1108">
            <v>0</v>
          </cell>
          <cell r="FV1108">
            <v>0</v>
          </cell>
          <cell r="FW1108">
            <v>0</v>
          </cell>
          <cell r="FX1108">
            <v>0</v>
          </cell>
          <cell r="FY1108">
            <v>0</v>
          </cell>
          <cell r="FZ1108">
            <v>0</v>
          </cell>
          <cell r="GA1108">
            <v>0</v>
          </cell>
          <cell r="GB1108">
            <v>0</v>
          </cell>
          <cell r="GC1108">
            <v>0</v>
          </cell>
          <cell r="GD1108">
            <v>0</v>
          </cell>
          <cell r="GE1108">
            <v>0</v>
          </cell>
          <cell r="GF1108">
            <v>0</v>
          </cell>
          <cell r="GG1108">
            <v>0</v>
          </cell>
          <cell r="GH1108">
            <v>0</v>
          </cell>
          <cell r="GI1108">
            <v>0</v>
          </cell>
          <cell r="GJ1108">
            <v>0</v>
          </cell>
          <cell r="GK1108">
            <v>0</v>
          </cell>
          <cell r="GL1108">
            <v>0</v>
          </cell>
          <cell r="GM1108">
            <v>0</v>
          </cell>
          <cell r="GN1108">
            <v>0</v>
          </cell>
          <cell r="GO1108">
            <v>0</v>
          </cell>
          <cell r="GP1108">
            <v>0</v>
          </cell>
          <cell r="GQ1108">
            <v>0</v>
          </cell>
          <cell r="GR1108">
            <v>0</v>
          </cell>
          <cell r="GS1108">
            <v>0</v>
          </cell>
          <cell r="GT1108">
            <v>0</v>
          </cell>
          <cell r="GU1108">
            <v>0</v>
          </cell>
          <cell r="GV1108">
            <v>0</v>
          </cell>
          <cell r="GW1108">
            <v>0</v>
          </cell>
          <cell r="GX1108">
            <v>0</v>
          </cell>
          <cell r="GY1108">
            <v>0</v>
          </cell>
          <cell r="GZ1108">
            <v>0</v>
          </cell>
          <cell r="HA1108">
            <v>0</v>
          </cell>
          <cell r="HB1108">
            <v>0</v>
          </cell>
          <cell r="HC1108">
            <v>0</v>
          </cell>
          <cell r="HD1108">
            <v>0</v>
          </cell>
          <cell r="HE1108">
            <v>0</v>
          </cell>
          <cell r="HF1108">
            <v>0</v>
          </cell>
          <cell r="HG1108">
            <v>0</v>
          </cell>
          <cell r="HH1108">
            <v>0</v>
          </cell>
          <cell r="HI1108">
            <v>0</v>
          </cell>
          <cell r="HJ1108">
            <v>0</v>
          </cell>
          <cell r="HK1108">
            <v>0</v>
          </cell>
          <cell r="HL1108">
            <v>0</v>
          </cell>
          <cell r="HM1108">
            <v>0</v>
          </cell>
          <cell r="HN1108">
            <v>0</v>
          </cell>
          <cell r="HO1108">
            <v>0</v>
          </cell>
          <cell r="HP1108">
            <v>0</v>
          </cell>
          <cell r="HQ1108">
            <v>0</v>
          </cell>
          <cell r="HR1108">
            <v>0</v>
          </cell>
          <cell r="HS1108">
            <v>0</v>
          </cell>
          <cell r="HT1108">
            <v>0</v>
          </cell>
          <cell r="HU1108">
            <v>0</v>
          </cell>
          <cell r="HV1108">
            <v>0</v>
          </cell>
          <cell r="HW1108">
            <v>0</v>
          </cell>
          <cell r="HX1108">
            <v>0</v>
          </cell>
          <cell r="HY1108">
            <v>0</v>
          </cell>
          <cell r="HZ1108">
            <v>0</v>
          </cell>
          <cell r="IA1108">
            <v>0</v>
          </cell>
          <cell r="IB1108">
            <v>0</v>
          </cell>
          <cell r="IC1108">
            <v>0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H1108">
            <v>0</v>
          </cell>
          <cell r="II1108">
            <v>0</v>
          </cell>
          <cell r="IJ1108">
            <v>0</v>
          </cell>
          <cell r="IK1108">
            <v>0</v>
          </cell>
          <cell r="IL1108">
            <v>0</v>
          </cell>
          <cell r="IM1108">
            <v>0</v>
          </cell>
          <cell r="IN1108">
            <v>0</v>
          </cell>
          <cell r="IO1108">
            <v>0</v>
          </cell>
          <cell r="IP1108">
            <v>0</v>
          </cell>
          <cell r="IQ1108">
            <v>0</v>
          </cell>
          <cell r="IR1108">
            <v>0</v>
          </cell>
          <cell r="IS1108">
            <v>0</v>
          </cell>
          <cell r="IT1108">
            <v>0</v>
          </cell>
          <cell r="IU1108">
            <v>0</v>
          </cell>
          <cell r="IV1108">
            <v>0</v>
          </cell>
          <cell r="IW1108">
            <v>0</v>
          </cell>
          <cell r="IX1108">
            <v>0</v>
          </cell>
          <cell r="IY1108">
            <v>0</v>
          </cell>
          <cell r="IZ1108">
            <v>0</v>
          </cell>
          <cell r="JA1108">
            <v>0</v>
          </cell>
          <cell r="JB1108">
            <v>0</v>
          </cell>
          <cell r="JC1108">
            <v>0</v>
          </cell>
          <cell r="JD1108">
            <v>0</v>
          </cell>
          <cell r="JE1108">
            <v>0</v>
          </cell>
        </row>
        <row r="1109">
          <cell r="D1109" t="str">
            <v>HY_.QF.SOR._.SML.Galesville Dam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  <cell r="EE1109">
            <v>0</v>
          </cell>
          <cell r="EF1109">
            <v>0</v>
          </cell>
          <cell r="EG1109">
            <v>0</v>
          </cell>
          <cell r="EH1109">
            <v>0</v>
          </cell>
          <cell r="EI1109">
            <v>0</v>
          </cell>
          <cell r="EJ1109">
            <v>0</v>
          </cell>
          <cell r="EK1109">
            <v>0</v>
          </cell>
          <cell r="EL1109">
            <v>0</v>
          </cell>
          <cell r="EM1109">
            <v>0</v>
          </cell>
          <cell r="EN1109">
            <v>0</v>
          </cell>
          <cell r="EO1109">
            <v>0</v>
          </cell>
          <cell r="EP1109">
            <v>0</v>
          </cell>
          <cell r="EQ1109">
            <v>0</v>
          </cell>
          <cell r="ER1109">
            <v>0</v>
          </cell>
          <cell r="ES1109">
            <v>0</v>
          </cell>
          <cell r="ET1109">
            <v>0</v>
          </cell>
          <cell r="EU1109">
            <v>0</v>
          </cell>
          <cell r="EV1109">
            <v>0</v>
          </cell>
          <cell r="EW1109">
            <v>0</v>
          </cell>
          <cell r="EX1109">
            <v>0</v>
          </cell>
          <cell r="EY1109">
            <v>0</v>
          </cell>
          <cell r="EZ1109">
            <v>0</v>
          </cell>
          <cell r="FA1109">
            <v>0</v>
          </cell>
          <cell r="FB1109">
            <v>0</v>
          </cell>
          <cell r="FC1109">
            <v>0</v>
          </cell>
          <cell r="FD1109">
            <v>0</v>
          </cell>
          <cell r="FE1109">
            <v>0</v>
          </cell>
          <cell r="FF1109">
            <v>0</v>
          </cell>
          <cell r="FG1109">
            <v>0</v>
          </cell>
          <cell r="FH1109">
            <v>0</v>
          </cell>
          <cell r="FI1109">
            <v>0</v>
          </cell>
          <cell r="FJ1109">
            <v>0</v>
          </cell>
          <cell r="FK1109">
            <v>0</v>
          </cell>
          <cell r="FL1109">
            <v>0</v>
          </cell>
          <cell r="FM1109">
            <v>0</v>
          </cell>
          <cell r="FN1109">
            <v>0</v>
          </cell>
          <cell r="FO1109">
            <v>0</v>
          </cell>
          <cell r="FP1109">
            <v>0</v>
          </cell>
          <cell r="FQ1109">
            <v>0</v>
          </cell>
          <cell r="FR1109">
            <v>0</v>
          </cell>
          <cell r="FS1109">
            <v>0</v>
          </cell>
          <cell r="FT1109">
            <v>0</v>
          </cell>
          <cell r="FU1109">
            <v>0</v>
          </cell>
          <cell r="FV1109">
            <v>0</v>
          </cell>
          <cell r="FW1109">
            <v>0</v>
          </cell>
          <cell r="FX1109">
            <v>0</v>
          </cell>
          <cell r="FY1109">
            <v>0</v>
          </cell>
          <cell r="FZ1109">
            <v>0</v>
          </cell>
          <cell r="GA1109">
            <v>0</v>
          </cell>
          <cell r="GB1109">
            <v>0</v>
          </cell>
          <cell r="GC1109">
            <v>0</v>
          </cell>
          <cell r="GD1109">
            <v>0</v>
          </cell>
          <cell r="GE1109">
            <v>0</v>
          </cell>
          <cell r="GF1109">
            <v>0</v>
          </cell>
          <cell r="GG1109">
            <v>0</v>
          </cell>
          <cell r="GH1109">
            <v>0</v>
          </cell>
          <cell r="GI1109">
            <v>0</v>
          </cell>
          <cell r="GJ1109">
            <v>0</v>
          </cell>
          <cell r="GK1109">
            <v>0</v>
          </cell>
          <cell r="GL1109">
            <v>0</v>
          </cell>
          <cell r="GM1109">
            <v>0</v>
          </cell>
          <cell r="GN1109">
            <v>0</v>
          </cell>
          <cell r="GO1109">
            <v>0</v>
          </cell>
          <cell r="GP1109">
            <v>0</v>
          </cell>
          <cell r="GQ1109">
            <v>0</v>
          </cell>
          <cell r="GR1109">
            <v>0</v>
          </cell>
          <cell r="GS1109">
            <v>0</v>
          </cell>
          <cell r="GT1109">
            <v>0</v>
          </cell>
          <cell r="GU1109">
            <v>0</v>
          </cell>
          <cell r="GV1109">
            <v>0</v>
          </cell>
          <cell r="GW1109">
            <v>0</v>
          </cell>
          <cell r="GX1109">
            <v>0</v>
          </cell>
          <cell r="GY1109">
            <v>0</v>
          </cell>
          <cell r="GZ1109">
            <v>0</v>
          </cell>
          <cell r="HA1109">
            <v>0</v>
          </cell>
          <cell r="HB1109">
            <v>0</v>
          </cell>
          <cell r="HC1109">
            <v>0</v>
          </cell>
          <cell r="HD1109">
            <v>0</v>
          </cell>
          <cell r="HE1109">
            <v>0</v>
          </cell>
          <cell r="HF1109">
            <v>0</v>
          </cell>
          <cell r="HG1109">
            <v>0</v>
          </cell>
          <cell r="HH1109">
            <v>0</v>
          </cell>
          <cell r="HI1109">
            <v>0</v>
          </cell>
          <cell r="HJ1109">
            <v>0</v>
          </cell>
          <cell r="HK1109">
            <v>0</v>
          </cell>
          <cell r="HL1109">
            <v>0</v>
          </cell>
          <cell r="HM1109">
            <v>0</v>
          </cell>
          <cell r="HN1109">
            <v>0</v>
          </cell>
          <cell r="HO1109">
            <v>0</v>
          </cell>
          <cell r="HP1109">
            <v>0</v>
          </cell>
          <cell r="HQ1109">
            <v>0</v>
          </cell>
          <cell r="HR1109">
            <v>0</v>
          </cell>
          <cell r="HS1109">
            <v>0</v>
          </cell>
          <cell r="HT1109">
            <v>0</v>
          </cell>
          <cell r="HU1109">
            <v>0</v>
          </cell>
          <cell r="HV1109">
            <v>0</v>
          </cell>
          <cell r="HW1109">
            <v>0</v>
          </cell>
          <cell r="HX1109">
            <v>0</v>
          </cell>
          <cell r="HY1109">
            <v>0</v>
          </cell>
          <cell r="HZ1109">
            <v>0</v>
          </cell>
          <cell r="IA1109">
            <v>0</v>
          </cell>
          <cell r="IB1109">
            <v>0</v>
          </cell>
          <cell r="IC1109">
            <v>0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H1109">
            <v>0</v>
          </cell>
          <cell r="II1109">
            <v>0</v>
          </cell>
          <cell r="IJ1109">
            <v>0</v>
          </cell>
          <cell r="IK1109">
            <v>0</v>
          </cell>
          <cell r="IL1109">
            <v>0</v>
          </cell>
          <cell r="IM1109">
            <v>0</v>
          </cell>
          <cell r="IN1109">
            <v>0</v>
          </cell>
          <cell r="IO1109">
            <v>0</v>
          </cell>
          <cell r="IP1109">
            <v>0</v>
          </cell>
          <cell r="IQ1109">
            <v>0</v>
          </cell>
          <cell r="IR1109">
            <v>0</v>
          </cell>
          <cell r="IS1109">
            <v>0</v>
          </cell>
          <cell r="IT1109">
            <v>0</v>
          </cell>
          <cell r="IU1109">
            <v>0</v>
          </cell>
          <cell r="IV1109">
            <v>0</v>
          </cell>
          <cell r="IW1109">
            <v>0</v>
          </cell>
          <cell r="IX1109">
            <v>0</v>
          </cell>
          <cell r="IY1109">
            <v>0</v>
          </cell>
          <cell r="IZ1109">
            <v>0</v>
          </cell>
          <cell r="JA1109">
            <v>0</v>
          </cell>
          <cell r="JB1109">
            <v>0</v>
          </cell>
          <cell r="JC1109">
            <v>0</v>
          </cell>
          <cell r="JD1109">
            <v>0</v>
          </cell>
          <cell r="JE1109">
            <v>0</v>
          </cell>
        </row>
        <row r="1110">
          <cell r="D1110" t="str">
            <v>HY_.QF.SOR._.SML.NORTH FORK SPRAGUE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  <cell r="EJ1110">
            <v>0</v>
          </cell>
          <cell r="EK1110">
            <v>0</v>
          </cell>
          <cell r="EL1110">
            <v>0</v>
          </cell>
          <cell r="EM1110">
            <v>0</v>
          </cell>
          <cell r="EN1110">
            <v>0</v>
          </cell>
          <cell r="EO1110">
            <v>0</v>
          </cell>
          <cell r="EP1110">
            <v>0</v>
          </cell>
          <cell r="EQ1110">
            <v>0</v>
          </cell>
          <cell r="ER1110">
            <v>0</v>
          </cell>
          <cell r="ES1110">
            <v>0</v>
          </cell>
          <cell r="ET1110">
            <v>0</v>
          </cell>
          <cell r="EU1110">
            <v>0</v>
          </cell>
          <cell r="EV1110">
            <v>0</v>
          </cell>
          <cell r="EW1110">
            <v>0</v>
          </cell>
          <cell r="EX1110">
            <v>0</v>
          </cell>
          <cell r="EY1110">
            <v>0</v>
          </cell>
          <cell r="EZ1110">
            <v>0</v>
          </cell>
          <cell r="FA1110">
            <v>0</v>
          </cell>
          <cell r="FB1110">
            <v>0</v>
          </cell>
          <cell r="FC1110">
            <v>0</v>
          </cell>
          <cell r="FD1110">
            <v>0</v>
          </cell>
          <cell r="FE1110">
            <v>0</v>
          </cell>
          <cell r="FF1110">
            <v>0</v>
          </cell>
          <cell r="FG1110">
            <v>0</v>
          </cell>
          <cell r="FH1110">
            <v>0</v>
          </cell>
          <cell r="FI1110">
            <v>0</v>
          </cell>
          <cell r="FJ1110">
            <v>0</v>
          </cell>
          <cell r="FK1110">
            <v>0</v>
          </cell>
          <cell r="FL1110">
            <v>0</v>
          </cell>
          <cell r="FM1110">
            <v>0</v>
          </cell>
          <cell r="FN1110">
            <v>0</v>
          </cell>
          <cell r="FO1110">
            <v>0</v>
          </cell>
          <cell r="FP1110">
            <v>0</v>
          </cell>
          <cell r="FQ1110">
            <v>0</v>
          </cell>
          <cell r="FR1110">
            <v>0</v>
          </cell>
          <cell r="FS1110">
            <v>0</v>
          </cell>
          <cell r="FT1110">
            <v>0</v>
          </cell>
          <cell r="FU1110">
            <v>0</v>
          </cell>
          <cell r="FV1110">
            <v>0</v>
          </cell>
          <cell r="FW1110">
            <v>0</v>
          </cell>
          <cell r="FX1110">
            <v>0</v>
          </cell>
          <cell r="FY1110">
            <v>0</v>
          </cell>
          <cell r="FZ1110">
            <v>0</v>
          </cell>
          <cell r="GA1110">
            <v>0</v>
          </cell>
          <cell r="GB1110">
            <v>0</v>
          </cell>
          <cell r="GC1110">
            <v>0</v>
          </cell>
          <cell r="GD1110">
            <v>0</v>
          </cell>
          <cell r="GE1110">
            <v>0</v>
          </cell>
          <cell r="GF1110">
            <v>0</v>
          </cell>
          <cell r="GG1110">
            <v>0</v>
          </cell>
          <cell r="GH1110">
            <v>0</v>
          </cell>
          <cell r="GI1110">
            <v>0</v>
          </cell>
          <cell r="GJ1110">
            <v>0</v>
          </cell>
          <cell r="GK1110">
            <v>0</v>
          </cell>
          <cell r="GL1110">
            <v>0</v>
          </cell>
          <cell r="GM1110">
            <v>0</v>
          </cell>
          <cell r="GN1110">
            <v>0</v>
          </cell>
          <cell r="GO1110">
            <v>0</v>
          </cell>
          <cell r="GP1110">
            <v>0</v>
          </cell>
          <cell r="GQ1110">
            <v>0</v>
          </cell>
          <cell r="GR1110">
            <v>0</v>
          </cell>
          <cell r="GS1110">
            <v>0</v>
          </cell>
          <cell r="GT1110">
            <v>0</v>
          </cell>
          <cell r="GU1110">
            <v>0</v>
          </cell>
          <cell r="GV1110">
            <v>0</v>
          </cell>
          <cell r="GW1110">
            <v>0</v>
          </cell>
          <cell r="GX1110">
            <v>0</v>
          </cell>
          <cell r="GY1110">
            <v>0</v>
          </cell>
          <cell r="GZ1110">
            <v>0</v>
          </cell>
          <cell r="HA1110">
            <v>0</v>
          </cell>
          <cell r="HB1110">
            <v>0</v>
          </cell>
          <cell r="HC1110">
            <v>0</v>
          </cell>
          <cell r="HD1110">
            <v>0</v>
          </cell>
          <cell r="HE1110">
            <v>0</v>
          </cell>
          <cell r="HF1110">
            <v>0</v>
          </cell>
          <cell r="HG1110">
            <v>0</v>
          </cell>
          <cell r="HH1110">
            <v>0</v>
          </cell>
          <cell r="HI1110">
            <v>0</v>
          </cell>
          <cell r="HJ1110">
            <v>0</v>
          </cell>
          <cell r="HK1110">
            <v>0</v>
          </cell>
          <cell r="HL1110">
            <v>0</v>
          </cell>
          <cell r="HM1110">
            <v>0</v>
          </cell>
          <cell r="HN1110">
            <v>0</v>
          </cell>
          <cell r="HO1110">
            <v>0</v>
          </cell>
          <cell r="HP1110">
            <v>0</v>
          </cell>
          <cell r="HQ1110">
            <v>0</v>
          </cell>
          <cell r="HR1110">
            <v>0</v>
          </cell>
          <cell r="HS1110">
            <v>0</v>
          </cell>
          <cell r="HT1110">
            <v>0</v>
          </cell>
          <cell r="HU1110">
            <v>0</v>
          </cell>
          <cell r="HV1110">
            <v>0</v>
          </cell>
          <cell r="HW1110">
            <v>0</v>
          </cell>
          <cell r="HX1110">
            <v>0</v>
          </cell>
          <cell r="HY1110">
            <v>0</v>
          </cell>
          <cell r="HZ1110">
            <v>0</v>
          </cell>
          <cell r="IA1110">
            <v>0</v>
          </cell>
          <cell r="IB1110">
            <v>0</v>
          </cell>
          <cell r="IC1110">
            <v>0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H1110">
            <v>0</v>
          </cell>
          <cell r="II1110">
            <v>0</v>
          </cell>
          <cell r="IJ1110">
            <v>0</v>
          </cell>
          <cell r="IK1110">
            <v>0</v>
          </cell>
          <cell r="IL1110">
            <v>0</v>
          </cell>
          <cell r="IM1110">
            <v>0</v>
          </cell>
          <cell r="IN1110">
            <v>0</v>
          </cell>
          <cell r="IO1110">
            <v>0</v>
          </cell>
          <cell r="IP1110">
            <v>0</v>
          </cell>
          <cell r="IQ1110">
            <v>0</v>
          </cell>
          <cell r="IR1110">
            <v>0</v>
          </cell>
          <cell r="IS1110">
            <v>0</v>
          </cell>
          <cell r="IT1110">
            <v>0</v>
          </cell>
          <cell r="IU1110">
            <v>0</v>
          </cell>
          <cell r="IV1110">
            <v>0</v>
          </cell>
          <cell r="IW1110">
            <v>0</v>
          </cell>
          <cell r="IX1110">
            <v>0</v>
          </cell>
          <cell r="IY1110">
            <v>0</v>
          </cell>
          <cell r="IZ1110">
            <v>0</v>
          </cell>
          <cell r="JA1110">
            <v>0</v>
          </cell>
          <cell r="JB1110">
            <v>0</v>
          </cell>
          <cell r="JC1110">
            <v>0</v>
          </cell>
          <cell r="JD1110">
            <v>0</v>
          </cell>
          <cell r="JE1110">
            <v>0</v>
          </cell>
        </row>
        <row r="1111">
          <cell r="D1111" t="str">
            <v>HY_.QF.UTN._.SML.COMMERCIAL ENERGY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  <cell r="EJ1111">
            <v>0</v>
          </cell>
          <cell r="EK1111">
            <v>0</v>
          </cell>
          <cell r="EL1111">
            <v>0</v>
          </cell>
          <cell r="EM1111">
            <v>0</v>
          </cell>
          <cell r="EN1111">
            <v>0</v>
          </cell>
          <cell r="EO1111">
            <v>0</v>
          </cell>
          <cell r="EP1111">
            <v>0</v>
          </cell>
          <cell r="EQ1111">
            <v>0</v>
          </cell>
          <cell r="ER1111">
            <v>0</v>
          </cell>
          <cell r="ES1111">
            <v>0</v>
          </cell>
          <cell r="ET1111">
            <v>0</v>
          </cell>
          <cell r="EU1111">
            <v>0</v>
          </cell>
          <cell r="EV1111">
            <v>0</v>
          </cell>
          <cell r="EW1111">
            <v>0</v>
          </cell>
          <cell r="EX1111">
            <v>0</v>
          </cell>
          <cell r="EY1111">
            <v>0</v>
          </cell>
          <cell r="EZ1111">
            <v>0</v>
          </cell>
          <cell r="FA1111">
            <v>0</v>
          </cell>
          <cell r="FB1111">
            <v>0</v>
          </cell>
          <cell r="FC1111">
            <v>0</v>
          </cell>
          <cell r="FD1111">
            <v>0</v>
          </cell>
          <cell r="FE1111">
            <v>0</v>
          </cell>
          <cell r="FF1111">
            <v>0</v>
          </cell>
          <cell r="FG1111">
            <v>0</v>
          </cell>
          <cell r="FH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N1111">
            <v>0</v>
          </cell>
          <cell r="FO1111">
            <v>0</v>
          </cell>
          <cell r="FP1111">
            <v>0</v>
          </cell>
          <cell r="FQ1111">
            <v>0</v>
          </cell>
          <cell r="FR1111">
            <v>0</v>
          </cell>
          <cell r="FS1111">
            <v>0</v>
          </cell>
          <cell r="FT1111">
            <v>0</v>
          </cell>
          <cell r="FU1111">
            <v>0</v>
          </cell>
          <cell r="FV1111">
            <v>0</v>
          </cell>
          <cell r="FW1111">
            <v>0</v>
          </cell>
          <cell r="FX1111">
            <v>0</v>
          </cell>
          <cell r="FY1111">
            <v>0</v>
          </cell>
          <cell r="FZ1111">
            <v>0</v>
          </cell>
          <cell r="GA1111">
            <v>0</v>
          </cell>
          <cell r="GB1111">
            <v>0</v>
          </cell>
          <cell r="GC1111">
            <v>0</v>
          </cell>
          <cell r="GD1111">
            <v>0</v>
          </cell>
          <cell r="GE1111">
            <v>0</v>
          </cell>
          <cell r="GF1111">
            <v>0</v>
          </cell>
          <cell r="GG1111">
            <v>0</v>
          </cell>
          <cell r="GH1111">
            <v>0</v>
          </cell>
          <cell r="GI1111">
            <v>0</v>
          </cell>
          <cell r="GJ1111">
            <v>0</v>
          </cell>
          <cell r="GK1111">
            <v>0</v>
          </cell>
          <cell r="GL1111">
            <v>0</v>
          </cell>
          <cell r="GM1111">
            <v>0</v>
          </cell>
          <cell r="GN1111">
            <v>0</v>
          </cell>
          <cell r="GO1111">
            <v>0</v>
          </cell>
          <cell r="GP1111">
            <v>0</v>
          </cell>
          <cell r="GQ1111">
            <v>0</v>
          </cell>
          <cell r="GR1111">
            <v>0</v>
          </cell>
          <cell r="GS1111">
            <v>0</v>
          </cell>
          <cell r="GT1111">
            <v>0</v>
          </cell>
          <cell r="GU1111">
            <v>0</v>
          </cell>
          <cell r="GV1111">
            <v>0</v>
          </cell>
          <cell r="GW1111">
            <v>0</v>
          </cell>
          <cell r="GX1111">
            <v>0</v>
          </cell>
          <cell r="GY1111">
            <v>0</v>
          </cell>
          <cell r="GZ1111">
            <v>0</v>
          </cell>
          <cell r="HA1111">
            <v>0</v>
          </cell>
          <cell r="HB1111">
            <v>0</v>
          </cell>
          <cell r="HC1111">
            <v>0</v>
          </cell>
          <cell r="HD1111">
            <v>0</v>
          </cell>
          <cell r="HE1111">
            <v>0</v>
          </cell>
          <cell r="HF1111">
            <v>0</v>
          </cell>
          <cell r="HG1111">
            <v>0</v>
          </cell>
          <cell r="HH1111">
            <v>0</v>
          </cell>
          <cell r="HI1111">
            <v>0</v>
          </cell>
          <cell r="HJ1111">
            <v>0</v>
          </cell>
          <cell r="HK1111">
            <v>0</v>
          </cell>
          <cell r="HL1111">
            <v>0</v>
          </cell>
          <cell r="HM1111">
            <v>0</v>
          </cell>
          <cell r="HN1111">
            <v>0</v>
          </cell>
          <cell r="HO1111">
            <v>0</v>
          </cell>
          <cell r="HP1111">
            <v>0</v>
          </cell>
          <cell r="HQ1111">
            <v>0</v>
          </cell>
          <cell r="HR1111">
            <v>0</v>
          </cell>
          <cell r="HS1111">
            <v>0</v>
          </cell>
          <cell r="HT1111">
            <v>0</v>
          </cell>
          <cell r="HU1111">
            <v>0</v>
          </cell>
          <cell r="HV1111">
            <v>0</v>
          </cell>
          <cell r="HW1111">
            <v>0</v>
          </cell>
          <cell r="HX1111">
            <v>0</v>
          </cell>
          <cell r="HY1111">
            <v>0</v>
          </cell>
          <cell r="HZ1111">
            <v>0</v>
          </cell>
          <cell r="IA1111">
            <v>0</v>
          </cell>
          <cell r="IB1111">
            <v>0</v>
          </cell>
          <cell r="IC1111">
            <v>0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H1111">
            <v>0</v>
          </cell>
          <cell r="II1111">
            <v>0</v>
          </cell>
          <cell r="IJ1111">
            <v>0</v>
          </cell>
          <cell r="IK1111">
            <v>0</v>
          </cell>
          <cell r="IL1111">
            <v>0</v>
          </cell>
          <cell r="IM1111">
            <v>0</v>
          </cell>
          <cell r="IN1111">
            <v>0</v>
          </cell>
          <cell r="IO1111">
            <v>0</v>
          </cell>
          <cell r="IP1111">
            <v>0</v>
          </cell>
          <cell r="IQ1111">
            <v>0</v>
          </cell>
          <cell r="IR1111">
            <v>0</v>
          </cell>
          <cell r="IS1111">
            <v>0</v>
          </cell>
          <cell r="IT1111">
            <v>0</v>
          </cell>
          <cell r="IU1111">
            <v>0</v>
          </cell>
          <cell r="IV1111">
            <v>0</v>
          </cell>
          <cell r="IW1111">
            <v>0</v>
          </cell>
          <cell r="IX1111">
            <v>0</v>
          </cell>
          <cell r="IY1111">
            <v>0</v>
          </cell>
          <cell r="IZ1111">
            <v>0</v>
          </cell>
          <cell r="JA1111">
            <v>0</v>
          </cell>
          <cell r="JB1111">
            <v>0</v>
          </cell>
          <cell r="JC1111">
            <v>0</v>
          </cell>
          <cell r="JD1111">
            <v>0</v>
          </cell>
          <cell r="JE1111">
            <v>0</v>
          </cell>
        </row>
        <row r="1112">
          <cell r="D1112" t="str">
            <v>HY_.QF.UTN._.SML.Consolidated Irrigation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  <cell r="EJ1112">
            <v>0</v>
          </cell>
          <cell r="EK1112">
            <v>0</v>
          </cell>
          <cell r="EL1112">
            <v>0</v>
          </cell>
          <cell r="EM1112">
            <v>0</v>
          </cell>
          <cell r="EN1112">
            <v>0</v>
          </cell>
          <cell r="EO1112">
            <v>0</v>
          </cell>
          <cell r="EP1112">
            <v>0</v>
          </cell>
          <cell r="EQ1112">
            <v>0</v>
          </cell>
          <cell r="ER1112">
            <v>0</v>
          </cell>
          <cell r="ES1112">
            <v>0</v>
          </cell>
          <cell r="ET1112">
            <v>0</v>
          </cell>
          <cell r="EU1112">
            <v>0</v>
          </cell>
          <cell r="EV1112">
            <v>0</v>
          </cell>
          <cell r="EW1112">
            <v>0</v>
          </cell>
          <cell r="EX1112">
            <v>0</v>
          </cell>
          <cell r="EY1112">
            <v>0</v>
          </cell>
          <cell r="EZ1112">
            <v>0</v>
          </cell>
          <cell r="FA1112">
            <v>0</v>
          </cell>
          <cell r="FB1112">
            <v>0</v>
          </cell>
          <cell r="FC1112">
            <v>0</v>
          </cell>
          <cell r="FD1112">
            <v>0</v>
          </cell>
          <cell r="FE1112">
            <v>0</v>
          </cell>
          <cell r="FF1112">
            <v>0</v>
          </cell>
          <cell r="FG1112">
            <v>0</v>
          </cell>
          <cell r="FH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N1112">
            <v>0</v>
          </cell>
          <cell r="FO1112">
            <v>0</v>
          </cell>
          <cell r="FP1112">
            <v>0</v>
          </cell>
          <cell r="FQ1112">
            <v>0</v>
          </cell>
          <cell r="FR1112">
            <v>0</v>
          </cell>
          <cell r="FS1112">
            <v>0</v>
          </cell>
          <cell r="FT1112">
            <v>0</v>
          </cell>
          <cell r="FU1112">
            <v>0</v>
          </cell>
          <cell r="FV1112">
            <v>0</v>
          </cell>
          <cell r="FW1112">
            <v>0</v>
          </cell>
          <cell r="FX1112">
            <v>0</v>
          </cell>
          <cell r="FY1112">
            <v>0</v>
          </cell>
          <cell r="FZ1112">
            <v>0</v>
          </cell>
          <cell r="GA1112">
            <v>0</v>
          </cell>
          <cell r="GB1112">
            <v>0</v>
          </cell>
          <cell r="GC1112">
            <v>0</v>
          </cell>
          <cell r="GD1112">
            <v>0</v>
          </cell>
          <cell r="GE1112">
            <v>0</v>
          </cell>
          <cell r="GF1112">
            <v>0</v>
          </cell>
          <cell r="GG1112">
            <v>0</v>
          </cell>
          <cell r="GH1112">
            <v>0</v>
          </cell>
          <cell r="GI1112">
            <v>0</v>
          </cell>
          <cell r="GJ1112">
            <v>0</v>
          </cell>
          <cell r="GK1112">
            <v>0</v>
          </cell>
          <cell r="GL1112">
            <v>0</v>
          </cell>
          <cell r="GM1112">
            <v>0</v>
          </cell>
          <cell r="GN1112">
            <v>0</v>
          </cell>
          <cell r="GO1112">
            <v>0</v>
          </cell>
          <cell r="GP1112">
            <v>0</v>
          </cell>
          <cell r="GQ1112">
            <v>0</v>
          </cell>
          <cell r="GR1112">
            <v>0</v>
          </cell>
          <cell r="GS1112">
            <v>0</v>
          </cell>
          <cell r="GT1112">
            <v>0</v>
          </cell>
          <cell r="GU1112">
            <v>0</v>
          </cell>
          <cell r="GV1112">
            <v>0</v>
          </cell>
          <cell r="GW1112">
            <v>0</v>
          </cell>
          <cell r="GX1112">
            <v>0</v>
          </cell>
          <cell r="GY1112">
            <v>0</v>
          </cell>
          <cell r="GZ1112">
            <v>0</v>
          </cell>
          <cell r="HA1112">
            <v>0</v>
          </cell>
          <cell r="HB1112">
            <v>0</v>
          </cell>
          <cell r="HC1112">
            <v>0</v>
          </cell>
          <cell r="HD1112">
            <v>0</v>
          </cell>
          <cell r="HE1112">
            <v>0</v>
          </cell>
          <cell r="HF1112">
            <v>0</v>
          </cell>
          <cell r="HG1112">
            <v>0</v>
          </cell>
          <cell r="HH1112">
            <v>0</v>
          </cell>
          <cell r="HI1112">
            <v>0</v>
          </cell>
          <cell r="HJ1112">
            <v>0</v>
          </cell>
          <cell r="HK1112">
            <v>0</v>
          </cell>
          <cell r="HL1112">
            <v>0</v>
          </cell>
          <cell r="HM1112">
            <v>0</v>
          </cell>
          <cell r="HN1112">
            <v>0</v>
          </cell>
          <cell r="HO1112">
            <v>0</v>
          </cell>
          <cell r="HP1112">
            <v>0</v>
          </cell>
          <cell r="HQ1112">
            <v>0</v>
          </cell>
          <cell r="HR1112">
            <v>0</v>
          </cell>
          <cell r="HS1112">
            <v>0</v>
          </cell>
          <cell r="HT1112">
            <v>0</v>
          </cell>
          <cell r="HU1112">
            <v>0</v>
          </cell>
          <cell r="HV1112">
            <v>0</v>
          </cell>
          <cell r="HW1112">
            <v>0</v>
          </cell>
          <cell r="HX1112">
            <v>0</v>
          </cell>
          <cell r="HY1112">
            <v>0</v>
          </cell>
          <cell r="HZ1112">
            <v>0</v>
          </cell>
          <cell r="IA1112">
            <v>0</v>
          </cell>
          <cell r="IB1112">
            <v>0</v>
          </cell>
          <cell r="IC1112">
            <v>0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H1112">
            <v>0</v>
          </cell>
          <cell r="II1112">
            <v>0</v>
          </cell>
          <cell r="IJ1112">
            <v>0</v>
          </cell>
          <cell r="IK1112">
            <v>0</v>
          </cell>
          <cell r="IL1112">
            <v>0</v>
          </cell>
          <cell r="IM1112">
            <v>0</v>
          </cell>
          <cell r="IN1112">
            <v>0</v>
          </cell>
          <cell r="IO1112">
            <v>0</v>
          </cell>
          <cell r="IP1112">
            <v>0</v>
          </cell>
          <cell r="IQ1112">
            <v>0</v>
          </cell>
          <cell r="IR1112">
            <v>0</v>
          </cell>
          <cell r="IS1112">
            <v>0</v>
          </cell>
          <cell r="IT1112">
            <v>0</v>
          </cell>
          <cell r="IU1112">
            <v>0</v>
          </cell>
          <cell r="IV1112">
            <v>0</v>
          </cell>
          <cell r="IW1112">
            <v>0</v>
          </cell>
          <cell r="IX1112">
            <v>0</v>
          </cell>
          <cell r="IY1112">
            <v>0</v>
          </cell>
          <cell r="IZ1112">
            <v>0</v>
          </cell>
          <cell r="JA1112">
            <v>0</v>
          </cell>
          <cell r="JB1112">
            <v>0</v>
          </cell>
          <cell r="JC1112">
            <v>0</v>
          </cell>
          <cell r="JD1112">
            <v>0</v>
          </cell>
          <cell r="JE1112">
            <v>0</v>
          </cell>
        </row>
        <row r="1113">
          <cell r="D1113" t="str">
            <v>HY_.QF.UTN._.SML.Draper Irrigation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  <cell r="EJ1113">
            <v>0</v>
          </cell>
          <cell r="EK1113">
            <v>0</v>
          </cell>
          <cell r="EL1113">
            <v>0</v>
          </cell>
          <cell r="EM1113">
            <v>0</v>
          </cell>
          <cell r="EN1113">
            <v>0</v>
          </cell>
          <cell r="EO1113">
            <v>0</v>
          </cell>
          <cell r="EP1113">
            <v>0</v>
          </cell>
          <cell r="EQ1113">
            <v>0</v>
          </cell>
          <cell r="ER1113">
            <v>0</v>
          </cell>
          <cell r="ES1113">
            <v>0</v>
          </cell>
          <cell r="ET1113">
            <v>0</v>
          </cell>
          <cell r="EU1113">
            <v>0</v>
          </cell>
          <cell r="EV1113">
            <v>0</v>
          </cell>
          <cell r="EW1113">
            <v>0</v>
          </cell>
          <cell r="EX1113">
            <v>0</v>
          </cell>
          <cell r="EY1113">
            <v>0</v>
          </cell>
          <cell r="EZ1113">
            <v>0</v>
          </cell>
          <cell r="FA1113">
            <v>0</v>
          </cell>
          <cell r="FB1113">
            <v>0</v>
          </cell>
          <cell r="FC1113">
            <v>0</v>
          </cell>
          <cell r="FD1113">
            <v>0</v>
          </cell>
          <cell r="FE1113">
            <v>0</v>
          </cell>
          <cell r="FF1113">
            <v>0</v>
          </cell>
          <cell r="FG1113">
            <v>0</v>
          </cell>
          <cell r="FH1113">
            <v>0</v>
          </cell>
          <cell r="FI1113">
            <v>0</v>
          </cell>
          <cell r="FJ1113">
            <v>0</v>
          </cell>
          <cell r="FK1113">
            <v>0</v>
          </cell>
          <cell r="FL1113">
            <v>0</v>
          </cell>
          <cell r="FM1113">
            <v>0</v>
          </cell>
          <cell r="FN1113">
            <v>0</v>
          </cell>
          <cell r="FO1113">
            <v>0</v>
          </cell>
          <cell r="FP1113">
            <v>0</v>
          </cell>
          <cell r="FQ1113">
            <v>0</v>
          </cell>
          <cell r="FR1113">
            <v>0</v>
          </cell>
          <cell r="FS1113">
            <v>0</v>
          </cell>
          <cell r="FT1113">
            <v>0</v>
          </cell>
          <cell r="FU1113">
            <v>0</v>
          </cell>
          <cell r="FV1113">
            <v>0</v>
          </cell>
          <cell r="FW1113">
            <v>0</v>
          </cell>
          <cell r="FX1113">
            <v>0</v>
          </cell>
          <cell r="FY1113">
            <v>0</v>
          </cell>
          <cell r="FZ1113">
            <v>0</v>
          </cell>
          <cell r="GA1113">
            <v>0</v>
          </cell>
          <cell r="GB1113">
            <v>0</v>
          </cell>
          <cell r="GC1113">
            <v>0</v>
          </cell>
          <cell r="GD1113">
            <v>0</v>
          </cell>
          <cell r="GE1113">
            <v>0</v>
          </cell>
          <cell r="GF1113">
            <v>0</v>
          </cell>
          <cell r="GG1113">
            <v>0</v>
          </cell>
          <cell r="GH1113">
            <v>0</v>
          </cell>
          <cell r="GI1113">
            <v>0</v>
          </cell>
          <cell r="GJ1113">
            <v>0</v>
          </cell>
          <cell r="GK1113">
            <v>0</v>
          </cell>
          <cell r="GL1113">
            <v>0</v>
          </cell>
          <cell r="GM1113">
            <v>0</v>
          </cell>
          <cell r="GN1113">
            <v>0</v>
          </cell>
          <cell r="GO1113">
            <v>0</v>
          </cell>
          <cell r="GP1113">
            <v>0</v>
          </cell>
          <cell r="GQ1113">
            <v>0</v>
          </cell>
          <cell r="GR1113">
            <v>0</v>
          </cell>
          <cell r="GS1113">
            <v>0</v>
          </cell>
          <cell r="GT1113">
            <v>0</v>
          </cell>
          <cell r="GU1113">
            <v>0</v>
          </cell>
          <cell r="GV1113">
            <v>0</v>
          </cell>
          <cell r="GW1113">
            <v>0</v>
          </cell>
          <cell r="GX1113">
            <v>0</v>
          </cell>
          <cell r="GY1113">
            <v>0</v>
          </cell>
          <cell r="GZ1113">
            <v>0</v>
          </cell>
          <cell r="HA1113">
            <v>0</v>
          </cell>
          <cell r="HB1113">
            <v>0</v>
          </cell>
          <cell r="HC1113">
            <v>0</v>
          </cell>
          <cell r="HD1113">
            <v>0</v>
          </cell>
          <cell r="HE1113">
            <v>0</v>
          </cell>
          <cell r="HF1113">
            <v>0</v>
          </cell>
          <cell r="HG1113">
            <v>0</v>
          </cell>
          <cell r="HH1113">
            <v>0</v>
          </cell>
          <cell r="HI1113">
            <v>0</v>
          </cell>
          <cell r="HJ1113">
            <v>0</v>
          </cell>
          <cell r="HK1113">
            <v>0</v>
          </cell>
          <cell r="HL1113">
            <v>0</v>
          </cell>
          <cell r="HM1113">
            <v>0</v>
          </cell>
          <cell r="HN1113">
            <v>0</v>
          </cell>
          <cell r="HO1113">
            <v>0</v>
          </cell>
          <cell r="HP1113">
            <v>0</v>
          </cell>
          <cell r="HQ1113">
            <v>0</v>
          </cell>
          <cell r="HR1113">
            <v>0</v>
          </cell>
          <cell r="HS1113">
            <v>0</v>
          </cell>
          <cell r="HT1113">
            <v>0</v>
          </cell>
          <cell r="HU1113">
            <v>0</v>
          </cell>
          <cell r="HV1113">
            <v>0</v>
          </cell>
          <cell r="HW1113">
            <v>0</v>
          </cell>
          <cell r="HX1113">
            <v>0</v>
          </cell>
          <cell r="HY1113">
            <v>0</v>
          </cell>
          <cell r="HZ1113">
            <v>0</v>
          </cell>
          <cell r="IA1113">
            <v>0</v>
          </cell>
          <cell r="IB1113">
            <v>0</v>
          </cell>
          <cell r="IC1113">
            <v>0</v>
          </cell>
          <cell r="ID1113">
            <v>0</v>
          </cell>
          <cell r="IE1113">
            <v>0</v>
          </cell>
          <cell r="IF1113">
            <v>0</v>
          </cell>
          <cell r="IG1113">
            <v>0</v>
          </cell>
          <cell r="IH1113">
            <v>0</v>
          </cell>
          <cell r="II1113">
            <v>0</v>
          </cell>
          <cell r="IJ1113">
            <v>0</v>
          </cell>
          <cell r="IK1113">
            <v>0</v>
          </cell>
          <cell r="IL1113">
            <v>0</v>
          </cell>
          <cell r="IM1113">
            <v>0</v>
          </cell>
          <cell r="IN1113">
            <v>0</v>
          </cell>
          <cell r="IO1113">
            <v>0</v>
          </cell>
          <cell r="IP1113">
            <v>0</v>
          </cell>
          <cell r="IQ1113">
            <v>0</v>
          </cell>
          <cell r="IR1113">
            <v>0</v>
          </cell>
          <cell r="IS1113">
            <v>0</v>
          </cell>
          <cell r="IT1113">
            <v>0</v>
          </cell>
          <cell r="IU1113">
            <v>0</v>
          </cell>
          <cell r="IV1113">
            <v>0</v>
          </cell>
          <cell r="IW1113">
            <v>0</v>
          </cell>
          <cell r="IX1113">
            <v>0</v>
          </cell>
          <cell r="IY1113">
            <v>0</v>
          </cell>
          <cell r="IZ1113">
            <v>0</v>
          </cell>
          <cell r="JA1113">
            <v>0</v>
          </cell>
          <cell r="JB1113">
            <v>0</v>
          </cell>
          <cell r="JC1113">
            <v>0</v>
          </cell>
          <cell r="JD1113">
            <v>0</v>
          </cell>
          <cell r="JE1113">
            <v>0</v>
          </cell>
        </row>
        <row r="1114">
          <cell r="D1114" t="str">
            <v>HY_.QF.UTN._.SML.Georgetown Power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  <cell r="EJ1114">
            <v>0</v>
          </cell>
          <cell r="EK1114">
            <v>0</v>
          </cell>
          <cell r="EL1114">
            <v>0</v>
          </cell>
          <cell r="EM1114">
            <v>0</v>
          </cell>
          <cell r="EN1114">
            <v>0</v>
          </cell>
          <cell r="EO1114">
            <v>0</v>
          </cell>
          <cell r="EP1114">
            <v>0</v>
          </cell>
          <cell r="EQ1114">
            <v>0</v>
          </cell>
          <cell r="ER1114">
            <v>0</v>
          </cell>
          <cell r="ES1114">
            <v>0</v>
          </cell>
          <cell r="ET1114">
            <v>0</v>
          </cell>
          <cell r="EU1114">
            <v>0</v>
          </cell>
          <cell r="EV1114">
            <v>0</v>
          </cell>
          <cell r="EW1114">
            <v>0</v>
          </cell>
          <cell r="EX1114">
            <v>0</v>
          </cell>
          <cell r="EY1114">
            <v>0</v>
          </cell>
          <cell r="EZ1114">
            <v>0</v>
          </cell>
          <cell r="FA1114">
            <v>0</v>
          </cell>
          <cell r="FB1114">
            <v>0</v>
          </cell>
          <cell r="FC1114">
            <v>0</v>
          </cell>
          <cell r="FD1114">
            <v>0</v>
          </cell>
          <cell r="FE1114">
            <v>0</v>
          </cell>
          <cell r="FF1114">
            <v>0</v>
          </cell>
          <cell r="FG1114">
            <v>0</v>
          </cell>
          <cell r="FH1114">
            <v>0</v>
          </cell>
          <cell r="FI1114">
            <v>0</v>
          </cell>
          <cell r="FJ1114">
            <v>0</v>
          </cell>
          <cell r="FK1114">
            <v>0</v>
          </cell>
          <cell r="FL1114">
            <v>0</v>
          </cell>
          <cell r="FM1114">
            <v>0</v>
          </cell>
          <cell r="FN1114">
            <v>0</v>
          </cell>
          <cell r="FO1114">
            <v>0</v>
          </cell>
          <cell r="FP1114">
            <v>0</v>
          </cell>
          <cell r="FQ1114">
            <v>0</v>
          </cell>
          <cell r="FR1114">
            <v>0</v>
          </cell>
          <cell r="FS1114">
            <v>0</v>
          </cell>
          <cell r="FT1114">
            <v>0</v>
          </cell>
          <cell r="FU1114">
            <v>0</v>
          </cell>
          <cell r="FV1114">
            <v>0</v>
          </cell>
          <cell r="FW1114">
            <v>0</v>
          </cell>
          <cell r="FX1114">
            <v>0</v>
          </cell>
          <cell r="FY1114">
            <v>0</v>
          </cell>
          <cell r="FZ1114">
            <v>0</v>
          </cell>
          <cell r="GA1114">
            <v>0</v>
          </cell>
          <cell r="GB1114">
            <v>0</v>
          </cell>
          <cell r="GC1114">
            <v>0</v>
          </cell>
          <cell r="GD1114">
            <v>0</v>
          </cell>
          <cell r="GE1114">
            <v>0</v>
          </cell>
          <cell r="GF1114">
            <v>0</v>
          </cell>
          <cell r="GG1114">
            <v>0</v>
          </cell>
          <cell r="GH1114">
            <v>0</v>
          </cell>
          <cell r="GI1114">
            <v>0</v>
          </cell>
          <cell r="GJ1114">
            <v>0</v>
          </cell>
          <cell r="GK1114">
            <v>0</v>
          </cell>
          <cell r="GL1114">
            <v>0</v>
          </cell>
          <cell r="GM1114">
            <v>0</v>
          </cell>
          <cell r="GN1114">
            <v>0</v>
          </cell>
          <cell r="GO1114">
            <v>0</v>
          </cell>
          <cell r="GP1114">
            <v>0</v>
          </cell>
          <cell r="GQ1114">
            <v>0</v>
          </cell>
          <cell r="GR1114">
            <v>0</v>
          </cell>
          <cell r="GS1114">
            <v>0</v>
          </cell>
          <cell r="GT1114">
            <v>0</v>
          </cell>
          <cell r="GU1114">
            <v>0</v>
          </cell>
          <cell r="GV1114">
            <v>0</v>
          </cell>
          <cell r="GW1114">
            <v>0</v>
          </cell>
          <cell r="GX1114">
            <v>0</v>
          </cell>
          <cell r="GY1114">
            <v>0</v>
          </cell>
          <cell r="GZ1114">
            <v>0</v>
          </cell>
          <cell r="HA1114">
            <v>0</v>
          </cell>
          <cell r="HB1114">
            <v>0</v>
          </cell>
          <cell r="HC1114">
            <v>0</v>
          </cell>
          <cell r="HD1114">
            <v>0</v>
          </cell>
          <cell r="HE1114">
            <v>0</v>
          </cell>
          <cell r="HF1114">
            <v>0</v>
          </cell>
          <cell r="HG1114">
            <v>0</v>
          </cell>
          <cell r="HH1114">
            <v>0</v>
          </cell>
          <cell r="HI1114">
            <v>0</v>
          </cell>
          <cell r="HJ1114">
            <v>0</v>
          </cell>
          <cell r="HK1114">
            <v>0</v>
          </cell>
          <cell r="HL1114">
            <v>0</v>
          </cell>
          <cell r="HM1114">
            <v>0</v>
          </cell>
          <cell r="HN1114">
            <v>0</v>
          </cell>
          <cell r="HO1114">
            <v>0</v>
          </cell>
          <cell r="HP1114">
            <v>0</v>
          </cell>
          <cell r="HQ1114">
            <v>0</v>
          </cell>
          <cell r="HR1114">
            <v>0</v>
          </cell>
          <cell r="HS1114">
            <v>0</v>
          </cell>
          <cell r="HT1114">
            <v>0</v>
          </cell>
          <cell r="HU1114">
            <v>0</v>
          </cell>
          <cell r="HV1114">
            <v>0</v>
          </cell>
          <cell r="HW1114">
            <v>0</v>
          </cell>
          <cell r="HX1114">
            <v>0</v>
          </cell>
          <cell r="HY1114">
            <v>0</v>
          </cell>
          <cell r="HZ1114">
            <v>0</v>
          </cell>
          <cell r="IA1114">
            <v>0</v>
          </cell>
          <cell r="IB1114">
            <v>0</v>
          </cell>
          <cell r="IC1114">
            <v>0</v>
          </cell>
          <cell r="ID1114">
            <v>0</v>
          </cell>
          <cell r="IE1114">
            <v>0</v>
          </cell>
          <cell r="IF1114">
            <v>0</v>
          </cell>
          <cell r="IG1114">
            <v>0</v>
          </cell>
          <cell r="IH1114">
            <v>0</v>
          </cell>
          <cell r="II1114">
            <v>0</v>
          </cell>
          <cell r="IJ1114">
            <v>0</v>
          </cell>
          <cell r="IK1114">
            <v>0</v>
          </cell>
          <cell r="IL1114">
            <v>0</v>
          </cell>
          <cell r="IM1114">
            <v>0</v>
          </cell>
          <cell r="IN1114">
            <v>0</v>
          </cell>
          <cell r="IO1114">
            <v>0</v>
          </cell>
          <cell r="IP1114">
            <v>0</v>
          </cell>
          <cell r="IQ1114">
            <v>0</v>
          </cell>
          <cell r="IR1114">
            <v>0</v>
          </cell>
          <cell r="IS1114">
            <v>0</v>
          </cell>
          <cell r="IT1114">
            <v>0</v>
          </cell>
          <cell r="IU1114">
            <v>0</v>
          </cell>
          <cell r="IV1114">
            <v>0</v>
          </cell>
          <cell r="IW1114">
            <v>0</v>
          </cell>
          <cell r="IX1114">
            <v>0</v>
          </cell>
          <cell r="IY1114">
            <v>0</v>
          </cell>
          <cell r="IZ1114">
            <v>0</v>
          </cell>
          <cell r="JA1114">
            <v>0</v>
          </cell>
          <cell r="JB1114">
            <v>0</v>
          </cell>
          <cell r="JC1114">
            <v>0</v>
          </cell>
          <cell r="JD1114">
            <v>0</v>
          </cell>
          <cell r="JE1114">
            <v>0</v>
          </cell>
        </row>
        <row r="1115">
          <cell r="D1115" t="str">
            <v>HY_.QF.UTN._.SML.Marsh Valley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  <cell r="EE1115">
            <v>0</v>
          </cell>
          <cell r="EF1115">
            <v>0</v>
          </cell>
          <cell r="EG1115">
            <v>0</v>
          </cell>
          <cell r="EH1115">
            <v>0</v>
          </cell>
          <cell r="EI1115">
            <v>0</v>
          </cell>
          <cell r="EJ1115">
            <v>0</v>
          </cell>
          <cell r="EK1115">
            <v>0</v>
          </cell>
          <cell r="EL1115">
            <v>0</v>
          </cell>
          <cell r="EM1115">
            <v>0</v>
          </cell>
          <cell r="EN1115">
            <v>0</v>
          </cell>
          <cell r="EO1115">
            <v>0</v>
          </cell>
          <cell r="EP1115">
            <v>0</v>
          </cell>
          <cell r="EQ1115">
            <v>0</v>
          </cell>
          <cell r="ER1115">
            <v>0</v>
          </cell>
          <cell r="ES1115">
            <v>0</v>
          </cell>
          <cell r="ET1115">
            <v>0</v>
          </cell>
          <cell r="EU1115">
            <v>0</v>
          </cell>
          <cell r="EV1115">
            <v>0</v>
          </cell>
          <cell r="EW1115">
            <v>0</v>
          </cell>
          <cell r="EX1115">
            <v>0</v>
          </cell>
          <cell r="EY1115">
            <v>0</v>
          </cell>
          <cell r="EZ1115">
            <v>0</v>
          </cell>
          <cell r="FA1115">
            <v>0</v>
          </cell>
          <cell r="FB1115">
            <v>0</v>
          </cell>
          <cell r="FC1115">
            <v>0</v>
          </cell>
          <cell r="FD1115">
            <v>0</v>
          </cell>
          <cell r="FE1115">
            <v>0</v>
          </cell>
          <cell r="FF1115">
            <v>0</v>
          </cell>
          <cell r="FG1115">
            <v>0</v>
          </cell>
          <cell r="FH1115">
            <v>0</v>
          </cell>
          <cell r="FI1115">
            <v>0</v>
          </cell>
          <cell r="FJ1115">
            <v>0</v>
          </cell>
          <cell r="FK1115">
            <v>0</v>
          </cell>
          <cell r="FL1115">
            <v>0</v>
          </cell>
          <cell r="FM1115">
            <v>0</v>
          </cell>
          <cell r="FN1115">
            <v>0</v>
          </cell>
          <cell r="FO1115">
            <v>0</v>
          </cell>
          <cell r="FP1115">
            <v>0</v>
          </cell>
          <cell r="FQ1115">
            <v>0</v>
          </cell>
          <cell r="FR1115">
            <v>0</v>
          </cell>
          <cell r="FS1115">
            <v>0</v>
          </cell>
          <cell r="FT1115">
            <v>0</v>
          </cell>
          <cell r="FU1115">
            <v>0</v>
          </cell>
          <cell r="FV1115">
            <v>0</v>
          </cell>
          <cell r="FW1115">
            <v>0</v>
          </cell>
          <cell r="FX1115">
            <v>0</v>
          </cell>
          <cell r="FY1115">
            <v>0</v>
          </cell>
          <cell r="FZ1115">
            <v>0</v>
          </cell>
          <cell r="GA1115">
            <v>0</v>
          </cell>
          <cell r="GB1115">
            <v>0</v>
          </cell>
          <cell r="GC1115">
            <v>0</v>
          </cell>
          <cell r="GD1115">
            <v>0</v>
          </cell>
          <cell r="GE1115">
            <v>0</v>
          </cell>
          <cell r="GF1115">
            <v>0</v>
          </cell>
          <cell r="GG1115">
            <v>0</v>
          </cell>
          <cell r="GH1115">
            <v>0</v>
          </cell>
          <cell r="GI1115">
            <v>0</v>
          </cell>
          <cell r="GJ1115">
            <v>0</v>
          </cell>
          <cell r="GK1115">
            <v>0</v>
          </cell>
          <cell r="GL1115">
            <v>0</v>
          </cell>
          <cell r="GM1115">
            <v>0</v>
          </cell>
          <cell r="GN1115">
            <v>0</v>
          </cell>
          <cell r="GO1115">
            <v>0</v>
          </cell>
          <cell r="GP1115">
            <v>0</v>
          </cell>
          <cell r="GQ1115">
            <v>0</v>
          </cell>
          <cell r="GR1115">
            <v>0</v>
          </cell>
          <cell r="GS1115">
            <v>0</v>
          </cell>
          <cell r="GT1115">
            <v>0</v>
          </cell>
          <cell r="GU1115">
            <v>0</v>
          </cell>
          <cell r="GV1115">
            <v>0</v>
          </cell>
          <cell r="GW1115">
            <v>0</v>
          </cell>
          <cell r="GX1115">
            <v>0</v>
          </cell>
          <cell r="GY1115">
            <v>0</v>
          </cell>
          <cell r="GZ1115">
            <v>0</v>
          </cell>
          <cell r="HA1115">
            <v>0</v>
          </cell>
          <cell r="HB1115">
            <v>0</v>
          </cell>
          <cell r="HC1115">
            <v>0</v>
          </cell>
          <cell r="HD1115">
            <v>0</v>
          </cell>
          <cell r="HE1115">
            <v>0</v>
          </cell>
          <cell r="HF1115">
            <v>0</v>
          </cell>
          <cell r="HG1115">
            <v>0</v>
          </cell>
          <cell r="HH1115">
            <v>0</v>
          </cell>
          <cell r="HI1115">
            <v>0</v>
          </cell>
          <cell r="HJ1115">
            <v>0</v>
          </cell>
          <cell r="HK1115">
            <v>0</v>
          </cell>
          <cell r="HL1115">
            <v>0</v>
          </cell>
          <cell r="HM1115">
            <v>0</v>
          </cell>
          <cell r="HN1115">
            <v>0</v>
          </cell>
          <cell r="HO1115">
            <v>0</v>
          </cell>
          <cell r="HP1115">
            <v>0</v>
          </cell>
          <cell r="HQ1115">
            <v>0</v>
          </cell>
          <cell r="HR1115">
            <v>0</v>
          </cell>
          <cell r="HS1115">
            <v>0</v>
          </cell>
          <cell r="HT1115">
            <v>0</v>
          </cell>
          <cell r="HU1115">
            <v>0</v>
          </cell>
          <cell r="HV1115">
            <v>0</v>
          </cell>
          <cell r="HW1115">
            <v>0</v>
          </cell>
          <cell r="HX1115">
            <v>0</v>
          </cell>
          <cell r="HY1115">
            <v>0</v>
          </cell>
          <cell r="HZ1115">
            <v>0</v>
          </cell>
          <cell r="IA1115">
            <v>0</v>
          </cell>
          <cell r="IB1115">
            <v>0</v>
          </cell>
          <cell r="IC1115">
            <v>0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H1115">
            <v>0</v>
          </cell>
          <cell r="II1115">
            <v>0</v>
          </cell>
          <cell r="IJ1115">
            <v>0</v>
          </cell>
          <cell r="IK1115">
            <v>0</v>
          </cell>
          <cell r="IL1115">
            <v>0</v>
          </cell>
          <cell r="IM1115">
            <v>0</v>
          </cell>
          <cell r="IN1115">
            <v>0</v>
          </cell>
          <cell r="IO1115">
            <v>0</v>
          </cell>
          <cell r="IP1115">
            <v>0</v>
          </cell>
          <cell r="IQ1115">
            <v>0</v>
          </cell>
          <cell r="IR1115">
            <v>0</v>
          </cell>
          <cell r="IS1115">
            <v>0</v>
          </cell>
          <cell r="IT1115">
            <v>0</v>
          </cell>
          <cell r="IU1115">
            <v>0</v>
          </cell>
          <cell r="IV1115">
            <v>0</v>
          </cell>
          <cell r="IW1115">
            <v>0</v>
          </cell>
          <cell r="IX1115">
            <v>0</v>
          </cell>
          <cell r="IY1115">
            <v>0</v>
          </cell>
          <cell r="IZ1115">
            <v>0</v>
          </cell>
          <cell r="JA1115">
            <v>0</v>
          </cell>
          <cell r="JB1115">
            <v>0</v>
          </cell>
          <cell r="JC1115">
            <v>0</v>
          </cell>
          <cell r="JD1115">
            <v>0</v>
          </cell>
          <cell r="JE1115">
            <v>0</v>
          </cell>
        </row>
        <row r="1116">
          <cell r="D1116" t="str">
            <v>HY_.QF.UTN._.SML.Mink Creek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  <cell r="EE1116">
            <v>0</v>
          </cell>
          <cell r="EF1116">
            <v>0</v>
          </cell>
          <cell r="EG1116">
            <v>0</v>
          </cell>
          <cell r="EH1116">
            <v>0</v>
          </cell>
          <cell r="EI1116">
            <v>0</v>
          </cell>
          <cell r="EJ1116">
            <v>0</v>
          </cell>
          <cell r="EK1116">
            <v>0</v>
          </cell>
          <cell r="EL1116">
            <v>0</v>
          </cell>
          <cell r="EM1116">
            <v>0</v>
          </cell>
          <cell r="EN1116">
            <v>0</v>
          </cell>
          <cell r="EO1116">
            <v>0</v>
          </cell>
          <cell r="EP1116">
            <v>0</v>
          </cell>
          <cell r="EQ1116">
            <v>0</v>
          </cell>
          <cell r="ER1116">
            <v>0</v>
          </cell>
          <cell r="ES1116">
            <v>0</v>
          </cell>
          <cell r="ET1116">
            <v>0</v>
          </cell>
          <cell r="EU1116">
            <v>0</v>
          </cell>
          <cell r="EV1116">
            <v>0</v>
          </cell>
          <cell r="EW1116">
            <v>0</v>
          </cell>
          <cell r="EX1116">
            <v>0</v>
          </cell>
          <cell r="EY1116">
            <v>0</v>
          </cell>
          <cell r="EZ1116">
            <v>0</v>
          </cell>
          <cell r="FA1116">
            <v>0</v>
          </cell>
          <cell r="FB1116">
            <v>0</v>
          </cell>
          <cell r="FC1116">
            <v>0</v>
          </cell>
          <cell r="FD1116">
            <v>0</v>
          </cell>
          <cell r="FE1116">
            <v>0</v>
          </cell>
          <cell r="FF1116">
            <v>0</v>
          </cell>
          <cell r="FG1116">
            <v>0</v>
          </cell>
          <cell r="FH1116">
            <v>0</v>
          </cell>
          <cell r="FI1116">
            <v>0</v>
          </cell>
          <cell r="FJ1116">
            <v>0</v>
          </cell>
          <cell r="FK1116">
            <v>0</v>
          </cell>
          <cell r="FL1116">
            <v>0</v>
          </cell>
          <cell r="FM1116">
            <v>0</v>
          </cell>
          <cell r="FN1116">
            <v>0</v>
          </cell>
          <cell r="FO1116">
            <v>0</v>
          </cell>
          <cell r="FP1116">
            <v>0</v>
          </cell>
          <cell r="FQ1116">
            <v>0</v>
          </cell>
          <cell r="FR1116">
            <v>0</v>
          </cell>
          <cell r="FS1116">
            <v>0</v>
          </cell>
          <cell r="FT1116">
            <v>0</v>
          </cell>
          <cell r="FU1116">
            <v>0</v>
          </cell>
          <cell r="FV1116">
            <v>0</v>
          </cell>
          <cell r="FW1116">
            <v>0</v>
          </cell>
          <cell r="FX1116">
            <v>0</v>
          </cell>
          <cell r="FY1116">
            <v>0</v>
          </cell>
          <cell r="FZ1116">
            <v>0</v>
          </cell>
          <cell r="GA1116">
            <v>0</v>
          </cell>
          <cell r="GB1116">
            <v>0</v>
          </cell>
          <cell r="GC1116">
            <v>0</v>
          </cell>
          <cell r="GD1116">
            <v>0</v>
          </cell>
          <cell r="GE1116">
            <v>0</v>
          </cell>
          <cell r="GF1116">
            <v>0</v>
          </cell>
          <cell r="GG1116">
            <v>0</v>
          </cell>
          <cell r="GH1116">
            <v>0</v>
          </cell>
          <cell r="GI1116">
            <v>0</v>
          </cell>
          <cell r="GJ1116">
            <v>0</v>
          </cell>
          <cell r="GK1116">
            <v>0</v>
          </cell>
          <cell r="GL1116">
            <v>0</v>
          </cell>
          <cell r="GM1116">
            <v>0</v>
          </cell>
          <cell r="GN1116">
            <v>0</v>
          </cell>
          <cell r="GO1116">
            <v>0</v>
          </cell>
          <cell r="GP1116">
            <v>0</v>
          </cell>
          <cell r="GQ1116">
            <v>0</v>
          </cell>
          <cell r="GR1116">
            <v>0</v>
          </cell>
          <cell r="GS1116">
            <v>0</v>
          </cell>
          <cell r="GT1116">
            <v>0</v>
          </cell>
          <cell r="GU1116">
            <v>0</v>
          </cell>
          <cell r="GV1116">
            <v>0</v>
          </cell>
          <cell r="GW1116">
            <v>0</v>
          </cell>
          <cell r="GX1116">
            <v>0</v>
          </cell>
          <cell r="GY1116">
            <v>0</v>
          </cell>
          <cell r="GZ1116">
            <v>0</v>
          </cell>
          <cell r="HA1116">
            <v>0</v>
          </cell>
          <cell r="HB1116">
            <v>0</v>
          </cell>
          <cell r="HC1116">
            <v>0</v>
          </cell>
          <cell r="HD1116">
            <v>0</v>
          </cell>
          <cell r="HE1116">
            <v>0</v>
          </cell>
          <cell r="HF1116">
            <v>0</v>
          </cell>
          <cell r="HG1116">
            <v>0</v>
          </cell>
          <cell r="HH1116">
            <v>0</v>
          </cell>
          <cell r="HI1116">
            <v>0</v>
          </cell>
          <cell r="HJ1116">
            <v>0</v>
          </cell>
          <cell r="HK1116">
            <v>0</v>
          </cell>
          <cell r="HL1116">
            <v>0</v>
          </cell>
          <cell r="HM1116">
            <v>0</v>
          </cell>
          <cell r="HN1116">
            <v>0</v>
          </cell>
          <cell r="HO1116">
            <v>0</v>
          </cell>
          <cell r="HP1116">
            <v>0</v>
          </cell>
          <cell r="HQ1116">
            <v>0</v>
          </cell>
          <cell r="HR1116">
            <v>0</v>
          </cell>
          <cell r="HS1116">
            <v>0</v>
          </cell>
          <cell r="HT1116">
            <v>0</v>
          </cell>
          <cell r="HU1116">
            <v>0</v>
          </cell>
          <cell r="HV1116">
            <v>0</v>
          </cell>
          <cell r="HW1116">
            <v>0</v>
          </cell>
          <cell r="HX1116">
            <v>0</v>
          </cell>
          <cell r="HY1116">
            <v>0</v>
          </cell>
          <cell r="HZ1116">
            <v>0</v>
          </cell>
          <cell r="IA1116">
            <v>0</v>
          </cell>
          <cell r="IB1116">
            <v>0</v>
          </cell>
          <cell r="IC1116">
            <v>0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H1116">
            <v>0</v>
          </cell>
          <cell r="II1116">
            <v>0</v>
          </cell>
          <cell r="IJ1116">
            <v>0</v>
          </cell>
          <cell r="IK1116">
            <v>0</v>
          </cell>
          <cell r="IL1116">
            <v>0</v>
          </cell>
          <cell r="IM1116">
            <v>0</v>
          </cell>
          <cell r="IN1116">
            <v>0</v>
          </cell>
          <cell r="IO1116">
            <v>0</v>
          </cell>
          <cell r="IP1116">
            <v>0</v>
          </cell>
          <cell r="IQ1116">
            <v>0</v>
          </cell>
          <cell r="IR1116">
            <v>0</v>
          </cell>
          <cell r="IS1116">
            <v>0</v>
          </cell>
          <cell r="IT1116">
            <v>0</v>
          </cell>
          <cell r="IU1116">
            <v>0</v>
          </cell>
          <cell r="IV1116">
            <v>0</v>
          </cell>
          <cell r="IW1116">
            <v>0</v>
          </cell>
          <cell r="IX1116">
            <v>0</v>
          </cell>
          <cell r="IY1116">
            <v>0</v>
          </cell>
          <cell r="IZ1116">
            <v>0</v>
          </cell>
          <cell r="JA1116">
            <v>0</v>
          </cell>
          <cell r="JB1116">
            <v>0</v>
          </cell>
          <cell r="JC1116">
            <v>0</v>
          </cell>
          <cell r="JD1116">
            <v>0</v>
          </cell>
          <cell r="JE1116">
            <v>0</v>
          </cell>
        </row>
        <row r="1117">
          <cell r="D1117" t="str">
            <v>HY_.QF.UTN._.SML.Preston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  <cell r="EE1117">
            <v>0</v>
          </cell>
          <cell r="EF1117">
            <v>0</v>
          </cell>
          <cell r="EG1117">
            <v>0</v>
          </cell>
          <cell r="EH1117">
            <v>0</v>
          </cell>
          <cell r="EI1117">
            <v>0</v>
          </cell>
          <cell r="EJ1117">
            <v>0</v>
          </cell>
          <cell r="EK1117">
            <v>0</v>
          </cell>
          <cell r="EL1117">
            <v>0</v>
          </cell>
          <cell r="EM1117">
            <v>0</v>
          </cell>
          <cell r="EN1117">
            <v>0</v>
          </cell>
          <cell r="EO1117">
            <v>0</v>
          </cell>
          <cell r="EP1117">
            <v>0</v>
          </cell>
          <cell r="EQ1117">
            <v>0</v>
          </cell>
          <cell r="ER1117">
            <v>0</v>
          </cell>
          <cell r="ES1117">
            <v>0</v>
          </cell>
          <cell r="ET1117">
            <v>0</v>
          </cell>
          <cell r="EU1117">
            <v>0</v>
          </cell>
          <cell r="EV1117">
            <v>0</v>
          </cell>
          <cell r="EW1117">
            <v>0</v>
          </cell>
          <cell r="EX1117">
            <v>0</v>
          </cell>
          <cell r="EY1117">
            <v>0</v>
          </cell>
          <cell r="EZ1117">
            <v>0</v>
          </cell>
          <cell r="FA1117">
            <v>0</v>
          </cell>
          <cell r="FB1117">
            <v>0</v>
          </cell>
          <cell r="FC1117">
            <v>0</v>
          </cell>
          <cell r="FD1117">
            <v>0</v>
          </cell>
          <cell r="FE1117">
            <v>0</v>
          </cell>
          <cell r="FF1117">
            <v>0</v>
          </cell>
          <cell r="FG1117">
            <v>0</v>
          </cell>
          <cell r="FH1117">
            <v>0</v>
          </cell>
          <cell r="FI1117">
            <v>0</v>
          </cell>
          <cell r="FJ1117">
            <v>0</v>
          </cell>
          <cell r="FK1117">
            <v>0</v>
          </cell>
          <cell r="FL1117">
            <v>0</v>
          </cell>
          <cell r="FM1117">
            <v>0</v>
          </cell>
          <cell r="FN1117">
            <v>0</v>
          </cell>
          <cell r="FO1117">
            <v>0</v>
          </cell>
          <cell r="FP1117">
            <v>0</v>
          </cell>
          <cell r="FQ1117">
            <v>0</v>
          </cell>
          <cell r="FR1117">
            <v>0</v>
          </cell>
          <cell r="FS1117">
            <v>0</v>
          </cell>
          <cell r="FT1117">
            <v>0</v>
          </cell>
          <cell r="FU1117">
            <v>0</v>
          </cell>
          <cell r="FV1117">
            <v>0</v>
          </cell>
          <cell r="FW1117">
            <v>0</v>
          </cell>
          <cell r="FX1117">
            <v>0</v>
          </cell>
          <cell r="FY1117">
            <v>0</v>
          </cell>
          <cell r="FZ1117">
            <v>0</v>
          </cell>
          <cell r="GA1117">
            <v>0</v>
          </cell>
          <cell r="GB1117">
            <v>0</v>
          </cell>
          <cell r="GC1117">
            <v>0</v>
          </cell>
          <cell r="GD1117">
            <v>0</v>
          </cell>
          <cell r="GE1117">
            <v>0</v>
          </cell>
          <cell r="GF1117">
            <v>0</v>
          </cell>
          <cell r="GG1117">
            <v>0</v>
          </cell>
          <cell r="GH1117">
            <v>0</v>
          </cell>
          <cell r="GI1117">
            <v>0</v>
          </cell>
          <cell r="GJ1117">
            <v>0</v>
          </cell>
          <cell r="GK1117">
            <v>0</v>
          </cell>
          <cell r="GL1117">
            <v>0</v>
          </cell>
          <cell r="GM1117">
            <v>0</v>
          </cell>
          <cell r="GN1117">
            <v>0</v>
          </cell>
          <cell r="GO1117">
            <v>0</v>
          </cell>
          <cell r="GP1117">
            <v>0</v>
          </cell>
          <cell r="GQ1117">
            <v>0</v>
          </cell>
          <cell r="GR1117">
            <v>0</v>
          </cell>
          <cell r="GS1117">
            <v>0</v>
          </cell>
          <cell r="GT1117">
            <v>0</v>
          </cell>
          <cell r="GU1117">
            <v>0</v>
          </cell>
          <cell r="GV1117">
            <v>0</v>
          </cell>
          <cell r="GW1117">
            <v>0</v>
          </cell>
          <cell r="GX1117">
            <v>0</v>
          </cell>
          <cell r="GY1117">
            <v>0</v>
          </cell>
          <cell r="GZ1117">
            <v>0</v>
          </cell>
          <cell r="HA1117">
            <v>0</v>
          </cell>
          <cell r="HB1117">
            <v>0</v>
          </cell>
          <cell r="HC1117">
            <v>0</v>
          </cell>
          <cell r="HD1117">
            <v>0</v>
          </cell>
          <cell r="HE1117">
            <v>0</v>
          </cell>
          <cell r="HF1117">
            <v>0</v>
          </cell>
          <cell r="HG1117">
            <v>0</v>
          </cell>
          <cell r="HH1117">
            <v>0</v>
          </cell>
          <cell r="HI1117">
            <v>0</v>
          </cell>
          <cell r="HJ1117">
            <v>0</v>
          </cell>
          <cell r="HK1117">
            <v>0</v>
          </cell>
          <cell r="HL1117">
            <v>0</v>
          </cell>
          <cell r="HM1117">
            <v>0</v>
          </cell>
          <cell r="HN1117">
            <v>0</v>
          </cell>
          <cell r="HO1117">
            <v>0</v>
          </cell>
          <cell r="HP1117">
            <v>0</v>
          </cell>
          <cell r="HQ1117">
            <v>0</v>
          </cell>
          <cell r="HR1117">
            <v>0</v>
          </cell>
          <cell r="HS1117">
            <v>0</v>
          </cell>
          <cell r="HT1117">
            <v>0</v>
          </cell>
          <cell r="HU1117">
            <v>0</v>
          </cell>
          <cell r="HV1117">
            <v>0</v>
          </cell>
          <cell r="HW1117">
            <v>0</v>
          </cell>
          <cell r="HX1117">
            <v>0</v>
          </cell>
          <cell r="HY1117">
            <v>0</v>
          </cell>
          <cell r="HZ1117">
            <v>0</v>
          </cell>
          <cell r="IA1117">
            <v>0</v>
          </cell>
          <cell r="IB1117">
            <v>0</v>
          </cell>
          <cell r="IC1117">
            <v>0</v>
          </cell>
          <cell r="ID1117">
            <v>0</v>
          </cell>
          <cell r="IE1117">
            <v>0</v>
          </cell>
          <cell r="IF1117">
            <v>0</v>
          </cell>
          <cell r="IG1117">
            <v>0</v>
          </cell>
          <cell r="IH1117">
            <v>0</v>
          </cell>
          <cell r="II1117">
            <v>0</v>
          </cell>
          <cell r="IJ1117">
            <v>0</v>
          </cell>
          <cell r="IK1117">
            <v>0</v>
          </cell>
          <cell r="IL1117">
            <v>0</v>
          </cell>
          <cell r="IM1117">
            <v>0</v>
          </cell>
          <cell r="IN1117">
            <v>0</v>
          </cell>
          <cell r="IO1117">
            <v>0</v>
          </cell>
          <cell r="IP1117">
            <v>0</v>
          </cell>
          <cell r="IQ1117">
            <v>0</v>
          </cell>
          <cell r="IR1117">
            <v>0</v>
          </cell>
          <cell r="IS1117">
            <v>0</v>
          </cell>
          <cell r="IT1117">
            <v>0</v>
          </cell>
          <cell r="IU1117">
            <v>0</v>
          </cell>
          <cell r="IV1117">
            <v>0</v>
          </cell>
          <cell r="IW1117">
            <v>0</v>
          </cell>
          <cell r="IX1117">
            <v>0</v>
          </cell>
          <cell r="IY1117">
            <v>0</v>
          </cell>
          <cell r="IZ1117">
            <v>0</v>
          </cell>
          <cell r="JA1117">
            <v>0</v>
          </cell>
          <cell r="JB1117">
            <v>0</v>
          </cell>
          <cell r="JC1117">
            <v>0</v>
          </cell>
          <cell r="JD1117">
            <v>0</v>
          </cell>
          <cell r="JE1117">
            <v>0</v>
          </cell>
        </row>
        <row r="1118">
          <cell r="D1118" t="str">
            <v>HY_.QF.UTS._.SML.Cottonwood Lower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  <cell r="EE1118">
            <v>0</v>
          </cell>
          <cell r="EF1118">
            <v>0</v>
          </cell>
          <cell r="EG1118">
            <v>0</v>
          </cell>
          <cell r="EH1118">
            <v>0</v>
          </cell>
          <cell r="EI1118">
            <v>0</v>
          </cell>
          <cell r="EJ1118">
            <v>0</v>
          </cell>
          <cell r="EK1118">
            <v>0</v>
          </cell>
          <cell r="EL1118">
            <v>0</v>
          </cell>
          <cell r="EM1118">
            <v>0</v>
          </cell>
          <cell r="EN1118">
            <v>0</v>
          </cell>
          <cell r="EO1118">
            <v>0</v>
          </cell>
          <cell r="EP1118">
            <v>0</v>
          </cell>
          <cell r="EQ1118">
            <v>0</v>
          </cell>
          <cell r="ER1118">
            <v>0</v>
          </cell>
          <cell r="ES1118">
            <v>0</v>
          </cell>
          <cell r="ET1118">
            <v>0</v>
          </cell>
          <cell r="EU1118">
            <v>0</v>
          </cell>
          <cell r="EV1118">
            <v>0</v>
          </cell>
          <cell r="EW1118">
            <v>0</v>
          </cell>
          <cell r="EX1118">
            <v>0</v>
          </cell>
          <cell r="EY1118">
            <v>0</v>
          </cell>
          <cell r="EZ1118">
            <v>0</v>
          </cell>
          <cell r="FA1118">
            <v>0</v>
          </cell>
          <cell r="FB1118">
            <v>0</v>
          </cell>
          <cell r="FC1118">
            <v>0</v>
          </cell>
          <cell r="FD1118">
            <v>0</v>
          </cell>
          <cell r="FE1118">
            <v>0</v>
          </cell>
          <cell r="FF1118">
            <v>0</v>
          </cell>
          <cell r="FG1118">
            <v>0</v>
          </cell>
          <cell r="FH1118">
            <v>0</v>
          </cell>
          <cell r="FI1118">
            <v>0</v>
          </cell>
          <cell r="FJ1118">
            <v>0</v>
          </cell>
          <cell r="FK1118">
            <v>0</v>
          </cell>
          <cell r="FL1118">
            <v>0</v>
          </cell>
          <cell r="FM1118">
            <v>0</v>
          </cell>
          <cell r="FN1118">
            <v>0</v>
          </cell>
          <cell r="FO1118">
            <v>0</v>
          </cell>
          <cell r="FP1118">
            <v>0</v>
          </cell>
          <cell r="FQ1118">
            <v>0</v>
          </cell>
          <cell r="FR1118">
            <v>0</v>
          </cell>
          <cell r="FS1118">
            <v>0</v>
          </cell>
          <cell r="FT1118">
            <v>0</v>
          </cell>
          <cell r="FU1118">
            <v>0</v>
          </cell>
          <cell r="FV1118">
            <v>0</v>
          </cell>
          <cell r="FW1118">
            <v>0</v>
          </cell>
          <cell r="FX1118">
            <v>0</v>
          </cell>
          <cell r="FY1118">
            <v>0</v>
          </cell>
          <cell r="FZ1118">
            <v>0</v>
          </cell>
          <cell r="GA1118">
            <v>0</v>
          </cell>
          <cell r="GB1118">
            <v>0</v>
          </cell>
          <cell r="GC1118">
            <v>0</v>
          </cell>
          <cell r="GD1118">
            <v>0</v>
          </cell>
          <cell r="GE1118">
            <v>0</v>
          </cell>
          <cell r="GF1118">
            <v>0</v>
          </cell>
          <cell r="GG1118">
            <v>0</v>
          </cell>
          <cell r="GH1118">
            <v>0</v>
          </cell>
          <cell r="GI1118">
            <v>0</v>
          </cell>
          <cell r="GJ1118">
            <v>0</v>
          </cell>
          <cell r="GK1118">
            <v>0</v>
          </cell>
          <cell r="GL1118">
            <v>0</v>
          </cell>
          <cell r="GM1118">
            <v>0</v>
          </cell>
          <cell r="GN1118">
            <v>0</v>
          </cell>
          <cell r="GO1118">
            <v>0</v>
          </cell>
          <cell r="GP1118">
            <v>0</v>
          </cell>
          <cell r="GQ1118">
            <v>0</v>
          </cell>
          <cell r="GR1118">
            <v>0</v>
          </cell>
          <cell r="GS1118">
            <v>0</v>
          </cell>
          <cell r="GT1118">
            <v>0</v>
          </cell>
          <cell r="GU1118">
            <v>0</v>
          </cell>
          <cell r="GV1118">
            <v>0</v>
          </cell>
          <cell r="GW1118">
            <v>0</v>
          </cell>
          <cell r="GX1118">
            <v>0</v>
          </cell>
          <cell r="GY1118">
            <v>0</v>
          </cell>
          <cell r="GZ1118">
            <v>0</v>
          </cell>
          <cell r="HA1118">
            <v>0</v>
          </cell>
          <cell r="HB1118">
            <v>0</v>
          </cell>
          <cell r="HC1118">
            <v>0</v>
          </cell>
          <cell r="HD1118">
            <v>0</v>
          </cell>
          <cell r="HE1118">
            <v>0</v>
          </cell>
          <cell r="HF1118">
            <v>0</v>
          </cell>
          <cell r="HG1118">
            <v>0</v>
          </cell>
          <cell r="HH1118">
            <v>0</v>
          </cell>
          <cell r="HI1118">
            <v>0</v>
          </cell>
          <cell r="HJ1118">
            <v>0</v>
          </cell>
          <cell r="HK1118">
            <v>0</v>
          </cell>
          <cell r="HL1118">
            <v>0</v>
          </cell>
          <cell r="HM1118">
            <v>0</v>
          </cell>
          <cell r="HN1118">
            <v>0</v>
          </cell>
          <cell r="HO1118">
            <v>0</v>
          </cell>
          <cell r="HP1118">
            <v>0</v>
          </cell>
          <cell r="HQ1118">
            <v>0</v>
          </cell>
          <cell r="HR1118">
            <v>0</v>
          </cell>
          <cell r="HS1118">
            <v>0</v>
          </cell>
          <cell r="HT1118">
            <v>0</v>
          </cell>
          <cell r="HU1118">
            <v>0</v>
          </cell>
          <cell r="HV1118">
            <v>0</v>
          </cell>
          <cell r="HW1118">
            <v>0</v>
          </cell>
          <cell r="HX1118">
            <v>0</v>
          </cell>
          <cell r="HY1118">
            <v>0</v>
          </cell>
          <cell r="HZ1118">
            <v>0</v>
          </cell>
          <cell r="IA1118">
            <v>0</v>
          </cell>
          <cell r="IB1118">
            <v>0</v>
          </cell>
          <cell r="IC1118">
            <v>0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H1118">
            <v>0</v>
          </cell>
          <cell r="II1118">
            <v>0</v>
          </cell>
          <cell r="IJ1118">
            <v>0</v>
          </cell>
          <cell r="IK1118">
            <v>0</v>
          </cell>
          <cell r="IL1118">
            <v>0</v>
          </cell>
          <cell r="IM1118">
            <v>0</v>
          </cell>
          <cell r="IN1118">
            <v>0</v>
          </cell>
          <cell r="IO1118">
            <v>0</v>
          </cell>
          <cell r="IP1118">
            <v>0</v>
          </cell>
          <cell r="IQ1118">
            <v>0</v>
          </cell>
          <cell r="IR1118">
            <v>0</v>
          </cell>
          <cell r="IS1118">
            <v>0</v>
          </cell>
          <cell r="IT1118">
            <v>0</v>
          </cell>
          <cell r="IU1118">
            <v>0</v>
          </cell>
          <cell r="IV1118">
            <v>0</v>
          </cell>
          <cell r="IW1118">
            <v>0</v>
          </cell>
          <cell r="IX1118">
            <v>0</v>
          </cell>
          <cell r="IY1118">
            <v>0</v>
          </cell>
          <cell r="IZ1118">
            <v>0</v>
          </cell>
          <cell r="JA1118">
            <v>0</v>
          </cell>
          <cell r="JB1118">
            <v>0</v>
          </cell>
          <cell r="JC1118">
            <v>0</v>
          </cell>
          <cell r="JD1118">
            <v>0</v>
          </cell>
          <cell r="JE1118">
            <v>0</v>
          </cell>
        </row>
        <row r="1119">
          <cell r="D1119" t="str">
            <v>HY_.QF.UTS._.SML.Cottonwood Upper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  <cell r="EJ1119">
            <v>0</v>
          </cell>
          <cell r="EK1119">
            <v>0</v>
          </cell>
          <cell r="EL1119">
            <v>0</v>
          </cell>
          <cell r="EM1119">
            <v>0</v>
          </cell>
          <cell r="EN1119">
            <v>0</v>
          </cell>
          <cell r="EO1119">
            <v>0</v>
          </cell>
          <cell r="EP1119">
            <v>0</v>
          </cell>
          <cell r="EQ1119">
            <v>0</v>
          </cell>
          <cell r="ER1119">
            <v>0</v>
          </cell>
          <cell r="ES1119">
            <v>0</v>
          </cell>
          <cell r="ET1119">
            <v>0</v>
          </cell>
          <cell r="EU1119">
            <v>0</v>
          </cell>
          <cell r="EV1119">
            <v>0</v>
          </cell>
          <cell r="EW1119">
            <v>0</v>
          </cell>
          <cell r="EX1119">
            <v>0</v>
          </cell>
          <cell r="EY1119">
            <v>0</v>
          </cell>
          <cell r="EZ1119">
            <v>0</v>
          </cell>
          <cell r="FA1119">
            <v>0</v>
          </cell>
          <cell r="FB1119">
            <v>0</v>
          </cell>
          <cell r="FC1119">
            <v>0</v>
          </cell>
          <cell r="FD1119">
            <v>0</v>
          </cell>
          <cell r="FE1119">
            <v>0</v>
          </cell>
          <cell r="FF1119">
            <v>0</v>
          </cell>
          <cell r="FG1119">
            <v>0</v>
          </cell>
          <cell r="FH1119">
            <v>0</v>
          </cell>
          <cell r="FI1119">
            <v>0</v>
          </cell>
          <cell r="FJ1119">
            <v>0</v>
          </cell>
          <cell r="FK1119">
            <v>0</v>
          </cell>
          <cell r="FL1119">
            <v>0</v>
          </cell>
          <cell r="FM1119">
            <v>0</v>
          </cell>
          <cell r="FN1119">
            <v>0</v>
          </cell>
          <cell r="FO1119">
            <v>0</v>
          </cell>
          <cell r="FP1119">
            <v>0</v>
          </cell>
          <cell r="FQ1119">
            <v>0</v>
          </cell>
          <cell r="FR1119">
            <v>0</v>
          </cell>
          <cell r="FS1119">
            <v>0</v>
          </cell>
          <cell r="FT1119">
            <v>0</v>
          </cell>
          <cell r="FU1119">
            <v>0</v>
          </cell>
          <cell r="FV1119">
            <v>0</v>
          </cell>
          <cell r="FW1119">
            <v>0</v>
          </cell>
          <cell r="FX1119">
            <v>0</v>
          </cell>
          <cell r="FY1119">
            <v>0</v>
          </cell>
          <cell r="FZ1119">
            <v>0</v>
          </cell>
          <cell r="GA1119">
            <v>0</v>
          </cell>
          <cell r="GB1119">
            <v>0</v>
          </cell>
          <cell r="GC1119">
            <v>0</v>
          </cell>
          <cell r="GD1119">
            <v>0</v>
          </cell>
          <cell r="GE1119">
            <v>0</v>
          </cell>
          <cell r="GF1119">
            <v>0</v>
          </cell>
          <cell r="GG1119">
            <v>0</v>
          </cell>
          <cell r="GH1119">
            <v>0</v>
          </cell>
          <cell r="GI1119">
            <v>0</v>
          </cell>
          <cell r="GJ1119">
            <v>0</v>
          </cell>
          <cell r="GK1119">
            <v>0</v>
          </cell>
          <cell r="GL1119">
            <v>0</v>
          </cell>
          <cell r="GM1119">
            <v>0</v>
          </cell>
          <cell r="GN1119">
            <v>0</v>
          </cell>
          <cell r="GO1119">
            <v>0</v>
          </cell>
          <cell r="GP1119">
            <v>0</v>
          </cell>
          <cell r="GQ1119">
            <v>0</v>
          </cell>
          <cell r="GR1119">
            <v>0</v>
          </cell>
          <cell r="GS1119">
            <v>0</v>
          </cell>
          <cell r="GT1119">
            <v>0</v>
          </cell>
          <cell r="GU1119">
            <v>0</v>
          </cell>
          <cell r="GV1119">
            <v>0</v>
          </cell>
          <cell r="GW1119">
            <v>0</v>
          </cell>
          <cell r="GX1119">
            <v>0</v>
          </cell>
          <cell r="GY1119">
            <v>0</v>
          </cell>
          <cell r="GZ1119">
            <v>0</v>
          </cell>
          <cell r="HA1119">
            <v>0</v>
          </cell>
          <cell r="HB1119">
            <v>0</v>
          </cell>
          <cell r="HC1119">
            <v>0</v>
          </cell>
          <cell r="HD1119">
            <v>0</v>
          </cell>
          <cell r="HE1119">
            <v>0</v>
          </cell>
          <cell r="HF1119">
            <v>0</v>
          </cell>
          <cell r="HG1119">
            <v>0</v>
          </cell>
          <cell r="HH1119">
            <v>0</v>
          </cell>
          <cell r="HI1119">
            <v>0</v>
          </cell>
          <cell r="HJ1119">
            <v>0</v>
          </cell>
          <cell r="HK1119">
            <v>0</v>
          </cell>
          <cell r="HL1119">
            <v>0</v>
          </cell>
          <cell r="HM1119">
            <v>0</v>
          </cell>
          <cell r="HN1119">
            <v>0</v>
          </cell>
          <cell r="HO1119">
            <v>0</v>
          </cell>
          <cell r="HP1119">
            <v>0</v>
          </cell>
          <cell r="HQ1119">
            <v>0</v>
          </cell>
          <cell r="HR1119">
            <v>0</v>
          </cell>
          <cell r="HS1119">
            <v>0</v>
          </cell>
          <cell r="HT1119">
            <v>0</v>
          </cell>
          <cell r="HU1119">
            <v>0</v>
          </cell>
          <cell r="HV1119">
            <v>0</v>
          </cell>
          <cell r="HW1119">
            <v>0</v>
          </cell>
          <cell r="HX1119">
            <v>0</v>
          </cell>
          <cell r="HY1119">
            <v>0</v>
          </cell>
          <cell r="HZ1119">
            <v>0</v>
          </cell>
          <cell r="IA1119">
            <v>0</v>
          </cell>
          <cell r="IB1119">
            <v>0</v>
          </cell>
          <cell r="IC1119">
            <v>0</v>
          </cell>
          <cell r="ID1119">
            <v>0</v>
          </cell>
          <cell r="IE1119">
            <v>0</v>
          </cell>
          <cell r="IF1119">
            <v>0</v>
          </cell>
          <cell r="IG1119">
            <v>0</v>
          </cell>
          <cell r="IH1119">
            <v>0</v>
          </cell>
          <cell r="II1119">
            <v>0</v>
          </cell>
          <cell r="IJ1119">
            <v>0</v>
          </cell>
          <cell r="IK1119">
            <v>0</v>
          </cell>
          <cell r="IL1119">
            <v>0</v>
          </cell>
          <cell r="IM1119">
            <v>0</v>
          </cell>
          <cell r="IN1119">
            <v>0</v>
          </cell>
          <cell r="IO1119">
            <v>0</v>
          </cell>
          <cell r="IP1119">
            <v>0</v>
          </cell>
          <cell r="IQ1119">
            <v>0</v>
          </cell>
          <cell r="IR1119">
            <v>0</v>
          </cell>
          <cell r="IS1119">
            <v>0</v>
          </cell>
          <cell r="IT1119">
            <v>0</v>
          </cell>
          <cell r="IU1119">
            <v>0</v>
          </cell>
          <cell r="IV1119">
            <v>0</v>
          </cell>
          <cell r="IW1119">
            <v>0</v>
          </cell>
          <cell r="IX1119">
            <v>0</v>
          </cell>
          <cell r="IY1119">
            <v>0</v>
          </cell>
          <cell r="IZ1119">
            <v>0</v>
          </cell>
          <cell r="JA1119">
            <v>0</v>
          </cell>
          <cell r="JB1119">
            <v>0</v>
          </cell>
          <cell r="JC1119">
            <v>0</v>
          </cell>
          <cell r="JD1119">
            <v>0</v>
          </cell>
          <cell r="JE1119">
            <v>0</v>
          </cell>
        </row>
        <row r="1120">
          <cell r="D1120" t="str">
            <v>HY_.QF.UTS._.SML.Thayn Ranch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  <cell r="EE1120">
            <v>0</v>
          </cell>
          <cell r="EF1120">
            <v>0</v>
          </cell>
          <cell r="EG1120">
            <v>0</v>
          </cell>
          <cell r="EH1120">
            <v>0</v>
          </cell>
          <cell r="EI1120">
            <v>0</v>
          </cell>
          <cell r="EJ1120">
            <v>0</v>
          </cell>
          <cell r="EK1120">
            <v>0</v>
          </cell>
          <cell r="EL1120">
            <v>0</v>
          </cell>
          <cell r="EM1120">
            <v>0</v>
          </cell>
          <cell r="EN1120">
            <v>0</v>
          </cell>
          <cell r="EO1120">
            <v>0</v>
          </cell>
          <cell r="EP1120">
            <v>0</v>
          </cell>
          <cell r="EQ1120">
            <v>0</v>
          </cell>
          <cell r="ER1120">
            <v>0</v>
          </cell>
          <cell r="ES1120">
            <v>0</v>
          </cell>
          <cell r="ET1120">
            <v>0</v>
          </cell>
          <cell r="EU1120">
            <v>0</v>
          </cell>
          <cell r="EV1120">
            <v>0</v>
          </cell>
          <cell r="EW1120">
            <v>0</v>
          </cell>
          <cell r="EX1120">
            <v>0</v>
          </cell>
          <cell r="EY1120">
            <v>0</v>
          </cell>
          <cell r="EZ1120">
            <v>0</v>
          </cell>
          <cell r="FA1120">
            <v>0</v>
          </cell>
          <cell r="FB1120">
            <v>0</v>
          </cell>
          <cell r="FC1120">
            <v>0</v>
          </cell>
          <cell r="FD1120">
            <v>0</v>
          </cell>
          <cell r="FE1120">
            <v>0</v>
          </cell>
          <cell r="FF1120">
            <v>0</v>
          </cell>
          <cell r="FG1120">
            <v>0</v>
          </cell>
          <cell r="FH1120">
            <v>0</v>
          </cell>
          <cell r="FI1120">
            <v>0</v>
          </cell>
          <cell r="FJ1120">
            <v>0</v>
          </cell>
          <cell r="FK1120">
            <v>0</v>
          </cell>
          <cell r="FL1120">
            <v>0</v>
          </cell>
          <cell r="FM1120">
            <v>0</v>
          </cell>
          <cell r="FN1120">
            <v>0</v>
          </cell>
          <cell r="FO1120">
            <v>0</v>
          </cell>
          <cell r="FP1120">
            <v>0</v>
          </cell>
          <cell r="FQ1120">
            <v>0</v>
          </cell>
          <cell r="FR1120">
            <v>0</v>
          </cell>
          <cell r="FS1120">
            <v>0</v>
          </cell>
          <cell r="FT1120">
            <v>0</v>
          </cell>
          <cell r="FU1120">
            <v>0</v>
          </cell>
          <cell r="FV1120">
            <v>0</v>
          </cell>
          <cell r="FW1120">
            <v>0</v>
          </cell>
          <cell r="FX1120">
            <v>0</v>
          </cell>
          <cell r="FY1120">
            <v>0</v>
          </cell>
          <cell r="FZ1120">
            <v>0</v>
          </cell>
          <cell r="GA1120">
            <v>0</v>
          </cell>
          <cell r="GB1120">
            <v>0</v>
          </cell>
          <cell r="GC1120">
            <v>0</v>
          </cell>
          <cell r="GD1120">
            <v>0</v>
          </cell>
          <cell r="GE1120">
            <v>0</v>
          </cell>
          <cell r="GF1120">
            <v>0</v>
          </cell>
          <cell r="GG1120">
            <v>0</v>
          </cell>
          <cell r="GH1120">
            <v>0</v>
          </cell>
          <cell r="GI1120">
            <v>0</v>
          </cell>
          <cell r="GJ1120">
            <v>0</v>
          </cell>
          <cell r="GK1120">
            <v>0</v>
          </cell>
          <cell r="GL1120">
            <v>0</v>
          </cell>
          <cell r="GM1120">
            <v>0</v>
          </cell>
          <cell r="GN1120">
            <v>0</v>
          </cell>
          <cell r="GO1120">
            <v>0</v>
          </cell>
          <cell r="GP1120">
            <v>0</v>
          </cell>
          <cell r="GQ1120">
            <v>0</v>
          </cell>
          <cell r="GR1120">
            <v>0</v>
          </cell>
          <cell r="GS1120">
            <v>0</v>
          </cell>
          <cell r="GT1120">
            <v>0</v>
          </cell>
          <cell r="GU1120">
            <v>0</v>
          </cell>
          <cell r="GV1120">
            <v>0</v>
          </cell>
          <cell r="GW1120">
            <v>0</v>
          </cell>
          <cell r="GX1120">
            <v>0</v>
          </cell>
          <cell r="GY1120">
            <v>0</v>
          </cell>
          <cell r="GZ1120">
            <v>0</v>
          </cell>
          <cell r="HA1120">
            <v>0</v>
          </cell>
          <cell r="HB1120">
            <v>0</v>
          </cell>
          <cell r="HC1120">
            <v>0</v>
          </cell>
          <cell r="HD1120">
            <v>0</v>
          </cell>
          <cell r="HE1120">
            <v>0</v>
          </cell>
          <cell r="HF1120">
            <v>0</v>
          </cell>
          <cell r="HG1120">
            <v>0</v>
          </cell>
          <cell r="HH1120">
            <v>0</v>
          </cell>
          <cell r="HI1120">
            <v>0</v>
          </cell>
          <cell r="HJ1120">
            <v>0</v>
          </cell>
          <cell r="HK1120">
            <v>0</v>
          </cell>
          <cell r="HL1120">
            <v>0</v>
          </cell>
          <cell r="HM1120">
            <v>0</v>
          </cell>
          <cell r="HN1120">
            <v>0</v>
          </cell>
          <cell r="HO1120">
            <v>0</v>
          </cell>
          <cell r="HP1120">
            <v>0</v>
          </cell>
          <cell r="HQ1120">
            <v>0</v>
          </cell>
          <cell r="HR1120">
            <v>0</v>
          </cell>
          <cell r="HS1120">
            <v>0</v>
          </cell>
          <cell r="HT1120">
            <v>0</v>
          </cell>
          <cell r="HU1120">
            <v>0</v>
          </cell>
          <cell r="HV1120">
            <v>0</v>
          </cell>
          <cell r="HW1120">
            <v>0</v>
          </cell>
          <cell r="HX1120">
            <v>0</v>
          </cell>
          <cell r="HY1120">
            <v>0</v>
          </cell>
          <cell r="HZ1120">
            <v>0</v>
          </cell>
          <cell r="IA1120">
            <v>0</v>
          </cell>
          <cell r="IB1120">
            <v>0</v>
          </cell>
          <cell r="IC1120">
            <v>0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H1120">
            <v>0</v>
          </cell>
          <cell r="II1120">
            <v>0</v>
          </cell>
          <cell r="IJ1120">
            <v>0</v>
          </cell>
          <cell r="IK1120">
            <v>0</v>
          </cell>
          <cell r="IL1120">
            <v>0</v>
          </cell>
          <cell r="IM1120">
            <v>0</v>
          </cell>
          <cell r="IN1120">
            <v>0</v>
          </cell>
          <cell r="IO1120">
            <v>0</v>
          </cell>
          <cell r="IP1120">
            <v>0</v>
          </cell>
          <cell r="IQ1120">
            <v>0</v>
          </cell>
          <cell r="IR1120">
            <v>0</v>
          </cell>
          <cell r="IS1120">
            <v>0</v>
          </cell>
          <cell r="IT1120">
            <v>0</v>
          </cell>
          <cell r="IU1120">
            <v>0</v>
          </cell>
          <cell r="IV1120">
            <v>0</v>
          </cell>
          <cell r="IW1120">
            <v>0</v>
          </cell>
          <cell r="IX1120">
            <v>0</v>
          </cell>
          <cell r="IY1120">
            <v>0</v>
          </cell>
          <cell r="IZ1120">
            <v>0</v>
          </cell>
          <cell r="JA1120">
            <v>0</v>
          </cell>
          <cell r="JB1120">
            <v>0</v>
          </cell>
          <cell r="JC1120">
            <v>0</v>
          </cell>
          <cell r="JD1120">
            <v>0</v>
          </cell>
          <cell r="JE1120">
            <v>0</v>
          </cell>
        </row>
        <row r="1121">
          <cell r="D1121" t="str">
            <v>HY_.QF.WMV._.SML.Lacomb Irrigation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  <cell r="EE1121">
            <v>0</v>
          </cell>
          <cell r="EF1121">
            <v>0</v>
          </cell>
          <cell r="EG1121">
            <v>0</v>
          </cell>
          <cell r="EH1121">
            <v>0</v>
          </cell>
          <cell r="EI1121">
            <v>0</v>
          </cell>
          <cell r="EJ1121">
            <v>0</v>
          </cell>
          <cell r="EK1121">
            <v>0</v>
          </cell>
          <cell r="EL1121">
            <v>0</v>
          </cell>
          <cell r="EM1121">
            <v>0</v>
          </cell>
          <cell r="EN1121">
            <v>0</v>
          </cell>
          <cell r="EO1121">
            <v>0</v>
          </cell>
          <cell r="EP1121">
            <v>0</v>
          </cell>
          <cell r="EQ1121">
            <v>0</v>
          </cell>
          <cell r="ER1121">
            <v>0</v>
          </cell>
          <cell r="ES1121">
            <v>0</v>
          </cell>
          <cell r="ET1121">
            <v>0</v>
          </cell>
          <cell r="EU1121">
            <v>0</v>
          </cell>
          <cell r="EV1121">
            <v>0</v>
          </cell>
          <cell r="EW1121">
            <v>0</v>
          </cell>
          <cell r="EX1121">
            <v>0</v>
          </cell>
          <cell r="EY1121">
            <v>0</v>
          </cell>
          <cell r="EZ1121">
            <v>0</v>
          </cell>
          <cell r="FA1121">
            <v>0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G1121">
            <v>0</v>
          </cell>
          <cell r="FH1121">
            <v>0</v>
          </cell>
          <cell r="FI1121">
            <v>0</v>
          </cell>
          <cell r="FJ1121">
            <v>0</v>
          </cell>
          <cell r="FK1121">
            <v>0</v>
          </cell>
          <cell r="FL1121">
            <v>0</v>
          </cell>
          <cell r="FM1121">
            <v>0</v>
          </cell>
          <cell r="FN1121">
            <v>0</v>
          </cell>
          <cell r="FO1121">
            <v>0</v>
          </cell>
          <cell r="FP1121">
            <v>0</v>
          </cell>
          <cell r="FQ1121">
            <v>0</v>
          </cell>
          <cell r="FR1121">
            <v>0</v>
          </cell>
          <cell r="FS1121">
            <v>0</v>
          </cell>
          <cell r="FT1121">
            <v>0</v>
          </cell>
          <cell r="FU1121">
            <v>0</v>
          </cell>
          <cell r="FV1121">
            <v>0</v>
          </cell>
          <cell r="FW1121">
            <v>0</v>
          </cell>
          <cell r="FX1121">
            <v>0</v>
          </cell>
          <cell r="FY1121">
            <v>0</v>
          </cell>
          <cell r="FZ1121">
            <v>0</v>
          </cell>
          <cell r="GA1121">
            <v>0</v>
          </cell>
          <cell r="GB1121">
            <v>0</v>
          </cell>
          <cell r="GC1121">
            <v>0</v>
          </cell>
          <cell r="GD1121">
            <v>0</v>
          </cell>
          <cell r="GE1121">
            <v>0</v>
          </cell>
          <cell r="GF1121">
            <v>0</v>
          </cell>
          <cell r="GG1121">
            <v>0</v>
          </cell>
          <cell r="GH1121">
            <v>0</v>
          </cell>
          <cell r="GI1121">
            <v>0</v>
          </cell>
          <cell r="GJ1121">
            <v>0</v>
          </cell>
          <cell r="GK1121">
            <v>0</v>
          </cell>
          <cell r="GL1121">
            <v>0</v>
          </cell>
          <cell r="GM1121">
            <v>0</v>
          </cell>
          <cell r="GN1121">
            <v>0</v>
          </cell>
          <cell r="GO1121">
            <v>0</v>
          </cell>
          <cell r="GP1121">
            <v>0</v>
          </cell>
          <cell r="GQ1121">
            <v>0</v>
          </cell>
          <cell r="GR1121">
            <v>0</v>
          </cell>
          <cell r="GS1121">
            <v>0</v>
          </cell>
          <cell r="GT1121">
            <v>0</v>
          </cell>
          <cell r="GU1121">
            <v>0</v>
          </cell>
          <cell r="GV1121">
            <v>0</v>
          </cell>
          <cell r="GW1121">
            <v>0</v>
          </cell>
          <cell r="GX1121">
            <v>0</v>
          </cell>
          <cell r="GY1121">
            <v>0</v>
          </cell>
          <cell r="GZ1121">
            <v>0</v>
          </cell>
          <cell r="HA1121">
            <v>0</v>
          </cell>
          <cell r="HB1121">
            <v>0</v>
          </cell>
          <cell r="HC1121">
            <v>0</v>
          </cell>
          <cell r="HD1121">
            <v>0</v>
          </cell>
          <cell r="HE1121">
            <v>0</v>
          </cell>
          <cell r="HF1121">
            <v>0</v>
          </cell>
          <cell r="HG1121">
            <v>0</v>
          </cell>
          <cell r="HH1121">
            <v>0</v>
          </cell>
          <cell r="HI1121">
            <v>0</v>
          </cell>
          <cell r="HJ1121">
            <v>0</v>
          </cell>
          <cell r="HK1121">
            <v>0</v>
          </cell>
          <cell r="HL1121">
            <v>0</v>
          </cell>
          <cell r="HM1121">
            <v>0</v>
          </cell>
          <cell r="HN1121">
            <v>0</v>
          </cell>
          <cell r="HO1121">
            <v>0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  <cell r="HT1121">
            <v>0</v>
          </cell>
          <cell r="HU1121">
            <v>0</v>
          </cell>
          <cell r="HV1121">
            <v>0</v>
          </cell>
          <cell r="HW1121">
            <v>0</v>
          </cell>
          <cell r="HX1121">
            <v>0</v>
          </cell>
          <cell r="HY1121">
            <v>0</v>
          </cell>
          <cell r="HZ1121">
            <v>0</v>
          </cell>
          <cell r="IA1121">
            <v>0</v>
          </cell>
          <cell r="IB1121">
            <v>0</v>
          </cell>
          <cell r="IC1121">
            <v>0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H1121">
            <v>0</v>
          </cell>
          <cell r="II1121">
            <v>0</v>
          </cell>
          <cell r="IJ1121">
            <v>0</v>
          </cell>
          <cell r="IK1121">
            <v>0</v>
          </cell>
          <cell r="IL1121">
            <v>0</v>
          </cell>
          <cell r="IM1121">
            <v>0</v>
          </cell>
          <cell r="IN1121">
            <v>0</v>
          </cell>
          <cell r="IO1121">
            <v>0</v>
          </cell>
          <cell r="IP1121">
            <v>0</v>
          </cell>
          <cell r="IQ1121">
            <v>0</v>
          </cell>
          <cell r="IR1121">
            <v>0</v>
          </cell>
          <cell r="IS1121">
            <v>0</v>
          </cell>
          <cell r="IT1121">
            <v>0</v>
          </cell>
          <cell r="IU1121">
            <v>0</v>
          </cell>
          <cell r="IV1121">
            <v>0</v>
          </cell>
          <cell r="IW1121">
            <v>0</v>
          </cell>
          <cell r="IX1121">
            <v>0</v>
          </cell>
          <cell r="IY1121">
            <v>0</v>
          </cell>
          <cell r="IZ1121">
            <v>0</v>
          </cell>
          <cell r="JA1121">
            <v>0</v>
          </cell>
          <cell r="JB1121">
            <v>0</v>
          </cell>
          <cell r="JC1121">
            <v>0</v>
          </cell>
          <cell r="JD1121">
            <v>0</v>
          </cell>
          <cell r="JE1121">
            <v>0</v>
          </cell>
        </row>
        <row r="1122">
          <cell r="D1122" t="str">
            <v>HY_.QF.YAK._.SML.Yakima Cowiche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  <cell r="EJ1122">
            <v>0</v>
          </cell>
          <cell r="EK1122">
            <v>0</v>
          </cell>
          <cell r="EL1122">
            <v>0</v>
          </cell>
          <cell r="EM1122">
            <v>0</v>
          </cell>
          <cell r="EN1122">
            <v>0</v>
          </cell>
          <cell r="EO1122">
            <v>0</v>
          </cell>
          <cell r="EP1122">
            <v>0</v>
          </cell>
          <cell r="EQ1122">
            <v>0</v>
          </cell>
          <cell r="ER1122">
            <v>0</v>
          </cell>
          <cell r="ES1122">
            <v>0</v>
          </cell>
          <cell r="ET1122">
            <v>0</v>
          </cell>
          <cell r="EU1122">
            <v>0</v>
          </cell>
          <cell r="EV1122">
            <v>0</v>
          </cell>
          <cell r="EW1122">
            <v>0</v>
          </cell>
          <cell r="EX1122">
            <v>0</v>
          </cell>
          <cell r="EY1122">
            <v>0</v>
          </cell>
          <cell r="EZ1122">
            <v>0</v>
          </cell>
          <cell r="FA1122">
            <v>0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G1122">
            <v>0</v>
          </cell>
          <cell r="FH1122">
            <v>0</v>
          </cell>
          <cell r="FI1122">
            <v>0</v>
          </cell>
          <cell r="FJ1122">
            <v>0</v>
          </cell>
          <cell r="FK1122">
            <v>0</v>
          </cell>
          <cell r="FL1122">
            <v>0</v>
          </cell>
          <cell r="FM1122">
            <v>0</v>
          </cell>
          <cell r="FN1122">
            <v>0</v>
          </cell>
          <cell r="FO1122">
            <v>0</v>
          </cell>
          <cell r="FP1122">
            <v>0</v>
          </cell>
          <cell r="FQ1122">
            <v>0</v>
          </cell>
          <cell r="FR1122">
            <v>0</v>
          </cell>
          <cell r="FS1122">
            <v>0</v>
          </cell>
          <cell r="FT1122">
            <v>0</v>
          </cell>
          <cell r="FU1122">
            <v>0</v>
          </cell>
          <cell r="FV1122">
            <v>0</v>
          </cell>
          <cell r="FW1122">
            <v>0</v>
          </cell>
          <cell r="FX1122">
            <v>0</v>
          </cell>
          <cell r="FY1122">
            <v>0</v>
          </cell>
          <cell r="FZ1122">
            <v>0</v>
          </cell>
          <cell r="GA1122">
            <v>0</v>
          </cell>
          <cell r="GB1122">
            <v>0</v>
          </cell>
          <cell r="GC1122">
            <v>0</v>
          </cell>
          <cell r="GD1122">
            <v>0</v>
          </cell>
          <cell r="GE1122">
            <v>0</v>
          </cell>
          <cell r="GF1122">
            <v>0</v>
          </cell>
          <cell r="GG1122">
            <v>0</v>
          </cell>
          <cell r="GH1122">
            <v>0</v>
          </cell>
          <cell r="GI1122">
            <v>0</v>
          </cell>
          <cell r="GJ1122">
            <v>0</v>
          </cell>
          <cell r="GK1122">
            <v>0</v>
          </cell>
          <cell r="GL1122">
            <v>0</v>
          </cell>
          <cell r="GM1122">
            <v>0</v>
          </cell>
          <cell r="GN1122">
            <v>0</v>
          </cell>
          <cell r="GO1122">
            <v>0</v>
          </cell>
          <cell r="GP1122">
            <v>0</v>
          </cell>
          <cell r="GQ1122">
            <v>0</v>
          </cell>
          <cell r="GR1122">
            <v>0</v>
          </cell>
          <cell r="GS1122">
            <v>0</v>
          </cell>
          <cell r="GT1122">
            <v>0</v>
          </cell>
          <cell r="GU1122">
            <v>0</v>
          </cell>
          <cell r="GV1122">
            <v>0</v>
          </cell>
          <cell r="GW1122">
            <v>0</v>
          </cell>
          <cell r="GX1122">
            <v>0</v>
          </cell>
          <cell r="GY1122">
            <v>0</v>
          </cell>
          <cell r="GZ1122">
            <v>0</v>
          </cell>
          <cell r="HA1122">
            <v>0</v>
          </cell>
          <cell r="HB1122">
            <v>0</v>
          </cell>
          <cell r="HC1122">
            <v>0</v>
          </cell>
          <cell r="HD1122">
            <v>0</v>
          </cell>
          <cell r="HE1122">
            <v>0</v>
          </cell>
          <cell r="HF1122">
            <v>0</v>
          </cell>
          <cell r="HG1122">
            <v>0</v>
          </cell>
          <cell r="HH1122">
            <v>0</v>
          </cell>
          <cell r="HI1122">
            <v>0</v>
          </cell>
          <cell r="HJ1122">
            <v>0</v>
          </cell>
          <cell r="HK1122">
            <v>0</v>
          </cell>
          <cell r="HL1122">
            <v>0</v>
          </cell>
          <cell r="HM1122">
            <v>0</v>
          </cell>
          <cell r="HN1122">
            <v>0</v>
          </cell>
          <cell r="HO1122">
            <v>0</v>
          </cell>
          <cell r="HP1122">
            <v>0</v>
          </cell>
          <cell r="HQ1122">
            <v>0</v>
          </cell>
          <cell r="HR1122">
            <v>0</v>
          </cell>
          <cell r="HS1122">
            <v>0</v>
          </cell>
          <cell r="HT1122">
            <v>0</v>
          </cell>
          <cell r="HU1122">
            <v>0</v>
          </cell>
          <cell r="HV1122">
            <v>0</v>
          </cell>
          <cell r="HW1122">
            <v>0</v>
          </cell>
          <cell r="HX1122">
            <v>0</v>
          </cell>
          <cell r="HY1122">
            <v>0</v>
          </cell>
          <cell r="HZ1122">
            <v>0</v>
          </cell>
          <cell r="IA1122">
            <v>0</v>
          </cell>
          <cell r="IB1122">
            <v>0</v>
          </cell>
          <cell r="IC1122">
            <v>0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H1122">
            <v>0</v>
          </cell>
          <cell r="II1122">
            <v>0</v>
          </cell>
          <cell r="IJ1122">
            <v>0</v>
          </cell>
          <cell r="IK1122">
            <v>0</v>
          </cell>
          <cell r="IL1122">
            <v>0</v>
          </cell>
          <cell r="IM1122">
            <v>0</v>
          </cell>
          <cell r="IN1122">
            <v>0</v>
          </cell>
          <cell r="IO1122">
            <v>0</v>
          </cell>
          <cell r="IP1122">
            <v>0</v>
          </cell>
          <cell r="IQ1122">
            <v>0</v>
          </cell>
          <cell r="IR1122">
            <v>0</v>
          </cell>
          <cell r="IS1122">
            <v>0</v>
          </cell>
          <cell r="IT1122">
            <v>0</v>
          </cell>
          <cell r="IU1122">
            <v>0</v>
          </cell>
          <cell r="IV1122">
            <v>0</v>
          </cell>
          <cell r="IW1122">
            <v>0</v>
          </cell>
          <cell r="IX1122">
            <v>0</v>
          </cell>
          <cell r="IY1122">
            <v>0</v>
          </cell>
          <cell r="IZ1122">
            <v>0</v>
          </cell>
          <cell r="JA1122">
            <v>0</v>
          </cell>
          <cell r="JB1122">
            <v>0</v>
          </cell>
          <cell r="JC1122">
            <v>0</v>
          </cell>
          <cell r="JD1122">
            <v>0</v>
          </cell>
          <cell r="JE1122">
            <v>0</v>
          </cell>
        </row>
        <row r="1123">
          <cell r="D1123" t="str">
            <v>HY_.QF.YAK._.SML.Yakima Orchard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  <cell r="EE1123">
            <v>0</v>
          </cell>
          <cell r="EF1123">
            <v>0</v>
          </cell>
          <cell r="EG1123">
            <v>0</v>
          </cell>
          <cell r="EH1123">
            <v>0</v>
          </cell>
          <cell r="EI1123">
            <v>0</v>
          </cell>
          <cell r="EJ1123">
            <v>0</v>
          </cell>
          <cell r="EK1123">
            <v>0</v>
          </cell>
          <cell r="EL1123">
            <v>0</v>
          </cell>
          <cell r="EM1123">
            <v>0</v>
          </cell>
          <cell r="EN1123">
            <v>0</v>
          </cell>
          <cell r="EO1123">
            <v>0</v>
          </cell>
          <cell r="EP1123">
            <v>0</v>
          </cell>
          <cell r="EQ1123">
            <v>0</v>
          </cell>
          <cell r="ER1123">
            <v>0</v>
          </cell>
          <cell r="ES1123">
            <v>0</v>
          </cell>
          <cell r="ET1123">
            <v>0</v>
          </cell>
          <cell r="EU1123">
            <v>0</v>
          </cell>
          <cell r="EV1123">
            <v>0</v>
          </cell>
          <cell r="EW1123">
            <v>0</v>
          </cell>
          <cell r="EX1123">
            <v>0</v>
          </cell>
          <cell r="EY1123">
            <v>0</v>
          </cell>
          <cell r="EZ1123">
            <v>0</v>
          </cell>
          <cell r="FA1123">
            <v>0</v>
          </cell>
          <cell r="FB1123">
            <v>0</v>
          </cell>
          <cell r="FC1123">
            <v>0</v>
          </cell>
          <cell r="FD1123">
            <v>0</v>
          </cell>
          <cell r="FE1123">
            <v>0</v>
          </cell>
          <cell r="FF1123">
            <v>0</v>
          </cell>
          <cell r="FG1123">
            <v>0</v>
          </cell>
          <cell r="FH1123">
            <v>0</v>
          </cell>
          <cell r="FI1123">
            <v>0</v>
          </cell>
          <cell r="FJ1123">
            <v>0</v>
          </cell>
          <cell r="FK1123">
            <v>0</v>
          </cell>
          <cell r="FL1123">
            <v>0</v>
          </cell>
          <cell r="FM1123">
            <v>0</v>
          </cell>
          <cell r="FN1123">
            <v>0</v>
          </cell>
          <cell r="FO1123">
            <v>0</v>
          </cell>
          <cell r="FP1123">
            <v>0</v>
          </cell>
          <cell r="FQ1123">
            <v>0</v>
          </cell>
          <cell r="FR1123">
            <v>0</v>
          </cell>
          <cell r="FS1123">
            <v>0</v>
          </cell>
          <cell r="FT1123">
            <v>0</v>
          </cell>
          <cell r="FU1123">
            <v>0</v>
          </cell>
          <cell r="FV1123">
            <v>0</v>
          </cell>
          <cell r="FW1123">
            <v>0</v>
          </cell>
          <cell r="FX1123">
            <v>0</v>
          </cell>
          <cell r="FY1123">
            <v>0</v>
          </cell>
          <cell r="FZ1123">
            <v>0</v>
          </cell>
          <cell r="GA1123">
            <v>0</v>
          </cell>
          <cell r="GB1123">
            <v>0</v>
          </cell>
          <cell r="GC1123">
            <v>0</v>
          </cell>
          <cell r="GD1123">
            <v>0</v>
          </cell>
          <cell r="GE1123">
            <v>0</v>
          </cell>
          <cell r="GF1123">
            <v>0</v>
          </cell>
          <cell r="GG1123">
            <v>0</v>
          </cell>
          <cell r="GH1123">
            <v>0</v>
          </cell>
          <cell r="GI1123">
            <v>0</v>
          </cell>
          <cell r="GJ1123">
            <v>0</v>
          </cell>
          <cell r="GK1123">
            <v>0</v>
          </cell>
          <cell r="GL1123">
            <v>0</v>
          </cell>
          <cell r="GM1123">
            <v>0</v>
          </cell>
          <cell r="GN1123">
            <v>0</v>
          </cell>
          <cell r="GO1123">
            <v>0</v>
          </cell>
          <cell r="GP1123">
            <v>0</v>
          </cell>
          <cell r="GQ1123">
            <v>0</v>
          </cell>
          <cell r="GR1123">
            <v>0</v>
          </cell>
          <cell r="GS1123">
            <v>0</v>
          </cell>
          <cell r="GT1123">
            <v>0</v>
          </cell>
          <cell r="GU1123">
            <v>0</v>
          </cell>
          <cell r="GV1123">
            <v>0</v>
          </cell>
          <cell r="GW1123">
            <v>0</v>
          </cell>
          <cell r="GX1123">
            <v>0</v>
          </cell>
          <cell r="GY1123">
            <v>0</v>
          </cell>
          <cell r="GZ1123">
            <v>0</v>
          </cell>
          <cell r="HA1123">
            <v>0</v>
          </cell>
          <cell r="HB1123">
            <v>0</v>
          </cell>
          <cell r="HC1123">
            <v>0</v>
          </cell>
          <cell r="HD1123">
            <v>0</v>
          </cell>
          <cell r="HE1123">
            <v>0</v>
          </cell>
          <cell r="HF1123">
            <v>0</v>
          </cell>
          <cell r="HG1123">
            <v>0</v>
          </cell>
          <cell r="HH1123">
            <v>0</v>
          </cell>
          <cell r="HI1123">
            <v>0</v>
          </cell>
          <cell r="HJ1123">
            <v>0</v>
          </cell>
          <cell r="HK1123">
            <v>0</v>
          </cell>
          <cell r="HL1123">
            <v>0</v>
          </cell>
          <cell r="HM1123">
            <v>0</v>
          </cell>
          <cell r="HN1123">
            <v>0</v>
          </cell>
          <cell r="HO1123">
            <v>0</v>
          </cell>
          <cell r="HP1123">
            <v>0</v>
          </cell>
          <cell r="HQ1123">
            <v>0</v>
          </cell>
          <cell r="HR1123">
            <v>0</v>
          </cell>
          <cell r="HS1123">
            <v>0</v>
          </cell>
          <cell r="HT1123">
            <v>0</v>
          </cell>
          <cell r="HU1123">
            <v>0</v>
          </cell>
          <cell r="HV1123">
            <v>0</v>
          </cell>
          <cell r="HW1123">
            <v>0</v>
          </cell>
          <cell r="HX1123">
            <v>0</v>
          </cell>
          <cell r="HY1123">
            <v>0</v>
          </cell>
          <cell r="HZ1123">
            <v>0</v>
          </cell>
          <cell r="IA1123">
            <v>0</v>
          </cell>
          <cell r="IB1123">
            <v>0</v>
          </cell>
          <cell r="IC1123">
            <v>0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H1123">
            <v>0</v>
          </cell>
          <cell r="II1123">
            <v>0</v>
          </cell>
          <cell r="IJ1123">
            <v>0</v>
          </cell>
          <cell r="IK1123">
            <v>0</v>
          </cell>
          <cell r="IL1123">
            <v>0</v>
          </cell>
          <cell r="IM1123">
            <v>0</v>
          </cell>
          <cell r="IN1123">
            <v>0</v>
          </cell>
          <cell r="IO1123">
            <v>0</v>
          </cell>
          <cell r="IP1123">
            <v>0</v>
          </cell>
          <cell r="IQ1123">
            <v>0</v>
          </cell>
          <cell r="IR1123">
            <v>0</v>
          </cell>
          <cell r="IS1123">
            <v>0</v>
          </cell>
          <cell r="IT1123">
            <v>0</v>
          </cell>
          <cell r="IU1123">
            <v>0</v>
          </cell>
          <cell r="IV1123">
            <v>0</v>
          </cell>
          <cell r="IW1123">
            <v>0</v>
          </cell>
          <cell r="IX1123">
            <v>0</v>
          </cell>
          <cell r="IY1123">
            <v>0</v>
          </cell>
          <cell r="IZ1123">
            <v>0</v>
          </cell>
          <cell r="JA1123">
            <v>0</v>
          </cell>
          <cell r="JB1123">
            <v>0</v>
          </cell>
          <cell r="JC1123">
            <v>0</v>
          </cell>
          <cell r="JD1123">
            <v>0</v>
          </cell>
          <cell r="JE1123">
            <v>0</v>
          </cell>
        </row>
        <row r="1124">
          <cell r="D1124" t="str">
            <v>HY_.QF.COR._.SML.TSID Watson-Mcr2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  <cell r="EE1124">
            <v>0</v>
          </cell>
          <cell r="EF1124">
            <v>0</v>
          </cell>
          <cell r="EG1124">
            <v>0</v>
          </cell>
          <cell r="EH1124">
            <v>0</v>
          </cell>
          <cell r="EI1124">
            <v>0</v>
          </cell>
          <cell r="EJ1124">
            <v>0</v>
          </cell>
          <cell r="EK1124">
            <v>0</v>
          </cell>
          <cell r="EL1124">
            <v>0</v>
          </cell>
          <cell r="EM1124">
            <v>0</v>
          </cell>
          <cell r="EN1124">
            <v>0</v>
          </cell>
          <cell r="EO1124">
            <v>0</v>
          </cell>
          <cell r="EP1124">
            <v>0</v>
          </cell>
          <cell r="EQ1124">
            <v>0</v>
          </cell>
          <cell r="ER1124">
            <v>0</v>
          </cell>
          <cell r="ES1124">
            <v>0</v>
          </cell>
          <cell r="ET1124">
            <v>0</v>
          </cell>
          <cell r="EU1124">
            <v>0</v>
          </cell>
          <cell r="EV1124">
            <v>0</v>
          </cell>
          <cell r="EW1124">
            <v>0</v>
          </cell>
          <cell r="EX1124">
            <v>0</v>
          </cell>
          <cell r="EY1124">
            <v>0</v>
          </cell>
          <cell r="EZ1124">
            <v>0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E1124">
            <v>0</v>
          </cell>
          <cell r="FF1124">
            <v>0</v>
          </cell>
          <cell r="FG1124">
            <v>0</v>
          </cell>
          <cell r="FH1124">
            <v>0</v>
          </cell>
          <cell r="FI1124">
            <v>0</v>
          </cell>
          <cell r="FJ1124">
            <v>0</v>
          </cell>
          <cell r="FK1124">
            <v>0</v>
          </cell>
          <cell r="FL1124">
            <v>0</v>
          </cell>
          <cell r="FM1124">
            <v>0</v>
          </cell>
          <cell r="FN1124">
            <v>0</v>
          </cell>
          <cell r="FO1124">
            <v>0</v>
          </cell>
          <cell r="FP1124">
            <v>0</v>
          </cell>
          <cell r="FQ1124">
            <v>0</v>
          </cell>
          <cell r="FR1124">
            <v>0</v>
          </cell>
          <cell r="FS1124">
            <v>0</v>
          </cell>
          <cell r="FT1124">
            <v>0</v>
          </cell>
          <cell r="FU1124">
            <v>0</v>
          </cell>
          <cell r="FV1124">
            <v>0</v>
          </cell>
          <cell r="FW1124">
            <v>0</v>
          </cell>
          <cell r="FX1124">
            <v>0</v>
          </cell>
          <cell r="FY1124">
            <v>0</v>
          </cell>
          <cell r="FZ1124">
            <v>0</v>
          </cell>
          <cell r="GA1124">
            <v>0</v>
          </cell>
          <cell r="GB1124">
            <v>0</v>
          </cell>
          <cell r="GC1124">
            <v>0</v>
          </cell>
          <cell r="GD1124">
            <v>0</v>
          </cell>
          <cell r="GE1124">
            <v>0</v>
          </cell>
          <cell r="GF1124">
            <v>0</v>
          </cell>
          <cell r="GG1124">
            <v>0</v>
          </cell>
          <cell r="GH1124">
            <v>0</v>
          </cell>
          <cell r="GI1124">
            <v>0</v>
          </cell>
          <cell r="GJ1124">
            <v>0</v>
          </cell>
          <cell r="GK1124">
            <v>0</v>
          </cell>
          <cell r="GL1124">
            <v>0</v>
          </cell>
          <cell r="GM1124">
            <v>0</v>
          </cell>
          <cell r="GN1124">
            <v>0</v>
          </cell>
          <cell r="GO1124">
            <v>0</v>
          </cell>
          <cell r="GP1124">
            <v>0</v>
          </cell>
          <cell r="GQ1124">
            <v>0</v>
          </cell>
          <cell r="GR1124">
            <v>0</v>
          </cell>
          <cell r="GS1124">
            <v>0</v>
          </cell>
          <cell r="GT1124">
            <v>0</v>
          </cell>
          <cell r="GU1124">
            <v>0</v>
          </cell>
          <cell r="GV1124">
            <v>0</v>
          </cell>
          <cell r="GW1124">
            <v>0</v>
          </cell>
          <cell r="GX1124">
            <v>0</v>
          </cell>
          <cell r="GY1124">
            <v>0</v>
          </cell>
          <cell r="GZ1124">
            <v>0</v>
          </cell>
          <cell r="HA1124">
            <v>0</v>
          </cell>
          <cell r="HB1124">
            <v>0</v>
          </cell>
          <cell r="HC1124">
            <v>0</v>
          </cell>
          <cell r="HD1124">
            <v>0</v>
          </cell>
          <cell r="HE1124">
            <v>0</v>
          </cell>
          <cell r="HF1124">
            <v>0</v>
          </cell>
          <cell r="HG1124">
            <v>0</v>
          </cell>
          <cell r="HH1124">
            <v>0</v>
          </cell>
          <cell r="HI1124">
            <v>0</v>
          </cell>
          <cell r="HJ1124">
            <v>0</v>
          </cell>
          <cell r="HK1124">
            <v>0</v>
          </cell>
          <cell r="HL1124">
            <v>0</v>
          </cell>
          <cell r="HM1124">
            <v>0</v>
          </cell>
          <cell r="HN1124">
            <v>0</v>
          </cell>
          <cell r="HO1124">
            <v>0</v>
          </cell>
          <cell r="HP1124">
            <v>0</v>
          </cell>
          <cell r="HQ1124">
            <v>0</v>
          </cell>
          <cell r="HR1124">
            <v>0</v>
          </cell>
          <cell r="HS1124">
            <v>0</v>
          </cell>
          <cell r="HT1124">
            <v>0</v>
          </cell>
          <cell r="HU1124">
            <v>0</v>
          </cell>
          <cell r="HV1124">
            <v>0</v>
          </cell>
          <cell r="HW1124">
            <v>0</v>
          </cell>
          <cell r="HX1124">
            <v>0</v>
          </cell>
          <cell r="HY1124">
            <v>0</v>
          </cell>
          <cell r="HZ1124">
            <v>0</v>
          </cell>
          <cell r="IA1124">
            <v>0</v>
          </cell>
          <cell r="IB1124">
            <v>0</v>
          </cell>
          <cell r="IC1124">
            <v>0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H1124">
            <v>0</v>
          </cell>
          <cell r="II1124">
            <v>0</v>
          </cell>
          <cell r="IJ1124">
            <v>0</v>
          </cell>
          <cell r="IK1124">
            <v>0</v>
          </cell>
          <cell r="IL1124">
            <v>0</v>
          </cell>
          <cell r="IM1124">
            <v>0</v>
          </cell>
          <cell r="IN1124">
            <v>0</v>
          </cell>
          <cell r="IO1124">
            <v>0</v>
          </cell>
          <cell r="IP1124">
            <v>0</v>
          </cell>
          <cell r="IQ1124">
            <v>0</v>
          </cell>
          <cell r="IR1124">
            <v>0</v>
          </cell>
          <cell r="IS1124">
            <v>0</v>
          </cell>
          <cell r="IT1124">
            <v>0</v>
          </cell>
          <cell r="IU1124">
            <v>0</v>
          </cell>
          <cell r="IV1124">
            <v>0</v>
          </cell>
          <cell r="IW1124">
            <v>0</v>
          </cell>
          <cell r="IX1124">
            <v>0</v>
          </cell>
          <cell r="IY1124">
            <v>0</v>
          </cell>
          <cell r="IZ1124">
            <v>0</v>
          </cell>
          <cell r="JA1124">
            <v>0</v>
          </cell>
          <cell r="JB1124">
            <v>0</v>
          </cell>
          <cell r="JC1124">
            <v>0</v>
          </cell>
          <cell r="JD1124">
            <v>0</v>
          </cell>
          <cell r="JE1124">
            <v>0</v>
          </cell>
        </row>
        <row r="1125">
          <cell r="D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  <cell r="EE1125">
            <v>0</v>
          </cell>
          <cell r="EF1125">
            <v>0</v>
          </cell>
          <cell r="EG1125">
            <v>0</v>
          </cell>
          <cell r="EH1125">
            <v>0</v>
          </cell>
          <cell r="EI1125">
            <v>0</v>
          </cell>
          <cell r="EJ1125">
            <v>0</v>
          </cell>
          <cell r="EK1125">
            <v>0</v>
          </cell>
          <cell r="EL1125">
            <v>0</v>
          </cell>
          <cell r="EM1125">
            <v>0</v>
          </cell>
          <cell r="EN1125">
            <v>0</v>
          </cell>
          <cell r="EO1125">
            <v>0</v>
          </cell>
          <cell r="EP1125">
            <v>0</v>
          </cell>
          <cell r="EQ1125">
            <v>0</v>
          </cell>
          <cell r="ER1125">
            <v>0</v>
          </cell>
          <cell r="ES1125">
            <v>0</v>
          </cell>
          <cell r="ET1125">
            <v>0</v>
          </cell>
          <cell r="EU1125">
            <v>0</v>
          </cell>
          <cell r="EV1125">
            <v>0</v>
          </cell>
          <cell r="EW1125">
            <v>0</v>
          </cell>
          <cell r="EX1125">
            <v>0</v>
          </cell>
          <cell r="EY1125">
            <v>0</v>
          </cell>
          <cell r="EZ1125">
            <v>0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E1125">
            <v>0</v>
          </cell>
          <cell r="FF1125">
            <v>0</v>
          </cell>
          <cell r="FG1125">
            <v>0</v>
          </cell>
          <cell r="FH1125">
            <v>0</v>
          </cell>
          <cell r="FI1125">
            <v>0</v>
          </cell>
          <cell r="FJ1125">
            <v>0</v>
          </cell>
          <cell r="FK1125">
            <v>0</v>
          </cell>
          <cell r="FL1125">
            <v>0</v>
          </cell>
          <cell r="FM1125">
            <v>0</v>
          </cell>
          <cell r="FN1125">
            <v>0</v>
          </cell>
          <cell r="FO1125">
            <v>0</v>
          </cell>
          <cell r="FP1125">
            <v>0</v>
          </cell>
          <cell r="FQ1125">
            <v>0</v>
          </cell>
          <cell r="FR1125">
            <v>0</v>
          </cell>
          <cell r="FS1125">
            <v>0</v>
          </cell>
          <cell r="FT1125">
            <v>0</v>
          </cell>
          <cell r="FU1125">
            <v>0</v>
          </cell>
          <cell r="FV1125">
            <v>0</v>
          </cell>
          <cell r="FW1125">
            <v>0</v>
          </cell>
          <cell r="FX1125">
            <v>0</v>
          </cell>
          <cell r="FY1125">
            <v>0</v>
          </cell>
          <cell r="FZ1125">
            <v>0</v>
          </cell>
          <cell r="GA1125">
            <v>0</v>
          </cell>
          <cell r="GB1125">
            <v>0</v>
          </cell>
          <cell r="GC1125">
            <v>0</v>
          </cell>
          <cell r="GD1125">
            <v>0</v>
          </cell>
          <cell r="GE1125">
            <v>0</v>
          </cell>
          <cell r="GF1125">
            <v>0</v>
          </cell>
          <cell r="GG1125">
            <v>0</v>
          </cell>
          <cell r="GH1125">
            <v>0</v>
          </cell>
          <cell r="GI1125">
            <v>0</v>
          </cell>
          <cell r="GJ1125">
            <v>0</v>
          </cell>
          <cell r="GK1125">
            <v>0</v>
          </cell>
          <cell r="GL1125">
            <v>0</v>
          </cell>
          <cell r="GM1125">
            <v>0</v>
          </cell>
          <cell r="GN1125">
            <v>0</v>
          </cell>
          <cell r="GO1125">
            <v>0</v>
          </cell>
          <cell r="GP1125">
            <v>0</v>
          </cell>
          <cell r="GQ1125">
            <v>0</v>
          </cell>
          <cell r="GR1125">
            <v>0</v>
          </cell>
          <cell r="GS1125">
            <v>0</v>
          </cell>
          <cell r="GT1125">
            <v>0</v>
          </cell>
          <cell r="GU1125">
            <v>0</v>
          </cell>
          <cell r="GV1125">
            <v>0</v>
          </cell>
          <cell r="GW1125">
            <v>0</v>
          </cell>
          <cell r="GX1125">
            <v>0</v>
          </cell>
          <cell r="GY1125">
            <v>0</v>
          </cell>
          <cell r="GZ1125">
            <v>0</v>
          </cell>
          <cell r="HA1125">
            <v>0</v>
          </cell>
          <cell r="HB1125">
            <v>0</v>
          </cell>
          <cell r="HC1125">
            <v>0</v>
          </cell>
          <cell r="HD1125">
            <v>0</v>
          </cell>
          <cell r="HE1125">
            <v>0</v>
          </cell>
          <cell r="HF1125">
            <v>0</v>
          </cell>
          <cell r="HG1125">
            <v>0</v>
          </cell>
          <cell r="HH1125">
            <v>0</v>
          </cell>
          <cell r="HI1125">
            <v>0</v>
          </cell>
          <cell r="HJ1125">
            <v>0</v>
          </cell>
          <cell r="HK1125">
            <v>0</v>
          </cell>
          <cell r="HL1125">
            <v>0</v>
          </cell>
          <cell r="HM1125">
            <v>0</v>
          </cell>
          <cell r="HN1125">
            <v>0</v>
          </cell>
          <cell r="HO1125">
            <v>0</v>
          </cell>
          <cell r="HP1125">
            <v>0</v>
          </cell>
          <cell r="HQ1125">
            <v>0</v>
          </cell>
          <cell r="HR1125">
            <v>0</v>
          </cell>
          <cell r="HS1125">
            <v>0</v>
          </cell>
          <cell r="HT1125">
            <v>0</v>
          </cell>
          <cell r="HU1125">
            <v>0</v>
          </cell>
          <cell r="HV1125">
            <v>0</v>
          </cell>
          <cell r="HW1125">
            <v>0</v>
          </cell>
          <cell r="HX1125">
            <v>0</v>
          </cell>
          <cell r="HY1125">
            <v>0</v>
          </cell>
          <cell r="HZ1125">
            <v>0</v>
          </cell>
          <cell r="IA1125">
            <v>0</v>
          </cell>
          <cell r="IB1125">
            <v>0</v>
          </cell>
          <cell r="IC1125">
            <v>0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H1125">
            <v>0</v>
          </cell>
          <cell r="II1125">
            <v>0</v>
          </cell>
          <cell r="IJ1125">
            <v>0</v>
          </cell>
          <cell r="IK1125">
            <v>0</v>
          </cell>
          <cell r="IL1125">
            <v>0</v>
          </cell>
          <cell r="IM1125">
            <v>0</v>
          </cell>
          <cell r="IN1125">
            <v>0</v>
          </cell>
          <cell r="IO1125">
            <v>0</v>
          </cell>
          <cell r="IP1125">
            <v>0</v>
          </cell>
          <cell r="IQ1125">
            <v>0</v>
          </cell>
          <cell r="IR1125">
            <v>0</v>
          </cell>
          <cell r="IS1125">
            <v>0</v>
          </cell>
          <cell r="IT1125">
            <v>0</v>
          </cell>
          <cell r="IU1125">
            <v>0</v>
          </cell>
          <cell r="IV1125">
            <v>0</v>
          </cell>
          <cell r="IW1125">
            <v>0</v>
          </cell>
          <cell r="IX1125">
            <v>0</v>
          </cell>
          <cell r="IY1125">
            <v>0</v>
          </cell>
          <cell r="IZ1125">
            <v>0</v>
          </cell>
          <cell r="JA1125">
            <v>0</v>
          </cell>
          <cell r="JB1125">
            <v>0</v>
          </cell>
          <cell r="JC1125">
            <v>0</v>
          </cell>
          <cell r="JD1125">
            <v>0</v>
          </cell>
          <cell r="JE1125">
            <v>0</v>
          </cell>
        </row>
        <row r="1126">
          <cell r="D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U1126">
            <v>0</v>
          </cell>
          <cell r="BV1126">
            <v>0</v>
          </cell>
          <cell r="BW1126">
            <v>0</v>
          </cell>
          <cell r="BX1126">
            <v>0</v>
          </cell>
          <cell r="BY1126">
            <v>0</v>
          </cell>
          <cell r="BZ1126">
            <v>0</v>
          </cell>
          <cell r="CA1126">
            <v>0</v>
          </cell>
          <cell r="CB1126">
            <v>0</v>
          </cell>
          <cell r="CC1126">
            <v>0</v>
          </cell>
          <cell r="CD1126">
            <v>0</v>
          </cell>
          <cell r="CE1126">
            <v>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0</v>
          </cell>
          <cell r="EE1126">
            <v>0</v>
          </cell>
          <cell r="EF1126">
            <v>0</v>
          </cell>
          <cell r="EG1126">
            <v>0</v>
          </cell>
          <cell r="EH1126">
            <v>0</v>
          </cell>
          <cell r="EI1126">
            <v>0</v>
          </cell>
          <cell r="EJ1126">
            <v>0</v>
          </cell>
          <cell r="EK1126">
            <v>0</v>
          </cell>
          <cell r="EL1126">
            <v>0</v>
          </cell>
          <cell r="EM1126">
            <v>0</v>
          </cell>
          <cell r="EN1126">
            <v>0</v>
          </cell>
          <cell r="EO1126">
            <v>0</v>
          </cell>
          <cell r="EP1126">
            <v>0</v>
          </cell>
          <cell r="EQ1126">
            <v>0</v>
          </cell>
          <cell r="ER1126">
            <v>0</v>
          </cell>
          <cell r="ES1126">
            <v>0</v>
          </cell>
          <cell r="ET1126">
            <v>0</v>
          </cell>
          <cell r="EU1126">
            <v>0</v>
          </cell>
          <cell r="EV1126">
            <v>0</v>
          </cell>
          <cell r="EW1126">
            <v>0</v>
          </cell>
          <cell r="EX1126">
            <v>0</v>
          </cell>
          <cell r="EY1126">
            <v>0</v>
          </cell>
          <cell r="EZ1126">
            <v>0</v>
          </cell>
          <cell r="FA1126">
            <v>0</v>
          </cell>
          <cell r="FB1126">
            <v>0</v>
          </cell>
          <cell r="FC1126">
            <v>0</v>
          </cell>
          <cell r="FD1126">
            <v>0</v>
          </cell>
          <cell r="FE1126">
            <v>0</v>
          </cell>
          <cell r="FF1126">
            <v>0</v>
          </cell>
          <cell r="FG1126">
            <v>0</v>
          </cell>
          <cell r="FH1126">
            <v>0</v>
          </cell>
          <cell r="FI1126">
            <v>0</v>
          </cell>
          <cell r="FJ1126">
            <v>0</v>
          </cell>
          <cell r="FK1126">
            <v>0</v>
          </cell>
          <cell r="FL1126">
            <v>0</v>
          </cell>
          <cell r="FM1126">
            <v>0</v>
          </cell>
          <cell r="FN1126">
            <v>0</v>
          </cell>
          <cell r="FO1126">
            <v>0</v>
          </cell>
          <cell r="FP1126">
            <v>0</v>
          </cell>
          <cell r="FQ1126">
            <v>0</v>
          </cell>
          <cell r="FR1126">
            <v>0</v>
          </cell>
          <cell r="FS1126">
            <v>0</v>
          </cell>
          <cell r="FT1126">
            <v>0</v>
          </cell>
          <cell r="FU1126">
            <v>0</v>
          </cell>
          <cell r="FV1126">
            <v>0</v>
          </cell>
          <cell r="FW1126">
            <v>0</v>
          </cell>
          <cell r="FX1126">
            <v>0</v>
          </cell>
          <cell r="FY1126">
            <v>0</v>
          </cell>
          <cell r="FZ1126">
            <v>0</v>
          </cell>
          <cell r="GA1126">
            <v>0</v>
          </cell>
          <cell r="GB1126">
            <v>0</v>
          </cell>
          <cell r="GC1126">
            <v>0</v>
          </cell>
          <cell r="GD1126">
            <v>0</v>
          </cell>
          <cell r="GE1126">
            <v>0</v>
          </cell>
          <cell r="GF1126">
            <v>0</v>
          </cell>
          <cell r="GG1126">
            <v>0</v>
          </cell>
          <cell r="GH1126">
            <v>0</v>
          </cell>
          <cell r="GI1126">
            <v>0</v>
          </cell>
          <cell r="GJ1126">
            <v>0</v>
          </cell>
          <cell r="GK1126">
            <v>0</v>
          </cell>
          <cell r="GL1126">
            <v>0</v>
          </cell>
          <cell r="GM1126">
            <v>0</v>
          </cell>
          <cell r="GN1126">
            <v>0</v>
          </cell>
          <cell r="GO1126">
            <v>0</v>
          </cell>
          <cell r="GP1126">
            <v>0</v>
          </cell>
          <cell r="GQ1126">
            <v>0</v>
          </cell>
          <cell r="GR1126">
            <v>0</v>
          </cell>
          <cell r="GS1126">
            <v>0</v>
          </cell>
          <cell r="GT1126">
            <v>0</v>
          </cell>
          <cell r="GU1126">
            <v>0</v>
          </cell>
          <cell r="GV1126">
            <v>0</v>
          </cell>
          <cell r="GW1126">
            <v>0</v>
          </cell>
          <cell r="GX1126">
            <v>0</v>
          </cell>
          <cell r="GY1126">
            <v>0</v>
          </cell>
          <cell r="GZ1126">
            <v>0</v>
          </cell>
          <cell r="HA1126">
            <v>0</v>
          </cell>
          <cell r="HB1126">
            <v>0</v>
          </cell>
          <cell r="HC1126">
            <v>0</v>
          </cell>
          <cell r="HD1126">
            <v>0</v>
          </cell>
          <cell r="HE1126">
            <v>0</v>
          </cell>
          <cell r="HF1126">
            <v>0</v>
          </cell>
          <cell r="HG1126">
            <v>0</v>
          </cell>
          <cell r="HH1126">
            <v>0</v>
          </cell>
          <cell r="HI1126">
            <v>0</v>
          </cell>
          <cell r="HJ1126">
            <v>0</v>
          </cell>
          <cell r="HK1126">
            <v>0</v>
          </cell>
          <cell r="HL1126">
            <v>0</v>
          </cell>
          <cell r="HM1126">
            <v>0</v>
          </cell>
          <cell r="HN1126">
            <v>0</v>
          </cell>
          <cell r="HO1126">
            <v>0</v>
          </cell>
          <cell r="HP1126">
            <v>0</v>
          </cell>
          <cell r="HQ1126">
            <v>0</v>
          </cell>
          <cell r="HR1126">
            <v>0</v>
          </cell>
          <cell r="HS1126">
            <v>0</v>
          </cell>
          <cell r="HT1126">
            <v>0</v>
          </cell>
          <cell r="HU1126">
            <v>0</v>
          </cell>
          <cell r="HV1126">
            <v>0</v>
          </cell>
          <cell r="HW1126">
            <v>0</v>
          </cell>
          <cell r="HX1126">
            <v>0</v>
          </cell>
          <cell r="HY1126">
            <v>0</v>
          </cell>
          <cell r="HZ1126">
            <v>0</v>
          </cell>
          <cell r="IA1126">
            <v>0</v>
          </cell>
          <cell r="IB1126">
            <v>0</v>
          </cell>
          <cell r="IC1126">
            <v>0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H1126">
            <v>0</v>
          </cell>
          <cell r="II1126">
            <v>0</v>
          </cell>
          <cell r="IJ1126">
            <v>0</v>
          </cell>
          <cell r="IK1126">
            <v>0</v>
          </cell>
          <cell r="IL1126">
            <v>0</v>
          </cell>
          <cell r="IM1126">
            <v>0</v>
          </cell>
          <cell r="IN1126">
            <v>0</v>
          </cell>
          <cell r="IO1126">
            <v>0</v>
          </cell>
          <cell r="IP1126">
            <v>0</v>
          </cell>
          <cell r="IQ1126">
            <v>0</v>
          </cell>
          <cell r="IR1126">
            <v>0</v>
          </cell>
          <cell r="IS1126">
            <v>0</v>
          </cell>
          <cell r="IT1126">
            <v>0</v>
          </cell>
          <cell r="IU1126">
            <v>0</v>
          </cell>
          <cell r="IV1126">
            <v>0</v>
          </cell>
          <cell r="IW1126">
            <v>0</v>
          </cell>
          <cell r="IX1126">
            <v>0</v>
          </cell>
          <cell r="IY1126">
            <v>0</v>
          </cell>
          <cell r="IZ1126">
            <v>0</v>
          </cell>
          <cell r="JA1126">
            <v>0</v>
          </cell>
          <cell r="JB1126">
            <v>0</v>
          </cell>
          <cell r="JC1126">
            <v>0</v>
          </cell>
          <cell r="JD1126">
            <v>0</v>
          </cell>
          <cell r="JE1126">
            <v>0</v>
          </cell>
        </row>
        <row r="1127">
          <cell r="D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  <cell r="EJ1127">
            <v>0</v>
          </cell>
          <cell r="EK1127">
            <v>0</v>
          </cell>
          <cell r="EL1127">
            <v>0</v>
          </cell>
          <cell r="EM1127">
            <v>0</v>
          </cell>
          <cell r="EN1127">
            <v>0</v>
          </cell>
          <cell r="EO1127">
            <v>0</v>
          </cell>
          <cell r="EP1127">
            <v>0</v>
          </cell>
          <cell r="EQ1127">
            <v>0</v>
          </cell>
          <cell r="ER1127">
            <v>0</v>
          </cell>
          <cell r="ES1127">
            <v>0</v>
          </cell>
          <cell r="ET1127">
            <v>0</v>
          </cell>
          <cell r="EU1127">
            <v>0</v>
          </cell>
          <cell r="EV1127">
            <v>0</v>
          </cell>
          <cell r="EW1127">
            <v>0</v>
          </cell>
          <cell r="EX1127">
            <v>0</v>
          </cell>
          <cell r="EY1127">
            <v>0</v>
          </cell>
          <cell r="EZ1127">
            <v>0</v>
          </cell>
          <cell r="FA1127">
            <v>0</v>
          </cell>
          <cell r="FB1127">
            <v>0</v>
          </cell>
          <cell r="FC1127">
            <v>0</v>
          </cell>
          <cell r="FD1127">
            <v>0</v>
          </cell>
          <cell r="FE1127">
            <v>0</v>
          </cell>
          <cell r="FF1127">
            <v>0</v>
          </cell>
          <cell r="FG1127">
            <v>0</v>
          </cell>
          <cell r="FH1127">
            <v>0</v>
          </cell>
          <cell r="FI1127">
            <v>0</v>
          </cell>
          <cell r="FJ1127">
            <v>0</v>
          </cell>
          <cell r="FK1127">
            <v>0</v>
          </cell>
          <cell r="FL1127">
            <v>0</v>
          </cell>
          <cell r="FM1127">
            <v>0</v>
          </cell>
          <cell r="FN1127">
            <v>0</v>
          </cell>
          <cell r="FO1127">
            <v>0</v>
          </cell>
          <cell r="FP1127">
            <v>0</v>
          </cell>
          <cell r="FQ1127">
            <v>0</v>
          </cell>
          <cell r="FR1127">
            <v>0</v>
          </cell>
          <cell r="FS1127">
            <v>0</v>
          </cell>
          <cell r="FT1127">
            <v>0</v>
          </cell>
          <cell r="FU1127">
            <v>0</v>
          </cell>
          <cell r="FV1127">
            <v>0</v>
          </cell>
          <cell r="FW1127">
            <v>0</v>
          </cell>
          <cell r="FX1127">
            <v>0</v>
          </cell>
          <cell r="FY1127">
            <v>0</v>
          </cell>
          <cell r="FZ1127">
            <v>0</v>
          </cell>
          <cell r="GA1127">
            <v>0</v>
          </cell>
          <cell r="GB1127">
            <v>0</v>
          </cell>
          <cell r="GC1127">
            <v>0</v>
          </cell>
          <cell r="GD1127">
            <v>0</v>
          </cell>
          <cell r="GE1127">
            <v>0</v>
          </cell>
          <cell r="GF1127">
            <v>0</v>
          </cell>
          <cell r="GG1127">
            <v>0</v>
          </cell>
          <cell r="GH1127">
            <v>0</v>
          </cell>
          <cell r="GI1127">
            <v>0</v>
          </cell>
          <cell r="GJ1127">
            <v>0</v>
          </cell>
          <cell r="GK1127">
            <v>0</v>
          </cell>
          <cell r="GL1127">
            <v>0</v>
          </cell>
          <cell r="GM1127">
            <v>0</v>
          </cell>
          <cell r="GN1127">
            <v>0</v>
          </cell>
          <cell r="GO1127">
            <v>0</v>
          </cell>
          <cell r="GP1127">
            <v>0</v>
          </cell>
          <cell r="GQ1127">
            <v>0</v>
          </cell>
          <cell r="GR1127">
            <v>0</v>
          </cell>
          <cell r="GS1127">
            <v>0</v>
          </cell>
          <cell r="GT1127">
            <v>0</v>
          </cell>
          <cell r="GU1127">
            <v>0</v>
          </cell>
          <cell r="GV1127">
            <v>0</v>
          </cell>
          <cell r="GW1127">
            <v>0</v>
          </cell>
          <cell r="GX1127">
            <v>0</v>
          </cell>
          <cell r="GY1127">
            <v>0</v>
          </cell>
          <cell r="GZ1127">
            <v>0</v>
          </cell>
          <cell r="HA1127">
            <v>0</v>
          </cell>
          <cell r="HB1127">
            <v>0</v>
          </cell>
          <cell r="HC1127">
            <v>0</v>
          </cell>
          <cell r="HD1127">
            <v>0</v>
          </cell>
          <cell r="HE1127">
            <v>0</v>
          </cell>
          <cell r="HF1127">
            <v>0</v>
          </cell>
          <cell r="HG1127">
            <v>0</v>
          </cell>
          <cell r="HH1127">
            <v>0</v>
          </cell>
          <cell r="HI1127">
            <v>0</v>
          </cell>
          <cell r="HJ1127">
            <v>0</v>
          </cell>
          <cell r="HK1127">
            <v>0</v>
          </cell>
          <cell r="HL1127">
            <v>0</v>
          </cell>
          <cell r="HM1127">
            <v>0</v>
          </cell>
          <cell r="HN1127">
            <v>0</v>
          </cell>
          <cell r="HO1127">
            <v>0</v>
          </cell>
          <cell r="HP1127">
            <v>0</v>
          </cell>
          <cell r="HQ1127">
            <v>0</v>
          </cell>
          <cell r="HR1127">
            <v>0</v>
          </cell>
          <cell r="HS1127">
            <v>0</v>
          </cell>
          <cell r="HT1127">
            <v>0</v>
          </cell>
          <cell r="HU1127">
            <v>0</v>
          </cell>
          <cell r="HV1127">
            <v>0</v>
          </cell>
          <cell r="HW1127">
            <v>0</v>
          </cell>
          <cell r="HX1127">
            <v>0</v>
          </cell>
          <cell r="HY1127">
            <v>0</v>
          </cell>
          <cell r="HZ1127">
            <v>0</v>
          </cell>
          <cell r="IA1127">
            <v>0</v>
          </cell>
          <cell r="IB1127">
            <v>0</v>
          </cell>
          <cell r="IC1127">
            <v>0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H1127">
            <v>0</v>
          </cell>
          <cell r="II1127">
            <v>0</v>
          </cell>
          <cell r="IJ1127">
            <v>0</v>
          </cell>
          <cell r="IK1127">
            <v>0</v>
          </cell>
          <cell r="IL1127">
            <v>0</v>
          </cell>
          <cell r="IM1127">
            <v>0</v>
          </cell>
          <cell r="IN1127">
            <v>0</v>
          </cell>
          <cell r="IO1127">
            <v>0</v>
          </cell>
          <cell r="IP1127">
            <v>0</v>
          </cell>
          <cell r="IQ1127">
            <v>0</v>
          </cell>
          <cell r="IR1127">
            <v>0</v>
          </cell>
          <cell r="IS1127">
            <v>0</v>
          </cell>
          <cell r="IT1127">
            <v>0</v>
          </cell>
          <cell r="IU1127">
            <v>0</v>
          </cell>
          <cell r="IV1127">
            <v>0</v>
          </cell>
          <cell r="IW1127">
            <v>0</v>
          </cell>
          <cell r="IX1127">
            <v>0</v>
          </cell>
          <cell r="IY1127">
            <v>0</v>
          </cell>
          <cell r="IZ1127">
            <v>0</v>
          </cell>
          <cell r="JA1127">
            <v>0</v>
          </cell>
          <cell r="JB1127">
            <v>0</v>
          </cell>
          <cell r="JC1127">
            <v>0</v>
          </cell>
          <cell r="JD1127">
            <v>0</v>
          </cell>
          <cell r="JE1127">
            <v>0</v>
          </cell>
        </row>
        <row r="1128">
          <cell r="D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0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  <cell r="EE1128">
            <v>0</v>
          </cell>
          <cell r="EF1128">
            <v>0</v>
          </cell>
          <cell r="EG1128">
            <v>0</v>
          </cell>
          <cell r="EH1128">
            <v>0</v>
          </cell>
          <cell r="EI1128">
            <v>0</v>
          </cell>
          <cell r="EJ1128">
            <v>0</v>
          </cell>
          <cell r="EK1128">
            <v>0</v>
          </cell>
          <cell r="EL1128">
            <v>0</v>
          </cell>
          <cell r="EM1128">
            <v>0</v>
          </cell>
          <cell r="EN1128">
            <v>0</v>
          </cell>
          <cell r="EO1128">
            <v>0</v>
          </cell>
          <cell r="EP1128">
            <v>0</v>
          </cell>
          <cell r="EQ1128">
            <v>0</v>
          </cell>
          <cell r="ER1128">
            <v>0</v>
          </cell>
          <cell r="ES1128">
            <v>0</v>
          </cell>
          <cell r="ET1128">
            <v>0</v>
          </cell>
          <cell r="EU1128">
            <v>0</v>
          </cell>
          <cell r="EV1128">
            <v>0</v>
          </cell>
          <cell r="EW1128">
            <v>0</v>
          </cell>
          <cell r="EX1128">
            <v>0</v>
          </cell>
          <cell r="EY1128">
            <v>0</v>
          </cell>
          <cell r="EZ1128">
            <v>0</v>
          </cell>
          <cell r="FA1128">
            <v>0</v>
          </cell>
          <cell r="FB1128">
            <v>0</v>
          </cell>
          <cell r="FC1128">
            <v>0</v>
          </cell>
          <cell r="FD1128">
            <v>0</v>
          </cell>
          <cell r="FE1128">
            <v>0</v>
          </cell>
          <cell r="FF1128">
            <v>0</v>
          </cell>
          <cell r="FG1128">
            <v>0</v>
          </cell>
          <cell r="FH1128">
            <v>0</v>
          </cell>
          <cell r="FI1128">
            <v>0</v>
          </cell>
          <cell r="FJ1128">
            <v>0</v>
          </cell>
          <cell r="FK1128">
            <v>0</v>
          </cell>
          <cell r="FL1128">
            <v>0</v>
          </cell>
          <cell r="FM1128">
            <v>0</v>
          </cell>
          <cell r="FN1128">
            <v>0</v>
          </cell>
          <cell r="FO1128">
            <v>0</v>
          </cell>
          <cell r="FP1128">
            <v>0</v>
          </cell>
          <cell r="FQ1128">
            <v>0</v>
          </cell>
          <cell r="FR1128">
            <v>0</v>
          </cell>
          <cell r="FS1128">
            <v>0</v>
          </cell>
          <cell r="FT1128">
            <v>0</v>
          </cell>
          <cell r="FU1128">
            <v>0</v>
          </cell>
          <cell r="FV1128">
            <v>0</v>
          </cell>
          <cell r="FW1128">
            <v>0</v>
          </cell>
          <cell r="FX1128">
            <v>0</v>
          </cell>
          <cell r="FY1128">
            <v>0</v>
          </cell>
          <cell r="FZ1128">
            <v>0</v>
          </cell>
          <cell r="GA1128">
            <v>0</v>
          </cell>
          <cell r="GB1128">
            <v>0</v>
          </cell>
          <cell r="GC1128">
            <v>0</v>
          </cell>
          <cell r="GD1128">
            <v>0</v>
          </cell>
          <cell r="GE1128">
            <v>0</v>
          </cell>
          <cell r="GF1128">
            <v>0</v>
          </cell>
          <cell r="GG1128">
            <v>0</v>
          </cell>
          <cell r="GH1128">
            <v>0</v>
          </cell>
          <cell r="GI1128">
            <v>0</v>
          </cell>
          <cell r="GJ1128">
            <v>0</v>
          </cell>
          <cell r="GK1128">
            <v>0</v>
          </cell>
          <cell r="GL1128">
            <v>0</v>
          </cell>
          <cell r="GM1128">
            <v>0</v>
          </cell>
          <cell r="GN1128">
            <v>0</v>
          </cell>
          <cell r="GO1128">
            <v>0</v>
          </cell>
          <cell r="GP1128">
            <v>0</v>
          </cell>
          <cell r="GQ1128">
            <v>0</v>
          </cell>
          <cell r="GR1128">
            <v>0</v>
          </cell>
          <cell r="GS1128">
            <v>0</v>
          </cell>
          <cell r="GT1128">
            <v>0</v>
          </cell>
          <cell r="GU1128">
            <v>0</v>
          </cell>
          <cell r="GV1128">
            <v>0</v>
          </cell>
          <cell r="GW1128">
            <v>0</v>
          </cell>
          <cell r="GX1128">
            <v>0</v>
          </cell>
          <cell r="GY1128">
            <v>0</v>
          </cell>
          <cell r="GZ1128">
            <v>0</v>
          </cell>
          <cell r="HA1128">
            <v>0</v>
          </cell>
          <cell r="HB1128">
            <v>0</v>
          </cell>
          <cell r="HC1128">
            <v>0</v>
          </cell>
          <cell r="HD1128">
            <v>0</v>
          </cell>
          <cell r="HE1128">
            <v>0</v>
          </cell>
          <cell r="HF1128">
            <v>0</v>
          </cell>
          <cell r="HG1128">
            <v>0</v>
          </cell>
          <cell r="HH1128">
            <v>0</v>
          </cell>
          <cell r="HI1128">
            <v>0</v>
          </cell>
          <cell r="HJ1128">
            <v>0</v>
          </cell>
          <cell r="HK1128">
            <v>0</v>
          </cell>
          <cell r="HL1128">
            <v>0</v>
          </cell>
          <cell r="HM1128">
            <v>0</v>
          </cell>
          <cell r="HN1128">
            <v>0</v>
          </cell>
          <cell r="HO1128">
            <v>0</v>
          </cell>
          <cell r="HP1128">
            <v>0</v>
          </cell>
          <cell r="HQ1128">
            <v>0</v>
          </cell>
          <cell r="HR1128">
            <v>0</v>
          </cell>
          <cell r="HS1128">
            <v>0</v>
          </cell>
          <cell r="HT1128">
            <v>0</v>
          </cell>
          <cell r="HU1128">
            <v>0</v>
          </cell>
          <cell r="HV1128">
            <v>0</v>
          </cell>
          <cell r="HW1128">
            <v>0</v>
          </cell>
          <cell r="HX1128">
            <v>0</v>
          </cell>
          <cell r="HY1128">
            <v>0</v>
          </cell>
          <cell r="HZ1128">
            <v>0</v>
          </cell>
          <cell r="IA1128">
            <v>0</v>
          </cell>
          <cell r="IB1128">
            <v>0</v>
          </cell>
          <cell r="IC1128">
            <v>0</v>
          </cell>
          <cell r="ID1128">
            <v>0</v>
          </cell>
          <cell r="IE1128">
            <v>0</v>
          </cell>
          <cell r="IF1128">
            <v>0</v>
          </cell>
          <cell r="IG1128">
            <v>0</v>
          </cell>
          <cell r="IH1128">
            <v>0</v>
          </cell>
          <cell r="II1128">
            <v>0</v>
          </cell>
          <cell r="IJ1128">
            <v>0</v>
          </cell>
          <cell r="IK1128">
            <v>0</v>
          </cell>
          <cell r="IL1128">
            <v>0</v>
          </cell>
          <cell r="IM1128">
            <v>0</v>
          </cell>
          <cell r="IN1128">
            <v>0</v>
          </cell>
          <cell r="IO1128">
            <v>0</v>
          </cell>
          <cell r="IP1128">
            <v>0</v>
          </cell>
          <cell r="IQ1128">
            <v>0</v>
          </cell>
          <cell r="IR1128">
            <v>0</v>
          </cell>
          <cell r="IS1128">
            <v>0</v>
          </cell>
          <cell r="IT1128">
            <v>0</v>
          </cell>
          <cell r="IU1128">
            <v>0</v>
          </cell>
          <cell r="IV1128">
            <v>0</v>
          </cell>
          <cell r="IW1128">
            <v>0</v>
          </cell>
          <cell r="IX1128">
            <v>0</v>
          </cell>
          <cell r="IY1128">
            <v>0</v>
          </cell>
          <cell r="IZ1128">
            <v>0</v>
          </cell>
          <cell r="JA1128">
            <v>0</v>
          </cell>
          <cell r="JB1128">
            <v>0</v>
          </cell>
          <cell r="JC1128">
            <v>0</v>
          </cell>
          <cell r="JD1128">
            <v>0</v>
          </cell>
          <cell r="JE1128">
            <v>0</v>
          </cell>
        </row>
        <row r="1129">
          <cell r="D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  <cell r="EE1129">
            <v>0</v>
          </cell>
          <cell r="EF1129">
            <v>0</v>
          </cell>
          <cell r="EG1129">
            <v>0</v>
          </cell>
          <cell r="EH1129">
            <v>0</v>
          </cell>
          <cell r="EI1129">
            <v>0</v>
          </cell>
          <cell r="EJ1129">
            <v>0</v>
          </cell>
          <cell r="EK1129">
            <v>0</v>
          </cell>
          <cell r="EL1129">
            <v>0</v>
          </cell>
          <cell r="EM1129">
            <v>0</v>
          </cell>
          <cell r="EN1129">
            <v>0</v>
          </cell>
          <cell r="EO1129">
            <v>0</v>
          </cell>
          <cell r="EP1129">
            <v>0</v>
          </cell>
          <cell r="EQ1129">
            <v>0</v>
          </cell>
          <cell r="ER1129">
            <v>0</v>
          </cell>
          <cell r="ES1129">
            <v>0</v>
          </cell>
          <cell r="ET1129">
            <v>0</v>
          </cell>
          <cell r="EU1129">
            <v>0</v>
          </cell>
          <cell r="EV1129">
            <v>0</v>
          </cell>
          <cell r="EW1129">
            <v>0</v>
          </cell>
          <cell r="EX1129">
            <v>0</v>
          </cell>
          <cell r="EY1129">
            <v>0</v>
          </cell>
          <cell r="EZ1129">
            <v>0</v>
          </cell>
          <cell r="FA1129">
            <v>0</v>
          </cell>
          <cell r="FB1129">
            <v>0</v>
          </cell>
          <cell r="FC1129">
            <v>0</v>
          </cell>
          <cell r="FD1129">
            <v>0</v>
          </cell>
          <cell r="FE1129">
            <v>0</v>
          </cell>
          <cell r="FF1129">
            <v>0</v>
          </cell>
          <cell r="FG1129">
            <v>0</v>
          </cell>
          <cell r="FH1129">
            <v>0</v>
          </cell>
          <cell r="FI1129">
            <v>0</v>
          </cell>
          <cell r="FJ1129">
            <v>0</v>
          </cell>
          <cell r="FK1129">
            <v>0</v>
          </cell>
          <cell r="FL1129">
            <v>0</v>
          </cell>
          <cell r="FM1129">
            <v>0</v>
          </cell>
          <cell r="FN1129">
            <v>0</v>
          </cell>
          <cell r="FO1129">
            <v>0</v>
          </cell>
          <cell r="FP1129">
            <v>0</v>
          </cell>
          <cell r="FQ1129">
            <v>0</v>
          </cell>
          <cell r="FR1129">
            <v>0</v>
          </cell>
          <cell r="FS1129">
            <v>0</v>
          </cell>
          <cell r="FT1129">
            <v>0</v>
          </cell>
          <cell r="FU1129">
            <v>0</v>
          </cell>
          <cell r="FV1129">
            <v>0</v>
          </cell>
          <cell r="FW1129">
            <v>0</v>
          </cell>
          <cell r="FX1129">
            <v>0</v>
          </cell>
          <cell r="FY1129">
            <v>0</v>
          </cell>
          <cell r="FZ1129">
            <v>0</v>
          </cell>
          <cell r="GA1129">
            <v>0</v>
          </cell>
          <cell r="GB1129">
            <v>0</v>
          </cell>
          <cell r="GC1129">
            <v>0</v>
          </cell>
          <cell r="GD1129">
            <v>0</v>
          </cell>
          <cell r="GE1129">
            <v>0</v>
          </cell>
          <cell r="GF1129">
            <v>0</v>
          </cell>
          <cell r="GG1129">
            <v>0</v>
          </cell>
          <cell r="GH1129">
            <v>0</v>
          </cell>
          <cell r="GI1129">
            <v>0</v>
          </cell>
          <cell r="GJ1129">
            <v>0</v>
          </cell>
          <cell r="GK1129">
            <v>0</v>
          </cell>
          <cell r="GL1129">
            <v>0</v>
          </cell>
          <cell r="GM1129">
            <v>0</v>
          </cell>
          <cell r="GN1129">
            <v>0</v>
          </cell>
          <cell r="GO1129">
            <v>0</v>
          </cell>
          <cell r="GP1129">
            <v>0</v>
          </cell>
          <cell r="GQ1129">
            <v>0</v>
          </cell>
          <cell r="GR1129">
            <v>0</v>
          </cell>
          <cell r="GS1129">
            <v>0</v>
          </cell>
          <cell r="GT1129">
            <v>0</v>
          </cell>
          <cell r="GU1129">
            <v>0</v>
          </cell>
          <cell r="GV1129">
            <v>0</v>
          </cell>
          <cell r="GW1129">
            <v>0</v>
          </cell>
          <cell r="GX1129">
            <v>0</v>
          </cell>
          <cell r="GY1129">
            <v>0</v>
          </cell>
          <cell r="GZ1129">
            <v>0</v>
          </cell>
          <cell r="HA1129">
            <v>0</v>
          </cell>
          <cell r="HB1129">
            <v>0</v>
          </cell>
          <cell r="HC1129">
            <v>0</v>
          </cell>
          <cell r="HD1129">
            <v>0</v>
          </cell>
          <cell r="HE1129">
            <v>0</v>
          </cell>
          <cell r="HF1129">
            <v>0</v>
          </cell>
          <cell r="HG1129">
            <v>0</v>
          </cell>
          <cell r="HH1129">
            <v>0</v>
          </cell>
          <cell r="HI1129">
            <v>0</v>
          </cell>
          <cell r="HJ1129">
            <v>0</v>
          </cell>
          <cell r="HK1129">
            <v>0</v>
          </cell>
          <cell r="HL1129">
            <v>0</v>
          </cell>
          <cell r="HM1129">
            <v>0</v>
          </cell>
          <cell r="HN1129">
            <v>0</v>
          </cell>
          <cell r="HO1129">
            <v>0</v>
          </cell>
          <cell r="HP1129">
            <v>0</v>
          </cell>
          <cell r="HQ1129">
            <v>0</v>
          </cell>
          <cell r="HR1129">
            <v>0</v>
          </cell>
          <cell r="HS1129">
            <v>0</v>
          </cell>
          <cell r="HT1129">
            <v>0</v>
          </cell>
          <cell r="HU1129">
            <v>0</v>
          </cell>
          <cell r="HV1129">
            <v>0</v>
          </cell>
          <cell r="HW1129">
            <v>0</v>
          </cell>
          <cell r="HX1129">
            <v>0</v>
          </cell>
          <cell r="HY1129">
            <v>0</v>
          </cell>
          <cell r="HZ1129">
            <v>0</v>
          </cell>
          <cell r="IA1129">
            <v>0</v>
          </cell>
          <cell r="IB1129">
            <v>0</v>
          </cell>
          <cell r="IC1129">
            <v>0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H1129">
            <v>0</v>
          </cell>
          <cell r="II1129">
            <v>0</v>
          </cell>
          <cell r="IJ1129">
            <v>0</v>
          </cell>
          <cell r="IK1129">
            <v>0</v>
          </cell>
          <cell r="IL1129">
            <v>0</v>
          </cell>
          <cell r="IM1129">
            <v>0</v>
          </cell>
          <cell r="IN1129">
            <v>0</v>
          </cell>
          <cell r="IO1129">
            <v>0</v>
          </cell>
          <cell r="IP1129">
            <v>0</v>
          </cell>
          <cell r="IQ1129">
            <v>0</v>
          </cell>
          <cell r="IR1129">
            <v>0</v>
          </cell>
          <cell r="IS1129">
            <v>0</v>
          </cell>
          <cell r="IT1129">
            <v>0</v>
          </cell>
          <cell r="IU1129">
            <v>0</v>
          </cell>
          <cell r="IV1129">
            <v>0</v>
          </cell>
          <cell r="IW1129">
            <v>0</v>
          </cell>
          <cell r="IX1129">
            <v>0</v>
          </cell>
          <cell r="IY1129">
            <v>0</v>
          </cell>
          <cell r="IZ1129">
            <v>0</v>
          </cell>
          <cell r="JA1129">
            <v>0</v>
          </cell>
          <cell r="JB1129">
            <v>0</v>
          </cell>
          <cell r="JC1129">
            <v>0</v>
          </cell>
          <cell r="JD1129">
            <v>0</v>
          </cell>
          <cell r="JE1129">
            <v>0</v>
          </cell>
        </row>
        <row r="1130">
          <cell r="D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  <cell r="EJ1130">
            <v>0</v>
          </cell>
          <cell r="EK1130">
            <v>0</v>
          </cell>
          <cell r="EL1130">
            <v>0</v>
          </cell>
          <cell r="EM1130">
            <v>0</v>
          </cell>
          <cell r="EN1130">
            <v>0</v>
          </cell>
          <cell r="EO1130">
            <v>0</v>
          </cell>
          <cell r="EP1130">
            <v>0</v>
          </cell>
          <cell r="EQ1130">
            <v>0</v>
          </cell>
          <cell r="ER1130">
            <v>0</v>
          </cell>
          <cell r="ES1130">
            <v>0</v>
          </cell>
          <cell r="ET1130">
            <v>0</v>
          </cell>
          <cell r="EU1130">
            <v>0</v>
          </cell>
          <cell r="EV1130">
            <v>0</v>
          </cell>
          <cell r="EW1130">
            <v>0</v>
          </cell>
          <cell r="EX1130">
            <v>0</v>
          </cell>
          <cell r="EY1130">
            <v>0</v>
          </cell>
          <cell r="EZ1130">
            <v>0</v>
          </cell>
          <cell r="FA1130">
            <v>0</v>
          </cell>
          <cell r="FB1130">
            <v>0</v>
          </cell>
          <cell r="FC1130">
            <v>0</v>
          </cell>
          <cell r="FD1130">
            <v>0</v>
          </cell>
          <cell r="FE1130">
            <v>0</v>
          </cell>
          <cell r="FF1130">
            <v>0</v>
          </cell>
          <cell r="FG1130">
            <v>0</v>
          </cell>
          <cell r="FH1130">
            <v>0</v>
          </cell>
          <cell r="FI1130">
            <v>0</v>
          </cell>
          <cell r="FJ1130">
            <v>0</v>
          </cell>
          <cell r="FK1130">
            <v>0</v>
          </cell>
          <cell r="FL1130">
            <v>0</v>
          </cell>
          <cell r="FM1130">
            <v>0</v>
          </cell>
          <cell r="FN1130">
            <v>0</v>
          </cell>
          <cell r="FO1130">
            <v>0</v>
          </cell>
          <cell r="FP1130">
            <v>0</v>
          </cell>
          <cell r="FQ1130">
            <v>0</v>
          </cell>
          <cell r="FR1130">
            <v>0</v>
          </cell>
          <cell r="FS1130">
            <v>0</v>
          </cell>
          <cell r="FT1130">
            <v>0</v>
          </cell>
          <cell r="FU1130">
            <v>0</v>
          </cell>
          <cell r="FV1130">
            <v>0</v>
          </cell>
          <cell r="FW1130">
            <v>0</v>
          </cell>
          <cell r="FX1130">
            <v>0</v>
          </cell>
          <cell r="FY1130">
            <v>0</v>
          </cell>
          <cell r="FZ1130">
            <v>0</v>
          </cell>
          <cell r="GA1130">
            <v>0</v>
          </cell>
          <cell r="GB1130">
            <v>0</v>
          </cell>
          <cell r="GC1130">
            <v>0</v>
          </cell>
          <cell r="GD1130">
            <v>0</v>
          </cell>
          <cell r="GE1130">
            <v>0</v>
          </cell>
          <cell r="GF1130">
            <v>0</v>
          </cell>
          <cell r="GG1130">
            <v>0</v>
          </cell>
          <cell r="GH1130">
            <v>0</v>
          </cell>
          <cell r="GI1130">
            <v>0</v>
          </cell>
          <cell r="GJ1130">
            <v>0</v>
          </cell>
          <cell r="GK1130">
            <v>0</v>
          </cell>
          <cell r="GL1130">
            <v>0</v>
          </cell>
          <cell r="GM1130">
            <v>0</v>
          </cell>
          <cell r="GN1130">
            <v>0</v>
          </cell>
          <cell r="GO1130">
            <v>0</v>
          </cell>
          <cell r="GP1130">
            <v>0</v>
          </cell>
          <cell r="GQ1130">
            <v>0</v>
          </cell>
          <cell r="GR1130">
            <v>0</v>
          </cell>
          <cell r="GS1130">
            <v>0</v>
          </cell>
          <cell r="GT1130">
            <v>0</v>
          </cell>
          <cell r="GU1130">
            <v>0</v>
          </cell>
          <cell r="GV1130">
            <v>0</v>
          </cell>
          <cell r="GW1130">
            <v>0</v>
          </cell>
          <cell r="GX1130">
            <v>0</v>
          </cell>
          <cell r="GY1130">
            <v>0</v>
          </cell>
          <cell r="GZ1130">
            <v>0</v>
          </cell>
          <cell r="HA1130">
            <v>0</v>
          </cell>
          <cell r="HB1130">
            <v>0</v>
          </cell>
          <cell r="HC1130">
            <v>0</v>
          </cell>
          <cell r="HD1130">
            <v>0</v>
          </cell>
          <cell r="HE1130">
            <v>0</v>
          </cell>
          <cell r="HF1130">
            <v>0</v>
          </cell>
          <cell r="HG1130">
            <v>0</v>
          </cell>
          <cell r="HH1130">
            <v>0</v>
          </cell>
          <cell r="HI1130">
            <v>0</v>
          </cell>
          <cell r="HJ1130">
            <v>0</v>
          </cell>
          <cell r="HK1130">
            <v>0</v>
          </cell>
          <cell r="HL1130">
            <v>0</v>
          </cell>
          <cell r="HM1130">
            <v>0</v>
          </cell>
          <cell r="HN1130">
            <v>0</v>
          </cell>
          <cell r="HO1130">
            <v>0</v>
          </cell>
          <cell r="HP1130">
            <v>0</v>
          </cell>
          <cell r="HQ1130">
            <v>0</v>
          </cell>
          <cell r="HR1130">
            <v>0</v>
          </cell>
          <cell r="HS1130">
            <v>0</v>
          </cell>
          <cell r="HT1130">
            <v>0</v>
          </cell>
          <cell r="HU1130">
            <v>0</v>
          </cell>
          <cell r="HV1130">
            <v>0</v>
          </cell>
          <cell r="HW1130">
            <v>0</v>
          </cell>
          <cell r="HX1130">
            <v>0</v>
          </cell>
          <cell r="HY1130">
            <v>0</v>
          </cell>
          <cell r="HZ1130">
            <v>0</v>
          </cell>
          <cell r="IA1130">
            <v>0</v>
          </cell>
          <cell r="IB1130">
            <v>0</v>
          </cell>
          <cell r="IC1130">
            <v>0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H1130">
            <v>0</v>
          </cell>
          <cell r="II1130">
            <v>0</v>
          </cell>
          <cell r="IJ1130">
            <v>0</v>
          </cell>
          <cell r="IK1130">
            <v>0</v>
          </cell>
          <cell r="IL1130">
            <v>0</v>
          </cell>
          <cell r="IM1130">
            <v>0</v>
          </cell>
          <cell r="IN1130">
            <v>0</v>
          </cell>
          <cell r="IO1130">
            <v>0</v>
          </cell>
          <cell r="IP1130">
            <v>0</v>
          </cell>
          <cell r="IQ1130">
            <v>0</v>
          </cell>
          <cell r="IR1130">
            <v>0</v>
          </cell>
          <cell r="IS1130">
            <v>0</v>
          </cell>
          <cell r="IT1130">
            <v>0</v>
          </cell>
          <cell r="IU1130">
            <v>0</v>
          </cell>
          <cell r="IV1130">
            <v>0</v>
          </cell>
          <cell r="IW1130">
            <v>0</v>
          </cell>
          <cell r="IX1130">
            <v>0</v>
          </cell>
          <cell r="IY1130">
            <v>0</v>
          </cell>
          <cell r="IZ1130">
            <v>0</v>
          </cell>
          <cell r="JA1130">
            <v>0</v>
          </cell>
          <cell r="JB1130">
            <v>0</v>
          </cell>
          <cell r="JC1130">
            <v>0</v>
          </cell>
          <cell r="JD1130">
            <v>0</v>
          </cell>
          <cell r="JE1130">
            <v>0</v>
          </cell>
        </row>
        <row r="1131">
          <cell r="D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  <cell r="EJ1131">
            <v>0</v>
          </cell>
          <cell r="EK1131">
            <v>0</v>
          </cell>
          <cell r="EL1131">
            <v>0</v>
          </cell>
          <cell r="EM1131">
            <v>0</v>
          </cell>
          <cell r="EN1131">
            <v>0</v>
          </cell>
          <cell r="EO1131">
            <v>0</v>
          </cell>
          <cell r="EP1131">
            <v>0</v>
          </cell>
          <cell r="EQ1131">
            <v>0</v>
          </cell>
          <cell r="ER1131">
            <v>0</v>
          </cell>
          <cell r="ES1131">
            <v>0</v>
          </cell>
          <cell r="ET1131">
            <v>0</v>
          </cell>
          <cell r="EU1131">
            <v>0</v>
          </cell>
          <cell r="EV1131">
            <v>0</v>
          </cell>
          <cell r="EW1131">
            <v>0</v>
          </cell>
          <cell r="EX1131">
            <v>0</v>
          </cell>
          <cell r="EY1131">
            <v>0</v>
          </cell>
          <cell r="EZ1131">
            <v>0</v>
          </cell>
          <cell r="FA1131">
            <v>0</v>
          </cell>
          <cell r="FB1131">
            <v>0</v>
          </cell>
          <cell r="FC1131">
            <v>0</v>
          </cell>
          <cell r="FD1131">
            <v>0</v>
          </cell>
          <cell r="FE1131">
            <v>0</v>
          </cell>
          <cell r="FF1131">
            <v>0</v>
          </cell>
          <cell r="FG1131">
            <v>0</v>
          </cell>
          <cell r="FH1131">
            <v>0</v>
          </cell>
          <cell r="FI1131">
            <v>0</v>
          </cell>
          <cell r="FJ1131">
            <v>0</v>
          </cell>
          <cell r="FK1131">
            <v>0</v>
          </cell>
          <cell r="FL1131">
            <v>0</v>
          </cell>
          <cell r="FM1131">
            <v>0</v>
          </cell>
          <cell r="FN1131">
            <v>0</v>
          </cell>
          <cell r="FO1131">
            <v>0</v>
          </cell>
          <cell r="FP1131">
            <v>0</v>
          </cell>
          <cell r="FQ1131">
            <v>0</v>
          </cell>
          <cell r="FR1131">
            <v>0</v>
          </cell>
          <cell r="FS1131">
            <v>0</v>
          </cell>
          <cell r="FT1131">
            <v>0</v>
          </cell>
          <cell r="FU1131">
            <v>0</v>
          </cell>
          <cell r="FV1131">
            <v>0</v>
          </cell>
          <cell r="FW1131">
            <v>0</v>
          </cell>
          <cell r="FX1131">
            <v>0</v>
          </cell>
          <cell r="FY1131">
            <v>0</v>
          </cell>
          <cell r="FZ1131">
            <v>0</v>
          </cell>
          <cell r="GA1131">
            <v>0</v>
          </cell>
          <cell r="GB1131">
            <v>0</v>
          </cell>
          <cell r="GC1131">
            <v>0</v>
          </cell>
          <cell r="GD1131">
            <v>0</v>
          </cell>
          <cell r="GE1131">
            <v>0</v>
          </cell>
          <cell r="GF1131">
            <v>0</v>
          </cell>
          <cell r="GG1131">
            <v>0</v>
          </cell>
          <cell r="GH1131">
            <v>0</v>
          </cell>
          <cell r="GI1131">
            <v>0</v>
          </cell>
          <cell r="GJ1131">
            <v>0</v>
          </cell>
          <cell r="GK1131">
            <v>0</v>
          </cell>
          <cell r="GL1131">
            <v>0</v>
          </cell>
          <cell r="GM1131">
            <v>0</v>
          </cell>
          <cell r="GN1131">
            <v>0</v>
          </cell>
          <cell r="GO1131">
            <v>0</v>
          </cell>
          <cell r="GP1131">
            <v>0</v>
          </cell>
          <cell r="GQ1131">
            <v>0</v>
          </cell>
          <cell r="GR1131">
            <v>0</v>
          </cell>
          <cell r="GS1131">
            <v>0</v>
          </cell>
          <cell r="GT1131">
            <v>0</v>
          </cell>
          <cell r="GU1131">
            <v>0</v>
          </cell>
          <cell r="GV1131">
            <v>0</v>
          </cell>
          <cell r="GW1131">
            <v>0</v>
          </cell>
          <cell r="GX1131">
            <v>0</v>
          </cell>
          <cell r="GY1131">
            <v>0</v>
          </cell>
          <cell r="GZ1131">
            <v>0</v>
          </cell>
          <cell r="HA1131">
            <v>0</v>
          </cell>
          <cell r="HB1131">
            <v>0</v>
          </cell>
          <cell r="HC1131">
            <v>0</v>
          </cell>
          <cell r="HD1131">
            <v>0</v>
          </cell>
          <cell r="HE1131">
            <v>0</v>
          </cell>
          <cell r="HF1131">
            <v>0</v>
          </cell>
          <cell r="HG1131">
            <v>0</v>
          </cell>
          <cell r="HH1131">
            <v>0</v>
          </cell>
          <cell r="HI1131">
            <v>0</v>
          </cell>
          <cell r="HJ1131">
            <v>0</v>
          </cell>
          <cell r="HK1131">
            <v>0</v>
          </cell>
          <cell r="HL1131">
            <v>0</v>
          </cell>
          <cell r="HM1131">
            <v>0</v>
          </cell>
          <cell r="HN1131">
            <v>0</v>
          </cell>
          <cell r="HO1131">
            <v>0</v>
          </cell>
          <cell r="HP1131">
            <v>0</v>
          </cell>
          <cell r="HQ1131">
            <v>0</v>
          </cell>
          <cell r="HR1131">
            <v>0</v>
          </cell>
          <cell r="HS1131">
            <v>0</v>
          </cell>
          <cell r="HT1131">
            <v>0</v>
          </cell>
          <cell r="HU1131">
            <v>0</v>
          </cell>
          <cell r="HV1131">
            <v>0</v>
          </cell>
          <cell r="HW1131">
            <v>0</v>
          </cell>
          <cell r="HX1131">
            <v>0</v>
          </cell>
          <cell r="HY1131">
            <v>0</v>
          </cell>
          <cell r="HZ1131">
            <v>0</v>
          </cell>
          <cell r="IA1131">
            <v>0</v>
          </cell>
          <cell r="IB1131">
            <v>0</v>
          </cell>
          <cell r="IC1131">
            <v>0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H1131">
            <v>0</v>
          </cell>
          <cell r="II1131">
            <v>0</v>
          </cell>
          <cell r="IJ1131">
            <v>0</v>
          </cell>
          <cell r="IK1131">
            <v>0</v>
          </cell>
          <cell r="IL1131">
            <v>0</v>
          </cell>
          <cell r="IM1131">
            <v>0</v>
          </cell>
          <cell r="IN1131">
            <v>0</v>
          </cell>
          <cell r="IO1131">
            <v>0</v>
          </cell>
          <cell r="IP1131">
            <v>0</v>
          </cell>
          <cell r="IQ1131">
            <v>0</v>
          </cell>
          <cell r="IR1131">
            <v>0</v>
          </cell>
          <cell r="IS1131">
            <v>0</v>
          </cell>
          <cell r="IT1131">
            <v>0</v>
          </cell>
          <cell r="IU1131">
            <v>0</v>
          </cell>
          <cell r="IV1131">
            <v>0</v>
          </cell>
          <cell r="IW1131">
            <v>0</v>
          </cell>
          <cell r="IX1131">
            <v>0</v>
          </cell>
          <cell r="IY1131">
            <v>0</v>
          </cell>
          <cell r="IZ1131">
            <v>0</v>
          </cell>
          <cell r="JA1131">
            <v>0</v>
          </cell>
          <cell r="JB1131">
            <v>0</v>
          </cell>
          <cell r="JC1131">
            <v>0</v>
          </cell>
          <cell r="JD1131">
            <v>0</v>
          </cell>
          <cell r="JE1131">
            <v>0</v>
          </cell>
        </row>
        <row r="1132">
          <cell r="D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  <cell r="EJ1132">
            <v>0</v>
          </cell>
          <cell r="EK1132">
            <v>0</v>
          </cell>
          <cell r="EL1132">
            <v>0</v>
          </cell>
          <cell r="EM1132">
            <v>0</v>
          </cell>
          <cell r="EN1132">
            <v>0</v>
          </cell>
          <cell r="EO1132">
            <v>0</v>
          </cell>
          <cell r="EP1132">
            <v>0</v>
          </cell>
          <cell r="EQ1132">
            <v>0</v>
          </cell>
          <cell r="ER1132">
            <v>0</v>
          </cell>
          <cell r="ES1132">
            <v>0</v>
          </cell>
          <cell r="ET1132">
            <v>0</v>
          </cell>
          <cell r="EU1132">
            <v>0</v>
          </cell>
          <cell r="EV1132">
            <v>0</v>
          </cell>
          <cell r="EW1132">
            <v>0</v>
          </cell>
          <cell r="EX1132">
            <v>0</v>
          </cell>
          <cell r="EY1132">
            <v>0</v>
          </cell>
          <cell r="EZ1132">
            <v>0</v>
          </cell>
          <cell r="FA1132">
            <v>0</v>
          </cell>
          <cell r="FB1132">
            <v>0</v>
          </cell>
          <cell r="FC1132">
            <v>0</v>
          </cell>
          <cell r="FD1132">
            <v>0</v>
          </cell>
          <cell r="FE1132">
            <v>0</v>
          </cell>
          <cell r="FF1132">
            <v>0</v>
          </cell>
          <cell r="FG1132">
            <v>0</v>
          </cell>
          <cell r="FH1132">
            <v>0</v>
          </cell>
          <cell r="FI1132">
            <v>0</v>
          </cell>
          <cell r="FJ1132">
            <v>0</v>
          </cell>
          <cell r="FK1132">
            <v>0</v>
          </cell>
          <cell r="FL1132">
            <v>0</v>
          </cell>
          <cell r="FM1132">
            <v>0</v>
          </cell>
          <cell r="FN1132">
            <v>0</v>
          </cell>
          <cell r="FO1132">
            <v>0</v>
          </cell>
          <cell r="FP1132">
            <v>0</v>
          </cell>
          <cell r="FQ1132">
            <v>0</v>
          </cell>
          <cell r="FR1132">
            <v>0</v>
          </cell>
          <cell r="FS1132">
            <v>0</v>
          </cell>
          <cell r="FT1132">
            <v>0</v>
          </cell>
          <cell r="FU1132">
            <v>0</v>
          </cell>
          <cell r="FV1132">
            <v>0</v>
          </cell>
          <cell r="FW1132">
            <v>0</v>
          </cell>
          <cell r="FX1132">
            <v>0</v>
          </cell>
          <cell r="FY1132">
            <v>0</v>
          </cell>
          <cell r="FZ1132">
            <v>0</v>
          </cell>
          <cell r="GA1132">
            <v>0</v>
          </cell>
          <cell r="GB1132">
            <v>0</v>
          </cell>
          <cell r="GC1132">
            <v>0</v>
          </cell>
          <cell r="GD1132">
            <v>0</v>
          </cell>
          <cell r="GE1132">
            <v>0</v>
          </cell>
          <cell r="GF1132">
            <v>0</v>
          </cell>
          <cell r="GG1132">
            <v>0</v>
          </cell>
          <cell r="GH1132">
            <v>0</v>
          </cell>
          <cell r="GI1132">
            <v>0</v>
          </cell>
          <cell r="GJ1132">
            <v>0</v>
          </cell>
          <cell r="GK1132">
            <v>0</v>
          </cell>
          <cell r="GL1132">
            <v>0</v>
          </cell>
          <cell r="GM1132">
            <v>0</v>
          </cell>
          <cell r="GN1132">
            <v>0</v>
          </cell>
          <cell r="GO1132">
            <v>0</v>
          </cell>
          <cell r="GP1132">
            <v>0</v>
          </cell>
          <cell r="GQ1132">
            <v>0</v>
          </cell>
          <cell r="GR1132">
            <v>0</v>
          </cell>
          <cell r="GS1132">
            <v>0</v>
          </cell>
          <cell r="GT1132">
            <v>0</v>
          </cell>
          <cell r="GU1132">
            <v>0</v>
          </cell>
          <cell r="GV1132">
            <v>0</v>
          </cell>
          <cell r="GW1132">
            <v>0</v>
          </cell>
          <cell r="GX1132">
            <v>0</v>
          </cell>
          <cell r="GY1132">
            <v>0</v>
          </cell>
          <cell r="GZ1132">
            <v>0</v>
          </cell>
          <cell r="HA1132">
            <v>0</v>
          </cell>
          <cell r="HB1132">
            <v>0</v>
          </cell>
          <cell r="HC1132">
            <v>0</v>
          </cell>
          <cell r="HD1132">
            <v>0</v>
          </cell>
          <cell r="HE1132">
            <v>0</v>
          </cell>
          <cell r="HF1132">
            <v>0</v>
          </cell>
          <cell r="HG1132">
            <v>0</v>
          </cell>
          <cell r="HH1132">
            <v>0</v>
          </cell>
          <cell r="HI1132">
            <v>0</v>
          </cell>
          <cell r="HJ1132">
            <v>0</v>
          </cell>
          <cell r="HK1132">
            <v>0</v>
          </cell>
          <cell r="HL1132">
            <v>0</v>
          </cell>
          <cell r="HM1132">
            <v>0</v>
          </cell>
          <cell r="HN1132">
            <v>0</v>
          </cell>
          <cell r="HO1132">
            <v>0</v>
          </cell>
          <cell r="HP1132">
            <v>0</v>
          </cell>
          <cell r="HQ1132">
            <v>0</v>
          </cell>
          <cell r="HR1132">
            <v>0</v>
          </cell>
          <cell r="HS1132">
            <v>0</v>
          </cell>
          <cell r="HT1132">
            <v>0</v>
          </cell>
          <cell r="HU1132">
            <v>0</v>
          </cell>
          <cell r="HV1132">
            <v>0</v>
          </cell>
          <cell r="HW1132">
            <v>0</v>
          </cell>
          <cell r="HX1132">
            <v>0</v>
          </cell>
          <cell r="HY1132">
            <v>0</v>
          </cell>
          <cell r="HZ1132">
            <v>0</v>
          </cell>
          <cell r="IA1132">
            <v>0</v>
          </cell>
          <cell r="IB1132">
            <v>0</v>
          </cell>
          <cell r="IC1132">
            <v>0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H1132">
            <v>0</v>
          </cell>
          <cell r="II1132">
            <v>0</v>
          </cell>
          <cell r="IJ1132">
            <v>0</v>
          </cell>
          <cell r="IK1132">
            <v>0</v>
          </cell>
          <cell r="IL1132">
            <v>0</v>
          </cell>
          <cell r="IM1132">
            <v>0</v>
          </cell>
          <cell r="IN1132">
            <v>0</v>
          </cell>
          <cell r="IO1132">
            <v>0</v>
          </cell>
          <cell r="IP1132">
            <v>0</v>
          </cell>
          <cell r="IQ1132">
            <v>0</v>
          </cell>
          <cell r="IR1132">
            <v>0</v>
          </cell>
          <cell r="IS1132">
            <v>0</v>
          </cell>
          <cell r="IT1132">
            <v>0</v>
          </cell>
          <cell r="IU1132">
            <v>0</v>
          </cell>
          <cell r="IV1132">
            <v>0</v>
          </cell>
          <cell r="IW1132">
            <v>0</v>
          </cell>
          <cell r="IX1132">
            <v>0</v>
          </cell>
          <cell r="IY1132">
            <v>0</v>
          </cell>
          <cell r="IZ1132">
            <v>0</v>
          </cell>
          <cell r="JA1132">
            <v>0</v>
          </cell>
          <cell r="JB1132">
            <v>0</v>
          </cell>
          <cell r="JC1132">
            <v>0</v>
          </cell>
          <cell r="JD1132">
            <v>0</v>
          </cell>
          <cell r="JE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  <cell r="EJ1133">
            <v>0</v>
          </cell>
          <cell r="EK1133">
            <v>0</v>
          </cell>
          <cell r="EL1133">
            <v>0</v>
          </cell>
          <cell r="EM1133">
            <v>0</v>
          </cell>
          <cell r="EN1133">
            <v>0</v>
          </cell>
          <cell r="EO1133">
            <v>0</v>
          </cell>
          <cell r="EP1133">
            <v>0</v>
          </cell>
          <cell r="EQ1133">
            <v>0</v>
          </cell>
          <cell r="ER1133">
            <v>0</v>
          </cell>
          <cell r="ES1133">
            <v>0</v>
          </cell>
          <cell r="ET1133">
            <v>0</v>
          </cell>
          <cell r="EU1133">
            <v>0</v>
          </cell>
          <cell r="EV1133">
            <v>0</v>
          </cell>
          <cell r="EW1133">
            <v>0</v>
          </cell>
          <cell r="EX1133">
            <v>0</v>
          </cell>
          <cell r="EY1133">
            <v>0</v>
          </cell>
          <cell r="EZ1133">
            <v>0</v>
          </cell>
          <cell r="FA1133">
            <v>0</v>
          </cell>
          <cell r="FB1133">
            <v>0</v>
          </cell>
          <cell r="FC1133">
            <v>0</v>
          </cell>
          <cell r="FD1133">
            <v>0</v>
          </cell>
          <cell r="FE1133">
            <v>0</v>
          </cell>
          <cell r="FF1133">
            <v>0</v>
          </cell>
          <cell r="FG1133">
            <v>0</v>
          </cell>
          <cell r="FH1133">
            <v>0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N1133">
            <v>0</v>
          </cell>
          <cell r="FO1133">
            <v>0</v>
          </cell>
          <cell r="FP1133">
            <v>0</v>
          </cell>
          <cell r="FQ1133">
            <v>0</v>
          </cell>
          <cell r="FR1133">
            <v>0</v>
          </cell>
          <cell r="FS1133">
            <v>0</v>
          </cell>
          <cell r="FT1133">
            <v>0</v>
          </cell>
          <cell r="FU1133">
            <v>0</v>
          </cell>
          <cell r="FV1133">
            <v>0</v>
          </cell>
          <cell r="FW1133">
            <v>0</v>
          </cell>
          <cell r="FX1133">
            <v>0</v>
          </cell>
          <cell r="FY1133">
            <v>0</v>
          </cell>
          <cell r="FZ1133">
            <v>0</v>
          </cell>
          <cell r="GA1133">
            <v>0</v>
          </cell>
          <cell r="GB1133">
            <v>0</v>
          </cell>
          <cell r="GC1133">
            <v>0</v>
          </cell>
          <cell r="GD1133">
            <v>0</v>
          </cell>
          <cell r="GE1133">
            <v>0</v>
          </cell>
          <cell r="GF1133">
            <v>0</v>
          </cell>
          <cell r="GG1133">
            <v>0</v>
          </cell>
          <cell r="GH1133">
            <v>0</v>
          </cell>
          <cell r="GI1133">
            <v>0</v>
          </cell>
          <cell r="GJ1133">
            <v>0</v>
          </cell>
          <cell r="GK1133">
            <v>0</v>
          </cell>
          <cell r="GL1133">
            <v>0</v>
          </cell>
          <cell r="GM1133">
            <v>0</v>
          </cell>
          <cell r="GN1133">
            <v>0</v>
          </cell>
          <cell r="GO1133">
            <v>0</v>
          </cell>
          <cell r="GP1133">
            <v>0</v>
          </cell>
          <cell r="GQ1133">
            <v>0</v>
          </cell>
          <cell r="GR1133">
            <v>0</v>
          </cell>
          <cell r="GS1133">
            <v>0</v>
          </cell>
          <cell r="GT1133">
            <v>0</v>
          </cell>
          <cell r="GU1133">
            <v>0</v>
          </cell>
          <cell r="GV1133">
            <v>0</v>
          </cell>
          <cell r="GW1133">
            <v>0</v>
          </cell>
          <cell r="GX1133">
            <v>0</v>
          </cell>
          <cell r="GY1133">
            <v>0</v>
          </cell>
          <cell r="GZ1133">
            <v>0</v>
          </cell>
          <cell r="HA1133">
            <v>0</v>
          </cell>
          <cell r="HB1133">
            <v>0</v>
          </cell>
          <cell r="HC1133">
            <v>0</v>
          </cell>
          <cell r="HD1133">
            <v>0</v>
          </cell>
          <cell r="HE1133">
            <v>0</v>
          </cell>
          <cell r="HF1133">
            <v>0</v>
          </cell>
          <cell r="HG1133">
            <v>0</v>
          </cell>
          <cell r="HH1133">
            <v>0</v>
          </cell>
          <cell r="HI1133">
            <v>0</v>
          </cell>
          <cell r="HJ1133">
            <v>0</v>
          </cell>
          <cell r="HK1133">
            <v>0</v>
          </cell>
          <cell r="HL1133">
            <v>0</v>
          </cell>
          <cell r="HM1133">
            <v>0</v>
          </cell>
          <cell r="HN1133">
            <v>0</v>
          </cell>
          <cell r="HO1133">
            <v>0</v>
          </cell>
          <cell r="HP1133">
            <v>0</v>
          </cell>
          <cell r="HQ1133">
            <v>0</v>
          </cell>
          <cell r="HR1133">
            <v>0</v>
          </cell>
          <cell r="HS1133">
            <v>0</v>
          </cell>
          <cell r="HT1133">
            <v>0</v>
          </cell>
          <cell r="HU1133">
            <v>0</v>
          </cell>
          <cell r="HV1133">
            <v>0</v>
          </cell>
          <cell r="HW1133">
            <v>0</v>
          </cell>
          <cell r="HX1133">
            <v>0</v>
          </cell>
          <cell r="HY1133">
            <v>0</v>
          </cell>
          <cell r="HZ1133">
            <v>0</v>
          </cell>
          <cell r="IA1133">
            <v>0</v>
          </cell>
          <cell r="IB1133">
            <v>0</v>
          </cell>
          <cell r="IC1133">
            <v>0</v>
          </cell>
          <cell r="ID1133">
            <v>0</v>
          </cell>
          <cell r="IE1133">
            <v>0</v>
          </cell>
          <cell r="IF1133">
            <v>0</v>
          </cell>
          <cell r="IG1133">
            <v>0</v>
          </cell>
          <cell r="IH1133">
            <v>0</v>
          </cell>
          <cell r="II1133">
            <v>0</v>
          </cell>
          <cell r="IJ1133">
            <v>0</v>
          </cell>
          <cell r="IK1133">
            <v>0</v>
          </cell>
          <cell r="IL1133">
            <v>0</v>
          </cell>
          <cell r="IM1133">
            <v>0</v>
          </cell>
          <cell r="IN1133">
            <v>0</v>
          </cell>
          <cell r="IO1133">
            <v>0</v>
          </cell>
          <cell r="IP1133">
            <v>0</v>
          </cell>
          <cell r="IQ1133">
            <v>0</v>
          </cell>
          <cell r="IR1133">
            <v>0</v>
          </cell>
          <cell r="IS1133">
            <v>0</v>
          </cell>
          <cell r="IT1133">
            <v>0</v>
          </cell>
          <cell r="IU1133">
            <v>0</v>
          </cell>
          <cell r="IV1133">
            <v>0</v>
          </cell>
          <cell r="IW1133">
            <v>0</v>
          </cell>
          <cell r="IX1133">
            <v>0</v>
          </cell>
          <cell r="IY1133">
            <v>0</v>
          </cell>
          <cell r="IZ1133">
            <v>0</v>
          </cell>
          <cell r="JA1133">
            <v>0</v>
          </cell>
          <cell r="JB1133">
            <v>0</v>
          </cell>
          <cell r="JC1133">
            <v>0</v>
          </cell>
          <cell r="JD1133">
            <v>0</v>
          </cell>
          <cell r="JE1133">
            <v>0</v>
          </cell>
        </row>
        <row r="1135">
          <cell r="D1135" t="str">
            <v>THM.QF.PNC._.SML.Farm Misty Meadows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  <cell r="EE1135">
            <v>0</v>
          </cell>
          <cell r="EF1135">
            <v>0</v>
          </cell>
          <cell r="EG1135">
            <v>0</v>
          </cell>
          <cell r="EH1135">
            <v>0</v>
          </cell>
          <cell r="EI1135">
            <v>0</v>
          </cell>
          <cell r="EJ1135">
            <v>0</v>
          </cell>
          <cell r="EK1135">
            <v>0</v>
          </cell>
          <cell r="EL1135">
            <v>0</v>
          </cell>
          <cell r="EM1135">
            <v>0</v>
          </cell>
          <cell r="EN1135">
            <v>0</v>
          </cell>
          <cell r="EO1135">
            <v>0</v>
          </cell>
          <cell r="EP1135">
            <v>0</v>
          </cell>
          <cell r="EQ1135">
            <v>0</v>
          </cell>
          <cell r="ER1135">
            <v>0</v>
          </cell>
          <cell r="ES1135">
            <v>0</v>
          </cell>
          <cell r="ET1135">
            <v>0</v>
          </cell>
          <cell r="EU1135">
            <v>0</v>
          </cell>
          <cell r="EV1135">
            <v>0</v>
          </cell>
          <cell r="EW1135">
            <v>0</v>
          </cell>
          <cell r="EX1135">
            <v>0</v>
          </cell>
          <cell r="EY1135">
            <v>0</v>
          </cell>
          <cell r="EZ1135">
            <v>0</v>
          </cell>
          <cell r="FA1135">
            <v>0</v>
          </cell>
          <cell r="FB1135">
            <v>0</v>
          </cell>
          <cell r="FC1135">
            <v>0</v>
          </cell>
          <cell r="FD1135">
            <v>0</v>
          </cell>
          <cell r="FE1135">
            <v>0</v>
          </cell>
          <cell r="FF1135">
            <v>0</v>
          </cell>
          <cell r="FG1135">
            <v>0</v>
          </cell>
          <cell r="FH1135">
            <v>0</v>
          </cell>
          <cell r="FI1135">
            <v>0</v>
          </cell>
          <cell r="FJ1135">
            <v>0</v>
          </cell>
          <cell r="FK1135">
            <v>0</v>
          </cell>
          <cell r="FL1135">
            <v>0</v>
          </cell>
          <cell r="FM1135">
            <v>0</v>
          </cell>
          <cell r="FN1135">
            <v>0</v>
          </cell>
          <cell r="FO1135">
            <v>0</v>
          </cell>
          <cell r="FP1135">
            <v>0</v>
          </cell>
          <cell r="FQ1135">
            <v>0</v>
          </cell>
          <cell r="FR1135">
            <v>0</v>
          </cell>
          <cell r="FS1135">
            <v>0</v>
          </cell>
          <cell r="FT1135">
            <v>0</v>
          </cell>
          <cell r="FU1135">
            <v>0</v>
          </cell>
          <cell r="FV1135">
            <v>0</v>
          </cell>
          <cell r="FW1135">
            <v>0</v>
          </cell>
          <cell r="FX1135">
            <v>0</v>
          </cell>
          <cell r="FY1135">
            <v>0</v>
          </cell>
          <cell r="FZ1135">
            <v>0</v>
          </cell>
          <cell r="GA1135">
            <v>0</v>
          </cell>
          <cell r="GB1135">
            <v>0</v>
          </cell>
          <cell r="GC1135">
            <v>0</v>
          </cell>
          <cell r="GD1135">
            <v>0</v>
          </cell>
          <cell r="GE1135">
            <v>0</v>
          </cell>
          <cell r="GF1135">
            <v>0</v>
          </cell>
          <cell r="GG1135">
            <v>0</v>
          </cell>
          <cell r="GH1135">
            <v>0</v>
          </cell>
          <cell r="GI1135">
            <v>0</v>
          </cell>
          <cell r="GJ1135">
            <v>0</v>
          </cell>
          <cell r="GK1135">
            <v>0</v>
          </cell>
          <cell r="GL1135">
            <v>0</v>
          </cell>
          <cell r="GM1135">
            <v>0</v>
          </cell>
          <cell r="GN1135">
            <v>0</v>
          </cell>
          <cell r="GO1135">
            <v>0</v>
          </cell>
          <cell r="GP1135">
            <v>0</v>
          </cell>
          <cell r="GQ1135">
            <v>0</v>
          </cell>
          <cell r="GR1135">
            <v>0</v>
          </cell>
          <cell r="GS1135">
            <v>0</v>
          </cell>
          <cell r="GT1135">
            <v>0</v>
          </cell>
          <cell r="GU1135">
            <v>0</v>
          </cell>
          <cell r="GV1135">
            <v>0</v>
          </cell>
          <cell r="GW1135">
            <v>0</v>
          </cell>
          <cell r="GX1135">
            <v>0</v>
          </cell>
          <cell r="GY1135">
            <v>0</v>
          </cell>
          <cell r="GZ1135">
            <v>0</v>
          </cell>
          <cell r="HA1135">
            <v>0</v>
          </cell>
          <cell r="HB1135">
            <v>0</v>
          </cell>
          <cell r="HC1135">
            <v>0</v>
          </cell>
          <cell r="HD1135">
            <v>0</v>
          </cell>
          <cell r="HE1135">
            <v>0</v>
          </cell>
          <cell r="HF1135">
            <v>0</v>
          </cell>
          <cell r="HG1135">
            <v>0</v>
          </cell>
          <cell r="HH1135">
            <v>0</v>
          </cell>
          <cell r="HI1135">
            <v>0</v>
          </cell>
          <cell r="HJ1135">
            <v>0</v>
          </cell>
          <cell r="HK1135">
            <v>0</v>
          </cell>
          <cell r="HL1135">
            <v>0</v>
          </cell>
          <cell r="HM1135">
            <v>0</v>
          </cell>
          <cell r="HN1135">
            <v>0</v>
          </cell>
          <cell r="HO1135">
            <v>0</v>
          </cell>
          <cell r="HP1135">
            <v>0</v>
          </cell>
          <cell r="HQ1135">
            <v>0</v>
          </cell>
          <cell r="HR1135">
            <v>0</v>
          </cell>
          <cell r="HS1135">
            <v>0</v>
          </cell>
          <cell r="HT1135">
            <v>0</v>
          </cell>
          <cell r="HU1135">
            <v>0</v>
          </cell>
          <cell r="HV1135">
            <v>0</v>
          </cell>
          <cell r="HW1135">
            <v>0</v>
          </cell>
          <cell r="HX1135">
            <v>0</v>
          </cell>
          <cell r="HY1135">
            <v>0</v>
          </cell>
          <cell r="HZ1135">
            <v>0</v>
          </cell>
          <cell r="IA1135">
            <v>0</v>
          </cell>
          <cell r="IB1135">
            <v>0</v>
          </cell>
          <cell r="IC1135">
            <v>0</v>
          </cell>
          <cell r="ID1135">
            <v>0</v>
          </cell>
          <cell r="IE1135">
            <v>0</v>
          </cell>
          <cell r="IF1135">
            <v>0</v>
          </cell>
          <cell r="IG1135">
            <v>0</v>
          </cell>
          <cell r="IH1135">
            <v>0</v>
          </cell>
          <cell r="II1135">
            <v>0</v>
          </cell>
          <cell r="IJ1135">
            <v>0</v>
          </cell>
          <cell r="IK1135">
            <v>0</v>
          </cell>
          <cell r="IL1135">
            <v>0</v>
          </cell>
          <cell r="IM1135">
            <v>0</v>
          </cell>
          <cell r="IN1135">
            <v>0</v>
          </cell>
          <cell r="IO1135">
            <v>0</v>
          </cell>
          <cell r="IP1135">
            <v>0</v>
          </cell>
          <cell r="IQ1135">
            <v>0</v>
          </cell>
          <cell r="IR1135">
            <v>0</v>
          </cell>
          <cell r="IS1135">
            <v>0</v>
          </cell>
          <cell r="IT1135">
            <v>0</v>
          </cell>
          <cell r="IU1135">
            <v>0</v>
          </cell>
          <cell r="IV1135">
            <v>0</v>
          </cell>
          <cell r="IW1135">
            <v>0</v>
          </cell>
          <cell r="IX1135">
            <v>0</v>
          </cell>
          <cell r="IY1135">
            <v>0</v>
          </cell>
          <cell r="IZ1135">
            <v>0</v>
          </cell>
          <cell r="JA1135">
            <v>0</v>
          </cell>
          <cell r="JB1135">
            <v>0</v>
          </cell>
          <cell r="JC1135">
            <v>0</v>
          </cell>
          <cell r="JD1135">
            <v>0</v>
          </cell>
          <cell r="JE1135">
            <v>0</v>
          </cell>
        </row>
        <row r="1136">
          <cell r="D1136" t="str">
            <v>THM.QF.TRO._.SML.Tata Chemical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  <cell r="EE1136">
            <v>0</v>
          </cell>
          <cell r="EF1136">
            <v>0</v>
          </cell>
          <cell r="EG1136">
            <v>0</v>
          </cell>
          <cell r="EH1136">
            <v>0</v>
          </cell>
          <cell r="EI1136">
            <v>0</v>
          </cell>
          <cell r="EJ1136">
            <v>0</v>
          </cell>
          <cell r="EK1136">
            <v>0</v>
          </cell>
          <cell r="EL1136">
            <v>0</v>
          </cell>
          <cell r="EM1136">
            <v>0</v>
          </cell>
          <cell r="EN1136">
            <v>0</v>
          </cell>
          <cell r="EO1136">
            <v>0</v>
          </cell>
          <cell r="EP1136">
            <v>0</v>
          </cell>
          <cell r="EQ1136">
            <v>0</v>
          </cell>
          <cell r="ER1136">
            <v>0</v>
          </cell>
          <cell r="ES1136">
            <v>0</v>
          </cell>
          <cell r="ET1136">
            <v>0</v>
          </cell>
          <cell r="EU1136">
            <v>0</v>
          </cell>
          <cell r="EV1136">
            <v>0</v>
          </cell>
          <cell r="EW1136">
            <v>0</v>
          </cell>
          <cell r="EX1136">
            <v>0</v>
          </cell>
          <cell r="EY1136">
            <v>0</v>
          </cell>
          <cell r="EZ1136">
            <v>0</v>
          </cell>
          <cell r="FA1136">
            <v>0</v>
          </cell>
          <cell r="FB1136">
            <v>0</v>
          </cell>
          <cell r="FC1136">
            <v>0</v>
          </cell>
          <cell r="FD1136">
            <v>0</v>
          </cell>
          <cell r="FE1136">
            <v>0</v>
          </cell>
          <cell r="FF1136">
            <v>0</v>
          </cell>
          <cell r="FG1136">
            <v>0</v>
          </cell>
          <cell r="FH1136">
            <v>0</v>
          </cell>
          <cell r="FI1136">
            <v>0</v>
          </cell>
          <cell r="FJ1136">
            <v>0</v>
          </cell>
          <cell r="FK1136">
            <v>0</v>
          </cell>
          <cell r="FL1136">
            <v>0</v>
          </cell>
          <cell r="FM1136">
            <v>0</v>
          </cell>
          <cell r="FN1136">
            <v>0</v>
          </cell>
          <cell r="FO1136">
            <v>0</v>
          </cell>
          <cell r="FP1136">
            <v>0</v>
          </cell>
          <cell r="FQ1136">
            <v>0</v>
          </cell>
          <cell r="FR1136">
            <v>0</v>
          </cell>
          <cell r="FS1136">
            <v>0</v>
          </cell>
          <cell r="FT1136">
            <v>0</v>
          </cell>
          <cell r="FU1136">
            <v>0</v>
          </cell>
          <cell r="FV1136">
            <v>0</v>
          </cell>
          <cell r="FW1136">
            <v>0</v>
          </cell>
          <cell r="FX1136">
            <v>0</v>
          </cell>
          <cell r="FY1136">
            <v>0</v>
          </cell>
          <cell r="FZ1136">
            <v>0</v>
          </cell>
          <cell r="GA1136">
            <v>0</v>
          </cell>
          <cell r="GB1136">
            <v>0</v>
          </cell>
          <cell r="GC1136">
            <v>0</v>
          </cell>
          <cell r="GD1136">
            <v>0</v>
          </cell>
          <cell r="GE1136">
            <v>0</v>
          </cell>
          <cell r="GF1136">
            <v>0</v>
          </cell>
          <cell r="GG1136">
            <v>0</v>
          </cell>
          <cell r="GH1136">
            <v>0</v>
          </cell>
          <cell r="GI1136">
            <v>0</v>
          </cell>
          <cell r="GJ1136">
            <v>0</v>
          </cell>
          <cell r="GK1136">
            <v>0</v>
          </cell>
          <cell r="GL1136">
            <v>0</v>
          </cell>
          <cell r="GM1136">
            <v>0</v>
          </cell>
          <cell r="GN1136">
            <v>0</v>
          </cell>
          <cell r="GO1136">
            <v>0</v>
          </cell>
          <cell r="GP1136">
            <v>0</v>
          </cell>
          <cell r="GQ1136">
            <v>0</v>
          </cell>
          <cell r="GR1136">
            <v>0</v>
          </cell>
          <cell r="GS1136">
            <v>0</v>
          </cell>
          <cell r="GT1136">
            <v>0</v>
          </cell>
          <cell r="GU1136">
            <v>0</v>
          </cell>
          <cell r="GV1136">
            <v>0</v>
          </cell>
          <cell r="GW1136">
            <v>0</v>
          </cell>
          <cell r="GX1136">
            <v>0</v>
          </cell>
          <cell r="GY1136">
            <v>0</v>
          </cell>
          <cell r="GZ1136">
            <v>0</v>
          </cell>
          <cell r="HA1136">
            <v>0</v>
          </cell>
          <cell r="HB1136">
            <v>0</v>
          </cell>
          <cell r="HC1136">
            <v>0</v>
          </cell>
          <cell r="HD1136">
            <v>0</v>
          </cell>
          <cell r="HE1136">
            <v>0</v>
          </cell>
          <cell r="HF1136">
            <v>0</v>
          </cell>
          <cell r="HG1136">
            <v>0</v>
          </cell>
          <cell r="HH1136">
            <v>0</v>
          </cell>
          <cell r="HI1136">
            <v>0</v>
          </cell>
          <cell r="HJ1136">
            <v>0</v>
          </cell>
          <cell r="HK1136">
            <v>0</v>
          </cell>
          <cell r="HL1136">
            <v>0</v>
          </cell>
          <cell r="HM1136">
            <v>0</v>
          </cell>
          <cell r="HN1136">
            <v>0</v>
          </cell>
          <cell r="HO1136">
            <v>0</v>
          </cell>
          <cell r="HP1136">
            <v>0</v>
          </cell>
          <cell r="HQ1136">
            <v>0</v>
          </cell>
          <cell r="HR1136">
            <v>0</v>
          </cell>
          <cell r="HS1136">
            <v>0</v>
          </cell>
          <cell r="HT1136">
            <v>0</v>
          </cell>
          <cell r="HU1136">
            <v>0</v>
          </cell>
          <cell r="HV1136">
            <v>0</v>
          </cell>
          <cell r="HW1136">
            <v>0</v>
          </cell>
          <cell r="HX1136">
            <v>0</v>
          </cell>
          <cell r="HY1136">
            <v>0</v>
          </cell>
          <cell r="HZ1136">
            <v>0</v>
          </cell>
          <cell r="IA1136">
            <v>0</v>
          </cell>
          <cell r="IB1136">
            <v>0</v>
          </cell>
          <cell r="IC1136">
            <v>0</v>
          </cell>
          <cell r="ID1136">
            <v>0</v>
          </cell>
          <cell r="IE1136">
            <v>0</v>
          </cell>
          <cell r="IF1136">
            <v>0</v>
          </cell>
          <cell r="IG1136">
            <v>0</v>
          </cell>
          <cell r="IH1136">
            <v>0</v>
          </cell>
          <cell r="II1136">
            <v>0</v>
          </cell>
          <cell r="IJ1136">
            <v>0</v>
          </cell>
          <cell r="IK1136">
            <v>0</v>
          </cell>
          <cell r="IL1136">
            <v>0</v>
          </cell>
          <cell r="IM1136">
            <v>0</v>
          </cell>
          <cell r="IN1136">
            <v>0</v>
          </cell>
          <cell r="IO1136">
            <v>0</v>
          </cell>
          <cell r="IP1136">
            <v>0</v>
          </cell>
          <cell r="IQ1136">
            <v>0</v>
          </cell>
          <cell r="IR1136">
            <v>0</v>
          </cell>
          <cell r="IS1136">
            <v>0</v>
          </cell>
          <cell r="IT1136">
            <v>0</v>
          </cell>
          <cell r="IU1136">
            <v>0</v>
          </cell>
          <cell r="IV1136">
            <v>0</v>
          </cell>
          <cell r="IW1136">
            <v>0</v>
          </cell>
          <cell r="IX1136">
            <v>0</v>
          </cell>
          <cell r="IY1136">
            <v>0</v>
          </cell>
          <cell r="IZ1136">
            <v>0</v>
          </cell>
          <cell r="JA1136">
            <v>0</v>
          </cell>
          <cell r="JB1136">
            <v>0</v>
          </cell>
          <cell r="JC1136">
            <v>0</v>
          </cell>
          <cell r="JD1136">
            <v>0</v>
          </cell>
          <cell r="JE1136">
            <v>0</v>
          </cell>
        </row>
        <row r="1137">
          <cell r="D1137" t="str">
            <v>THM.QF.UTN._.___.Tesoro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  <cell r="EE1137">
            <v>0</v>
          </cell>
          <cell r="EF1137">
            <v>0</v>
          </cell>
          <cell r="EG1137">
            <v>0</v>
          </cell>
          <cell r="EH1137">
            <v>0</v>
          </cell>
          <cell r="EI1137">
            <v>0</v>
          </cell>
          <cell r="EJ1137">
            <v>0</v>
          </cell>
          <cell r="EK1137">
            <v>0</v>
          </cell>
          <cell r="EL1137">
            <v>0</v>
          </cell>
          <cell r="EM1137">
            <v>0</v>
          </cell>
          <cell r="EN1137">
            <v>0</v>
          </cell>
          <cell r="EO1137">
            <v>0</v>
          </cell>
          <cell r="EP1137">
            <v>0</v>
          </cell>
          <cell r="EQ1137">
            <v>0</v>
          </cell>
          <cell r="ER1137">
            <v>0</v>
          </cell>
          <cell r="ES1137">
            <v>0</v>
          </cell>
          <cell r="ET1137">
            <v>0</v>
          </cell>
          <cell r="EU1137">
            <v>0</v>
          </cell>
          <cell r="EV1137">
            <v>0</v>
          </cell>
          <cell r="EW1137">
            <v>0</v>
          </cell>
          <cell r="EX1137">
            <v>0</v>
          </cell>
          <cell r="EY1137">
            <v>0</v>
          </cell>
          <cell r="EZ1137">
            <v>0</v>
          </cell>
          <cell r="FA1137">
            <v>0</v>
          </cell>
          <cell r="FB1137">
            <v>0</v>
          </cell>
          <cell r="FC1137">
            <v>0</v>
          </cell>
          <cell r="FD1137">
            <v>0</v>
          </cell>
          <cell r="FE1137">
            <v>0</v>
          </cell>
          <cell r="FF1137">
            <v>0</v>
          </cell>
          <cell r="FG1137">
            <v>0</v>
          </cell>
          <cell r="FH1137">
            <v>0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N1137">
            <v>0</v>
          </cell>
          <cell r="FO1137">
            <v>0</v>
          </cell>
          <cell r="FP1137">
            <v>0</v>
          </cell>
          <cell r="FQ1137">
            <v>0</v>
          </cell>
          <cell r="FR1137">
            <v>0</v>
          </cell>
          <cell r="FS1137">
            <v>0</v>
          </cell>
          <cell r="FT1137">
            <v>0</v>
          </cell>
          <cell r="FU1137">
            <v>0</v>
          </cell>
          <cell r="FV1137">
            <v>0</v>
          </cell>
          <cell r="FW1137">
            <v>0</v>
          </cell>
          <cell r="FX1137">
            <v>0</v>
          </cell>
          <cell r="FY1137">
            <v>0</v>
          </cell>
          <cell r="FZ1137">
            <v>0</v>
          </cell>
          <cell r="GA1137">
            <v>0</v>
          </cell>
          <cell r="GB1137">
            <v>0</v>
          </cell>
          <cell r="GC1137">
            <v>0</v>
          </cell>
          <cell r="GD1137">
            <v>0</v>
          </cell>
          <cell r="GE1137">
            <v>0</v>
          </cell>
          <cell r="GF1137">
            <v>0</v>
          </cell>
          <cell r="GG1137">
            <v>0</v>
          </cell>
          <cell r="GH1137">
            <v>0</v>
          </cell>
          <cell r="GI1137">
            <v>0</v>
          </cell>
          <cell r="GJ1137">
            <v>0</v>
          </cell>
          <cell r="GK1137">
            <v>0</v>
          </cell>
          <cell r="GL1137">
            <v>0</v>
          </cell>
          <cell r="GM1137">
            <v>0</v>
          </cell>
          <cell r="GN1137">
            <v>0</v>
          </cell>
          <cell r="GO1137">
            <v>0</v>
          </cell>
          <cell r="GP1137">
            <v>0</v>
          </cell>
          <cell r="GQ1137">
            <v>0</v>
          </cell>
          <cell r="GR1137">
            <v>0</v>
          </cell>
          <cell r="GS1137">
            <v>0</v>
          </cell>
          <cell r="GT1137">
            <v>0</v>
          </cell>
          <cell r="GU1137">
            <v>0</v>
          </cell>
          <cell r="GV1137">
            <v>0</v>
          </cell>
          <cell r="GW1137">
            <v>0</v>
          </cell>
          <cell r="GX1137">
            <v>0</v>
          </cell>
          <cell r="GY1137">
            <v>0</v>
          </cell>
          <cell r="GZ1137">
            <v>0</v>
          </cell>
          <cell r="HA1137">
            <v>0</v>
          </cell>
          <cell r="HB1137">
            <v>0</v>
          </cell>
          <cell r="HC1137">
            <v>0</v>
          </cell>
          <cell r="HD1137">
            <v>0</v>
          </cell>
          <cell r="HE1137">
            <v>0</v>
          </cell>
          <cell r="HF1137">
            <v>0</v>
          </cell>
          <cell r="HG1137">
            <v>0</v>
          </cell>
          <cell r="HH1137">
            <v>0</v>
          </cell>
          <cell r="HI1137">
            <v>0</v>
          </cell>
          <cell r="HJ1137">
            <v>0</v>
          </cell>
          <cell r="HK1137">
            <v>0</v>
          </cell>
          <cell r="HL1137">
            <v>0</v>
          </cell>
          <cell r="HM1137">
            <v>0</v>
          </cell>
          <cell r="HN1137">
            <v>0</v>
          </cell>
          <cell r="HO1137">
            <v>0</v>
          </cell>
          <cell r="HP1137">
            <v>0</v>
          </cell>
          <cell r="HQ1137">
            <v>0</v>
          </cell>
          <cell r="HR1137">
            <v>0</v>
          </cell>
          <cell r="HS1137">
            <v>0</v>
          </cell>
          <cell r="HT1137">
            <v>0</v>
          </cell>
          <cell r="HU1137">
            <v>0</v>
          </cell>
          <cell r="HV1137">
            <v>0</v>
          </cell>
          <cell r="HW1137">
            <v>0</v>
          </cell>
          <cell r="HX1137">
            <v>0</v>
          </cell>
          <cell r="HY1137">
            <v>0</v>
          </cell>
          <cell r="HZ1137">
            <v>0</v>
          </cell>
          <cell r="IA1137">
            <v>0</v>
          </cell>
          <cell r="IB1137">
            <v>0</v>
          </cell>
          <cell r="IC1137">
            <v>0</v>
          </cell>
          <cell r="ID1137">
            <v>0</v>
          </cell>
          <cell r="IE1137">
            <v>0</v>
          </cell>
          <cell r="IF1137">
            <v>0</v>
          </cell>
          <cell r="IG1137">
            <v>0</v>
          </cell>
          <cell r="IH1137">
            <v>0</v>
          </cell>
          <cell r="II1137">
            <v>0</v>
          </cell>
          <cell r="IJ1137">
            <v>0</v>
          </cell>
          <cell r="IK1137">
            <v>0</v>
          </cell>
          <cell r="IL1137">
            <v>0</v>
          </cell>
          <cell r="IM1137">
            <v>0</v>
          </cell>
          <cell r="IN1137">
            <v>0</v>
          </cell>
          <cell r="IO1137">
            <v>0</v>
          </cell>
          <cell r="IP1137">
            <v>0</v>
          </cell>
          <cell r="IQ1137">
            <v>0</v>
          </cell>
          <cell r="IR1137">
            <v>0</v>
          </cell>
          <cell r="IS1137">
            <v>0</v>
          </cell>
          <cell r="IT1137">
            <v>0</v>
          </cell>
          <cell r="IU1137">
            <v>0</v>
          </cell>
          <cell r="IV1137">
            <v>0</v>
          </cell>
          <cell r="IW1137">
            <v>0</v>
          </cell>
          <cell r="IX1137">
            <v>0</v>
          </cell>
          <cell r="IY1137">
            <v>0</v>
          </cell>
          <cell r="IZ1137">
            <v>0</v>
          </cell>
          <cell r="JA1137">
            <v>0</v>
          </cell>
          <cell r="JB1137">
            <v>0</v>
          </cell>
          <cell r="JC1137">
            <v>0</v>
          </cell>
          <cell r="JD1137">
            <v>0</v>
          </cell>
          <cell r="JE1137">
            <v>0</v>
          </cell>
        </row>
        <row r="1138">
          <cell r="D1138" t="str">
            <v>THM.QF.UTS._.SML.Hill AFB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  <cell r="EE1138">
            <v>0</v>
          </cell>
          <cell r="EF1138">
            <v>0</v>
          </cell>
          <cell r="EG1138">
            <v>0</v>
          </cell>
          <cell r="EH1138">
            <v>0</v>
          </cell>
          <cell r="EI1138">
            <v>0</v>
          </cell>
          <cell r="EJ1138">
            <v>0</v>
          </cell>
          <cell r="EK1138">
            <v>0</v>
          </cell>
          <cell r="EL1138">
            <v>0</v>
          </cell>
          <cell r="EM1138">
            <v>0</v>
          </cell>
          <cell r="EN1138">
            <v>0</v>
          </cell>
          <cell r="EO1138">
            <v>0</v>
          </cell>
          <cell r="EP1138">
            <v>0</v>
          </cell>
          <cell r="EQ1138">
            <v>0</v>
          </cell>
          <cell r="ER1138">
            <v>0</v>
          </cell>
          <cell r="ES1138">
            <v>0</v>
          </cell>
          <cell r="ET1138">
            <v>0</v>
          </cell>
          <cell r="EU1138">
            <v>0</v>
          </cell>
          <cell r="EV1138">
            <v>0</v>
          </cell>
          <cell r="EW1138">
            <v>0</v>
          </cell>
          <cell r="EX1138">
            <v>0</v>
          </cell>
          <cell r="EY1138">
            <v>0</v>
          </cell>
          <cell r="EZ1138">
            <v>0</v>
          </cell>
          <cell r="FA1138">
            <v>0</v>
          </cell>
          <cell r="FB1138">
            <v>0</v>
          </cell>
          <cell r="FC1138">
            <v>0</v>
          </cell>
          <cell r="FD1138">
            <v>0</v>
          </cell>
          <cell r="FE1138">
            <v>0</v>
          </cell>
          <cell r="FF1138">
            <v>0</v>
          </cell>
          <cell r="FG1138">
            <v>0</v>
          </cell>
          <cell r="FH1138">
            <v>0</v>
          </cell>
          <cell r="FI1138">
            <v>0</v>
          </cell>
          <cell r="FJ1138">
            <v>0</v>
          </cell>
          <cell r="FK1138">
            <v>0</v>
          </cell>
          <cell r="FL1138">
            <v>0</v>
          </cell>
          <cell r="FM1138">
            <v>0</v>
          </cell>
          <cell r="FN1138">
            <v>0</v>
          </cell>
          <cell r="FO1138">
            <v>0</v>
          </cell>
          <cell r="FP1138">
            <v>0</v>
          </cell>
          <cell r="FQ1138">
            <v>0</v>
          </cell>
          <cell r="FR1138">
            <v>0</v>
          </cell>
          <cell r="FS1138">
            <v>0</v>
          </cell>
          <cell r="FT1138">
            <v>0</v>
          </cell>
          <cell r="FU1138">
            <v>0</v>
          </cell>
          <cell r="FV1138">
            <v>0</v>
          </cell>
          <cell r="FW1138">
            <v>0</v>
          </cell>
          <cell r="FX1138">
            <v>0</v>
          </cell>
          <cell r="FY1138">
            <v>0</v>
          </cell>
          <cell r="FZ1138">
            <v>0</v>
          </cell>
          <cell r="GA1138">
            <v>0</v>
          </cell>
          <cell r="GB1138">
            <v>0</v>
          </cell>
          <cell r="GC1138">
            <v>0</v>
          </cell>
          <cell r="GD1138">
            <v>0</v>
          </cell>
          <cell r="GE1138">
            <v>0</v>
          </cell>
          <cell r="GF1138">
            <v>0</v>
          </cell>
          <cell r="GG1138">
            <v>0</v>
          </cell>
          <cell r="GH1138">
            <v>0</v>
          </cell>
          <cell r="GI1138">
            <v>0</v>
          </cell>
          <cell r="GJ1138">
            <v>0</v>
          </cell>
          <cell r="GK1138">
            <v>0</v>
          </cell>
          <cell r="GL1138">
            <v>0</v>
          </cell>
          <cell r="GM1138">
            <v>0</v>
          </cell>
          <cell r="GN1138">
            <v>0</v>
          </cell>
          <cell r="GO1138">
            <v>0</v>
          </cell>
          <cell r="GP1138">
            <v>0</v>
          </cell>
          <cell r="GQ1138">
            <v>0</v>
          </cell>
          <cell r="GR1138">
            <v>0</v>
          </cell>
          <cell r="GS1138">
            <v>0</v>
          </cell>
          <cell r="GT1138">
            <v>0</v>
          </cell>
          <cell r="GU1138">
            <v>0</v>
          </cell>
          <cell r="GV1138">
            <v>0</v>
          </cell>
          <cell r="GW1138">
            <v>0</v>
          </cell>
          <cell r="GX1138">
            <v>0</v>
          </cell>
          <cell r="GY1138">
            <v>0</v>
          </cell>
          <cell r="GZ1138">
            <v>0</v>
          </cell>
          <cell r="HA1138">
            <v>0</v>
          </cell>
          <cell r="HB1138">
            <v>0</v>
          </cell>
          <cell r="HC1138">
            <v>0</v>
          </cell>
          <cell r="HD1138">
            <v>0</v>
          </cell>
          <cell r="HE1138">
            <v>0</v>
          </cell>
          <cell r="HF1138">
            <v>0</v>
          </cell>
          <cell r="HG1138">
            <v>0</v>
          </cell>
          <cell r="HH1138">
            <v>0</v>
          </cell>
          <cell r="HI1138">
            <v>0</v>
          </cell>
          <cell r="HJ1138">
            <v>0</v>
          </cell>
          <cell r="HK1138">
            <v>0</v>
          </cell>
          <cell r="HL1138">
            <v>0</v>
          </cell>
          <cell r="HM1138">
            <v>0</v>
          </cell>
          <cell r="HN1138">
            <v>0</v>
          </cell>
          <cell r="HO1138">
            <v>0</v>
          </cell>
          <cell r="HP1138">
            <v>0</v>
          </cell>
          <cell r="HQ1138">
            <v>0</v>
          </cell>
          <cell r="HR1138">
            <v>0</v>
          </cell>
          <cell r="HS1138">
            <v>0</v>
          </cell>
          <cell r="HT1138">
            <v>0</v>
          </cell>
          <cell r="HU1138">
            <v>0</v>
          </cell>
          <cell r="HV1138">
            <v>0</v>
          </cell>
          <cell r="HW1138">
            <v>0</v>
          </cell>
          <cell r="HX1138">
            <v>0</v>
          </cell>
          <cell r="HY1138">
            <v>0</v>
          </cell>
          <cell r="HZ1138">
            <v>0</v>
          </cell>
          <cell r="IA1138">
            <v>0</v>
          </cell>
          <cell r="IB1138">
            <v>0</v>
          </cell>
          <cell r="IC1138">
            <v>0</v>
          </cell>
          <cell r="ID1138">
            <v>0</v>
          </cell>
          <cell r="IE1138">
            <v>0</v>
          </cell>
          <cell r="IF1138">
            <v>0</v>
          </cell>
          <cell r="IG1138">
            <v>0</v>
          </cell>
          <cell r="IH1138">
            <v>0</v>
          </cell>
          <cell r="II1138">
            <v>0</v>
          </cell>
          <cell r="IJ1138">
            <v>0</v>
          </cell>
          <cell r="IK1138">
            <v>0</v>
          </cell>
          <cell r="IL1138">
            <v>0</v>
          </cell>
          <cell r="IM1138">
            <v>0</v>
          </cell>
          <cell r="IN1138">
            <v>0</v>
          </cell>
          <cell r="IO1138">
            <v>0</v>
          </cell>
          <cell r="IP1138">
            <v>0</v>
          </cell>
          <cell r="IQ1138">
            <v>0</v>
          </cell>
          <cell r="IR1138">
            <v>0</v>
          </cell>
          <cell r="IS1138">
            <v>0</v>
          </cell>
          <cell r="IT1138">
            <v>0</v>
          </cell>
          <cell r="IU1138">
            <v>0</v>
          </cell>
          <cell r="IV1138">
            <v>0</v>
          </cell>
          <cell r="IW1138">
            <v>0</v>
          </cell>
          <cell r="IX1138">
            <v>0</v>
          </cell>
          <cell r="IY1138">
            <v>0</v>
          </cell>
          <cell r="IZ1138">
            <v>0</v>
          </cell>
          <cell r="JA1138">
            <v>0</v>
          </cell>
          <cell r="JB1138">
            <v>0</v>
          </cell>
          <cell r="JC1138">
            <v>0</v>
          </cell>
          <cell r="JD1138">
            <v>0</v>
          </cell>
          <cell r="JE1138">
            <v>0</v>
          </cell>
        </row>
        <row r="1139">
          <cell r="D1139" t="str">
            <v>THM.QF.WMV._.SML.RES Ag-Oak Lea BG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  <cell r="EJ1139">
            <v>0</v>
          </cell>
          <cell r="EK1139">
            <v>0</v>
          </cell>
          <cell r="EL1139">
            <v>0</v>
          </cell>
          <cell r="EM1139">
            <v>0</v>
          </cell>
          <cell r="EN1139">
            <v>0</v>
          </cell>
          <cell r="EO1139">
            <v>0</v>
          </cell>
          <cell r="EP1139">
            <v>0</v>
          </cell>
          <cell r="EQ1139">
            <v>0</v>
          </cell>
          <cell r="ER1139">
            <v>0</v>
          </cell>
          <cell r="ES1139">
            <v>0</v>
          </cell>
          <cell r="ET1139">
            <v>0</v>
          </cell>
          <cell r="EU1139">
            <v>0</v>
          </cell>
          <cell r="EV1139">
            <v>0</v>
          </cell>
          <cell r="EW1139">
            <v>0</v>
          </cell>
          <cell r="EX1139">
            <v>0</v>
          </cell>
          <cell r="EY1139">
            <v>0</v>
          </cell>
          <cell r="EZ1139">
            <v>0</v>
          </cell>
          <cell r="FA1139">
            <v>0</v>
          </cell>
          <cell r="FB1139">
            <v>0</v>
          </cell>
          <cell r="FC1139">
            <v>0</v>
          </cell>
          <cell r="FD1139">
            <v>0</v>
          </cell>
          <cell r="FE1139">
            <v>0</v>
          </cell>
          <cell r="FF1139">
            <v>0</v>
          </cell>
          <cell r="FG1139">
            <v>0</v>
          </cell>
          <cell r="FH1139">
            <v>0</v>
          </cell>
          <cell r="FI1139">
            <v>0</v>
          </cell>
          <cell r="FJ1139">
            <v>0</v>
          </cell>
          <cell r="FK1139">
            <v>0</v>
          </cell>
          <cell r="FL1139">
            <v>0</v>
          </cell>
          <cell r="FM1139">
            <v>0</v>
          </cell>
          <cell r="FN1139">
            <v>0</v>
          </cell>
          <cell r="FO1139">
            <v>0</v>
          </cell>
          <cell r="FP1139">
            <v>0</v>
          </cell>
          <cell r="FQ1139">
            <v>0</v>
          </cell>
          <cell r="FR1139">
            <v>0</v>
          </cell>
          <cell r="FS1139">
            <v>0</v>
          </cell>
          <cell r="FT1139">
            <v>0</v>
          </cell>
          <cell r="FU1139">
            <v>0</v>
          </cell>
          <cell r="FV1139">
            <v>0</v>
          </cell>
          <cell r="FW1139">
            <v>0</v>
          </cell>
          <cell r="FX1139">
            <v>0</v>
          </cell>
          <cell r="FY1139">
            <v>0</v>
          </cell>
          <cell r="FZ1139">
            <v>0</v>
          </cell>
          <cell r="GA1139">
            <v>0</v>
          </cell>
          <cell r="GB1139">
            <v>0</v>
          </cell>
          <cell r="GC1139">
            <v>0</v>
          </cell>
          <cell r="GD1139">
            <v>0</v>
          </cell>
          <cell r="GE1139">
            <v>0</v>
          </cell>
          <cell r="GF1139">
            <v>0</v>
          </cell>
          <cell r="GG1139">
            <v>0</v>
          </cell>
          <cell r="GH1139">
            <v>0</v>
          </cell>
          <cell r="GI1139">
            <v>0</v>
          </cell>
          <cell r="GJ1139">
            <v>0</v>
          </cell>
          <cell r="GK1139">
            <v>0</v>
          </cell>
          <cell r="GL1139">
            <v>0</v>
          </cell>
          <cell r="GM1139">
            <v>0</v>
          </cell>
          <cell r="GN1139">
            <v>0</v>
          </cell>
          <cell r="GO1139">
            <v>0</v>
          </cell>
          <cell r="GP1139">
            <v>0</v>
          </cell>
          <cell r="GQ1139">
            <v>0</v>
          </cell>
          <cell r="GR1139">
            <v>0</v>
          </cell>
          <cell r="GS1139">
            <v>0</v>
          </cell>
          <cell r="GT1139">
            <v>0</v>
          </cell>
          <cell r="GU1139">
            <v>0</v>
          </cell>
          <cell r="GV1139">
            <v>0</v>
          </cell>
          <cell r="GW1139">
            <v>0</v>
          </cell>
          <cell r="GX1139">
            <v>0</v>
          </cell>
          <cell r="GY1139">
            <v>0</v>
          </cell>
          <cell r="GZ1139">
            <v>0</v>
          </cell>
          <cell r="HA1139">
            <v>0</v>
          </cell>
          <cell r="HB1139">
            <v>0</v>
          </cell>
          <cell r="HC1139">
            <v>0</v>
          </cell>
          <cell r="HD1139">
            <v>0</v>
          </cell>
          <cell r="HE1139">
            <v>0</v>
          </cell>
          <cell r="HF1139">
            <v>0</v>
          </cell>
          <cell r="HG1139">
            <v>0</v>
          </cell>
          <cell r="HH1139">
            <v>0</v>
          </cell>
          <cell r="HI1139">
            <v>0</v>
          </cell>
          <cell r="HJ1139">
            <v>0</v>
          </cell>
          <cell r="HK1139">
            <v>0</v>
          </cell>
          <cell r="HL1139">
            <v>0</v>
          </cell>
          <cell r="HM1139">
            <v>0</v>
          </cell>
          <cell r="HN1139">
            <v>0</v>
          </cell>
          <cell r="HO1139">
            <v>0</v>
          </cell>
          <cell r="HP1139">
            <v>0</v>
          </cell>
          <cell r="HQ1139">
            <v>0</v>
          </cell>
          <cell r="HR1139">
            <v>0</v>
          </cell>
          <cell r="HS1139">
            <v>0</v>
          </cell>
          <cell r="HT1139">
            <v>0</v>
          </cell>
          <cell r="HU1139">
            <v>0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A1139">
            <v>0</v>
          </cell>
          <cell r="IB1139">
            <v>0</v>
          </cell>
          <cell r="IC1139">
            <v>0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H1139">
            <v>0</v>
          </cell>
          <cell r="II1139">
            <v>0</v>
          </cell>
          <cell r="IJ1139">
            <v>0</v>
          </cell>
          <cell r="IK1139">
            <v>0</v>
          </cell>
          <cell r="IL1139">
            <v>0</v>
          </cell>
          <cell r="IM1139">
            <v>0</v>
          </cell>
          <cell r="IN1139">
            <v>0</v>
          </cell>
          <cell r="IO1139">
            <v>0</v>
          </cell>
          <cell r="IP1139">
            <v>0</v>
          </cell>
          <cell r="IQ1139">
            <v>0</v>
          </cell>
          <cell r="IR1139">
            <v>0</v>
          </cell>
          <cell r="IS1139">
            <v>0</v>
          </cell>
          <cell r="IT1139">
            <v>0</v>
          </cell>
          <cell r="IU1139">
            <v>0</v>
          </cell>
          <cell r="IV1139">
            <v>0</v>
          </cell>
          <cell r="IW1139">
            <v>0</v>
          </cell>
          <cell r="IX1139">
            <v>0</v>
          </cell>
          <cell r="IY1139">
            <v>0</v>
          </cell>
          <cell r="IZ1139">
            <v>0</v>
          </cell>
          <cell r="JA1139">
            <v>0</v>
          </cell>
          <cell r="JB1139">
            <v>0</v>
          </cell>
          <cell r="JC1139">
            <v>0</v>
          </cell>
          <cell r="JD1139">
            <v>0</v>
          </cell>
          <cell r="JE1139">
            <v>0</v>
          </cell>
        </row>
        <row r="1140">
          <cell r="D1140" t="str">
            <v>THM.QF.WOR._.SML.TMF BioF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  <cell r="EE1140">
            <v>0</v>
          </cell>
          <cell r="EF1140">
            <v>0</v>
          </cell>
          <cell r="EG1140">
            <v>0</v>
          </cell>
          <cell r="EH1140">
            <v>0</v>
          </cell>
          <cell r="EI1140">
            <v>0</v>
          </cell>
          <cell r="EJ1140">
            <v>0</v>
          </cell>
          <cell r="EK1140">
            <v>0</v>
          </cell>
          <cell r="EL1140">
            <v>0</v>
          </cell>
          <cell r="EM1140">
            <v>0</v>
          </cell>
          <cell r="EN1140">
            <v>0</v>
          </cell>
          <cell r="EO1140">
            <v>0</v>
          </cell>
          <cell r="EP1140">
            <v>0</v>
          </cell>
          <cell r="EQ1140">
            <v>0</v>
          </cell>
          <cell r="ER1140">
            <v>0</v>
          </cell>
          <cell r="ES1140">
            <v>0</v>
          </cell>
          <cell r="ET1140">
            <v>0</v>
          </cell>
          <cell r="EU1140">
            <v>0</v>
          </cell>
          <cell r="EV1140">
            <v>0</v>
          </cell>
          <cell r="EW1140">
            <v>0</v>
          </cell>
          <cell r="EX1140">
            <v>0</v>
          </cell>
          <cell r="EY1140">
            <v>0</v>
          </cell>
          <cell r="EZ1140">
            <v>0</v>
          </cell>
          <cell r="FA1140">
            <v>0</v>
          </cell>
          <cell r="FB1140">
            <v>0</v>
          </cell>
          <cell r="FC1140">
            <v>0</v>
          </cell>
          <cell r="FD1140">
            <v>0</v>
          </cell>
          <cell r="FE1140">
            <v>0</v>
          </cell>
          <cell r="FF1140">
            <v>0</v>
          </cell>
          <cell r="FG1140">
            <v>0</v>
          </cell>
          <cell r="FH1140">
            <v>0</v>
          </cell>
          <cell r="FI1140">
            <v>0</v>
          </cell>
          <cell r="FJ1140">
            <v>0</v>
          </cell>
          <cell r="FK1140">
            <v>0</v>
          </cell>
          <cell r="FL1140">
            <v>0</v>
          </cell>
          <cell r="FM1140">
            <v>0</v>
          </cell>
          <cell r="FN1140">
            <v>0</v>
          </cell>
          <cell r="FO1140">
            <v>0</v>
          </cell>
          <cell r="FP1140">
            <v>0</v>
          </cell>
          <cell r="FQ1140">
            <v>0</v>
          </cell>
          <cell r="FR1140">
            <v>0</v>
          </cell>
          <cell r="FS1140">
            <v>0</v>
          </cell>
          <cell r="FT1140">
            <v>0</v>
          </cell>
          <cell r="FU1140">
            <v>0</v>
          </cell>
          <cell r="FV1140">
            <v>0</v>
          </cell>
          <cell r="FW1140">
            <v>0</v>
          </cell>
          <cell r="FX1140">
            <v>0</v>
          </cell>
          <cell r="FY1140">
            <v>0</v>
          </cell>
          <cell r="FZ1140">
            <v>0</v>
          </cell>
          <cell r="GA1140">
            <v>0</v>
          </cell>
          <cell r="GB1140">
            <v>0</v>
          </cell>
          <cell r="GC1140">
            <v>0</v>
          </cell>
          <cell r="GD1140">
            <v>0</v>
          </cell>
          <cell r="GE1140">
            <v>0</v>
          </cell>
          <cell r="GF1140">
            <v>0</v>
          </cell>
          <cell r="GG1140">
            <v>0</v>
          </cell>
          <cell r="GH1140">
            <v>0</v>
          </cell>
          <cell r="GI1140">
            <v>0</v>
          </cell>
          <cell r="GJ1140">
            <v>0</v>
          </cell>
          <cell r="GK1140">
            <v>0</v>
          </cell>
          <cell r="GL1140">
            <v>0</v>
          </cell>
          <cell r="GM1140">
            <v>0</v>
          </cell>
          <cell r="GN1140">
            <v>0</v>
          </cell>
          <cell r="GO1140">
            <v>0</v>
          </cell>
          <cell r="GP1140">
            <v>0</v>
          </cell>
          <cell r="GQ1140">
            <v>0</v>
          </cell>
          <cell r="GR1140">
            <v>0</v>
          </cell>
          <cell r="GS1140">
            <v>0</v>
          </cell>
          <cell r="GT1140">
            <v>0</v>
          </cell>
          <cell r="GU1140">
            <v>0</v>
          </cell>
          <cell r="GV1140">
            <v>0</v>
          </cell>
          <cell r="GW1140">
            <v>0</v>
          </cell>
          <cell r="GX1140">
            <v>0</v>
          </cell>
          <cell r="GY1140">
            <v>0</v>
          </cell>
          <cell r="GZ1140">
            <v>0</v>
          </cell>
          <cell r="HA1140">
            <v>0</v>
          </cell>
          <cell r="HB1140">
            <v>0</v>
          </cell>
          <cell r="HC1140">
            <v>0</v>
          </cell>
          <cell r="HD1140">
            <v>0</v>
          </cell>
          <cell r="HE1140">
            <v>0</v>
          </cell>
          <cell r="HF1140">
            <v>0</v>
          </cell>
          <cell r="HG1140">
            <v>0</v>
          </cell>
          <cell r="HH1140">
            <v>0</v>
          </cell>
          <cell r="HI1140">
            <v>0</v>
          </cell>
          <cell r="HJ1140">
            <v>0</v>
          </cell>
          <cell r="HK1140">
            <v>0</v>
          </cell>
          <cell r="HL1140">
            <v>0</v>
          </cell>
          <cell r="HM1140">
            <v>0</v>
          </cell>
          <cell r="HN1140">
            <v>0</v>
          </cell>
          <cell r="HO1140">
            <v>0</v>
          </cell>
          <cell r="HP1140">
            <v>0</v>
          </cell>
          <cell r="HQ1140">
            <v>0</v>
          </cell>
          <cell r="HR1140">
            <v>0</v>
          </cell>
          <cell r="HS1140">
            <v>0</v>
          </cell>
          <cell r="HT1140">
            <v>0</v>
          </cell>
          <cell r="HU1140">
            <v>0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A1140">
            <v>0</v>
          </cell>
          <cell r="IB1140">
            <v>0</v>
          </cell>
          <cell r="IC1140">
            <v>0</v>
          </cell>
          <cell r="ID1140">
            <v>0</v>
          </cell>
          <cell r="IE1140">
            <v>0</v>
          </cell>
          <cell r="IF1140">
            <v>0</v>
          </cell>
          <cell r="IG1140">
            <v>0</v>
          </cell>
          <cell r="IH1140">
            <v>0</v>
          </cell>
          <cell r="II1140">
            <v>0</v>
          </cell>
          <cell r="IJ1140">
            <v>0</v>
          </cell>
          <cell r="IK1140">
            <v>0</v>
          </cell>
          <cell r="IL1140">
            <v>0</v>
          </cell>
          <cell r="IM1140">
            <v>0</v>
          </cell>
          <cell r="IN1140">
            <v>0</v>
          </cell>
          <cell r="IO1140">
            <v>0</v>
          </cell>
          <cell r="IP1140">
            <v>0</v>
          </cell>
          <cell r="IQ1140">
            <v>0</v>
          </cell>
          <cell r="IR1140">
            <v>0</v>
          </cell>
          <cell r="IS1140">
            <v>0</v>
          </cell>
          <cell r="IT1140">
            <v>0</v>
          </cell>
          <cell r="IU1140">
            <v>0</v>
          </cell>
          <cell r="IV1140">
            <v>0</v>
          </cell>
          <cell r="IW1140">
            <v>0</v>
          </cell>
          <cell r="IX1140">
            <v>0</v>
          </cell>
          <cell r="IY1140">
            <v>0</v>
          </cell>
          <cell r="IZ1140">
            <v>0</v>
          </cell>
          <cell r="JA1140">
            <v>0</v>
          </cell>
          <cell r="JB1140">
            <v>0</v>
          </cell>
          <cell r="JC1140">
            <v>0</v>
          </cell>
          <cell r="JD1140">
            <v>0</v>
          </cell>
          <cell r="JE1140">
            <v>0</v>
          </cell>
        </row>
        <row r="1141">
          <cell r="D1141" t="str">
            <v>GEO.QF.GOE._.SML.BYU-Idaho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  <cell r="EE1141">
            <v>0</v>
          </cell>
          <cell r="EF1141">
            <v>0</v>
          </cell>
          <cell r="EG1141">
            <v>0</v>
          </cell>
          <cell r="EH1141">
            <v>0</v>
          </cell>
          <cell r="EI1141">
            <v>0</v>
          </cell>
          <cell r="EJ1141">
            <v>0</v>
          </cell>
          <cell r="EK1141">
            <v>0</v>
          </cell>
          <cell r="EL1141">
            <v>0</v>
          </cell>
          <cell r="EM1141">
            <v>0</v>
          </cell>
          <cell r="EN1141">
            <v>0</v>
          </cell>
          <cell r="EO1141">
            <v>0</v>
          </cell>
          <cell r="EP1141">
            <v>0</v>
          </cell>
          <cell r="EQ1141">
            <v>0</v>
          </cell>
          <cell r="ER1141">
            <v>0</v>
          </cell>
          <cell r="ES1141">
            <v>0</v>
          </cell>
          <cell r="ET1141">
            <v>0</v>
          </cell>
          <cell r="EU1141">
            <v>0</v>
          </cell>
          <cell r="EV1141">
            <v>0</v>
          </cell>
          <cell r="EW1141">
            <v>0</v>
          </cell>
          <cell r="EX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C1141">
            <v>0</v>
          </cell>
          <cell r="FD1141">
            <v>0</v>
          </cell>
          <cell r="FE1141">
            <v>0</v>
          </cell>
          <cell r="FF1141">
            <v>0</v>
          </cell>
          <cell r="FG1141">
            <v>0</v>
          </cell>
          <cell r="FH1141">
            <v>0</v>
          </cell>
          <cell r="FI1141">
            <v>0</v>
          </cell>
          <cell r="FJ1141">
            <v>0</v>
          </cell>
          <cell r="FK1141">
            <v>0</v>
          </cell>
          <cell r="FL1141">
            <v>0</v>
          </cell>
          <cell r="FM1141">
            <v>0</v>
          </cell>
          <cell r="FN1141">
            <v>0</v>
          </cell>
          <cell r="FO1141">
            <v>0</v>
          </cell>
          <cell r="FP1141">
            <v>0</v>
          </cell>
          <cell r="FQ1141">
            <v>0</v>
          </cell>
          <cell r="FR1141">
            <v>0</v>
          </cell>
          <cell r="FS1141">
            <v>0</v>
          </cell>
          <cell r="FT1141">
            <v>0</v>
          </cell>
          <cell r="FU1141">
            <v>0</v>
          </cell>
          <cell r="FV1141">
            <v>0</v>
          </cell>
          <cell r="FW1141">
            <v>0</v>
          </cell>
          <cell r="FX1141">
            <v>0</v>
          </cell>
          <cell r="FY1141">
            <v>0</v>
          </cell>
          <cell r="FZ1141">
            <v>0</v>
          </cell>
          <cell r="GA1141">
            <v>0</v>
          </cell>
          <cell r="GB1141">
            <v>0</v>
          </cell>
          <cell r="GC1141">
            <v>0</v>
          </cell>
          <cell r="GD1141">
            <v>0</v>
          </cell>
          <cell r="GE1141">
            <v>0</v>
          </cell>
          <cell r="GF1141">
            <v>0</v>
          </cell>
          <cell r="GG1141">
            <v>0</v>
          </cell>
          <cell r="GH1141">
            <v>0</v>
          </cell>
          <cell r="GI1141">
            <v>0</v>
          </cell>
          <cell r="GJ1141">
            <v>0</v>
          </cell>
          <cell r="GK1141">
            <v>0</v>
          </cell>
          <cell r="GL1141">
            <v>0</v>
          </cell>
          <cell r="GM1141">
            <v>0</v>
          </cell>
          <cell r="GN1141">
            <v>0</v>
          </cell>
          <cell r="GO1141">
            <v>0</v>
          </cell>
          <cell r="GP1141">
            <v>0</v>
          </cell>
          <cell r="GQ1141">
            <v>0</v>
          </cell>
          <cell r="GR1141">
            <v>0</v>
          </cell>
          <cell r="GS1141">
            <v>0</v>
          </cell>
          <cell r="GT1141">
            <v>0</v>
          </cell>
          <cell r="GU1141">
            <v>0</v>
          </cell>
          <cell r="GV1141">
            <v>0</v>
          </cell>
          <cell r="GW1141">
            <v>0</v>
          </cell>
          <cell r="GX1141">
            <v>0</v>
          </cell>
          <cell r="GY1141">
            <v>0</v>
          </cell>
          <cell r="GZ1141">
            <v>0</v>
          </cell>
          <cell r="HA1141">
            <v>0</v>
          </cell>
          <cell r="HB1141">
            <v>0</v>
          </cell>
          <cell r="HC1141">
            <v>0</v>
          </cell>
          <cell r="HD1141">
            <v>0</v>
          </cell>
          <cell r="HE1141">
            <v>0</v>
          </cell>
          <cell r="HF1141">
            <v>0</v>
          </cell>
          <cell r="HG1141">
            <v>0</v>
          </cell>
          <cell r="HH1141">
            <v>0</v>
          </cell>
          <cell r="HI1141">
            <v>0</v>
          </cell>
          <cell r="HJ1141">
            <v>0</v>
          </cell>
          <cell r="HK1141">
            <v>0</v>
          </cell>
          <cell r="HL1141">
            <v>0</v>
          </cell>
          <cell r="HM1141">
            <v>0</v>
          </cell>
          <cell r="HN1141">
            <v>0</v>
          </cell>
          <cell r="HO1141">
            <v>0</v>
          </cell>
          <cell r="HP1141">
            <v>0</v>
          </cell>
          <cell r="HQ1141">
            <v>0</v>
          </cell>
          <cell r="HR1141">
            <v>0</v>
          </cell>
          <cell r="HS1141">
            <v>0</v>
          </cell>
          <cell r="HT1141">
            <v>0</v>
          </cell>
          <cell r="HU1141">
            <v>0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A1141">
            <v>0</v>
          </cell>
          <cell r="IB1141">
            <v>0</v>
          </cell>
          <cell r="IC1141">
            <v>0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H1141">
            <v>0</v>
          </cell>
          <cell r="II1141">
            <v>0</v>
          </cell>
          <cell r="IJ1141">
            <v>0</v>
          </cell>
          <cell r="IK1141">
            <v>0</v>
          </cell>
          <cell r="IL1141">
            <v>0</v>
          </cell>
          <cell r="IM1141">
            <v>0</v>
          </cell>
          <cell r="IN1141">
            <v>0</v>
          </cell>
          <cell r="IO1141">
            <v>0</v>
          </cell>
          <cell r="IP1141">
            <v>0</v>
          </cell>
          <cell r="IQ1141">
            <v>0</v>
          </cell>
          <cell r="IR1141">
            <v>0</v>
          </cell>
          <cell r="IS1141">
            <v>0</v>
          </cell>
          <cell r="IT1141">
            <v>0</v>
          </cell>
          <cell r="IU1141">
            <v>0</v>
          </cell>
          <cell r="IV1141">
            <v>0</v>
          </cell>
          <cell r="IW1141">
            <v>0</v>
          </cell>
          <cell r="IX1141">
            <v>0</v>
          </cell>
          <cell r="IY1141">
            <v>0</v>
          </cell>
          <cell r="IZ1141">
            <v>0</v>
          </cell>
          <cell r="JA1141">
            <v>0</v>
          </cell>
          <cell r="JB1141">
            <v>0</v>
          </cell>
          <cell r="JC1141">
            <v>0</v>
          </cell>
          <cell r="JD1141">
            <v>0</v>
          </cell>
          <cell r="JE1141">
            <v>0</v>
          </cell>
        </row>
        <row r="1142">
          <cell r="D1142" t="str">
            <v>GEO.QF.SOR._.SML.OIT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  <cell r="EJ1142">
            <v>0</v>
          </cell>
          <cell r="EK1142">
            <v>0</v>
          </cell>
          <cell r="EL1142">
            <v>0</v>
          </cell>
          <cell r="EM1142">
            <v>0</v>
          </cell>
          <cell r="EN1142">
            <v>0</v>
          </cell>
          <cell r="EO1142">
            <v>0</v>
          </cell>
          <cell r="EP1142">
            <v>0</v>
          </cell>
          <cell r="EQ1142">
            <v>0</v>
          </cell>
          <cell r="ER1142">
            <v>0</v>
          </cell>
          <cell r="ES1142">
            <v>0</v>
          </cell>
          <cell r="ET1142">
            <v>0</v>
          </cell>
          <cell r="EU1142">
            <v>0</v>
          </cell>
          <cell r="EV1142">
            <v>0</v>
          </cell>
          <cell r="EW1142">
            <v>0</v>
          </cell>
          <cell r="EX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C1142">
            <v>0</v>
          </cell>
          <cell r="FD1142">
            <v>0</v>
          </cell>
          <cell r="FE1142">
            <v>0</v>
          </cell>
          <cell r="FF1142">
            <v>0</v>
          </cell>
          <cell r="FG1142">
            <v>0</v>
          </cell>
          <cell r="FH1142">
            <v>0</v>
          </cell>
          <cell r="FI1142">
            <v>0</v>
          </cell>
          <cell r="FJ1142">
            <v>0</v>
          </cell>
          <cell r="FK1142">
            <v>0</v>
          </cell>
          <cell r="FL1142">
            <v>0</v>
          </cell>
          <cell r="FM1142">
            <v>0</v>
          </cell>
          <cell r="FN1142">
            <v>0</v>
          </cell>
          <cell r="FO1142">
            <v>0</v>
          </cell>
          <cell r="FP1142">
            <v>0</v>
          </cell>
          <cell r="FQ1142">
            <v>0</v>
          </cell>
          <cell r="FR1142">
            <v>0</v>
          </cell>
          <cell r="FS1142">
            <v>0</v>
          </cell>
          <cell r="FT1142">
            <v>0</v>
          </cell>
          <cell r="FU1142">
            <v>0</v>
          </cell>
          <cell r="FV1142">
            <v>0</v>
          </cell>
          <cell r="FW1142">
            <v>0</v>
          </cell>
          <cell r="FX1142">
            <v>0</v>
          </cell>
          <cell r="FY1142">
            <v>0</v>
          </cell>
          <cell r="FZ1142">
            <v>0</v>
          </cell>
          <cell r="GA1142">
            <v>0</v>
          </cell>
          <cell r="GB1142">
            <v>0</v>
          </cell>
          <cell r="GC1142">
            <v>0</v>
          </cell>
          <cell r="GD1142">
            <v>0</v>
          </cell>
          <cell r="GE1142">
            <v>0</v>
          </cell>
          <cell r="GF1142">
            <v>0</v>
          </cell>
          <cell r="GG1142">
            <v>0</v>
          </cell>
          <cell r="GH1142">
            <v>0</v>
          </cell>
          <cell r="GI1142">
            <v>0</v>
          </cell>
          <cell r="GJ1142">
            <v>0</v>
          </cell>
          <cell r="GK1142">
            <v>0</v>
          </cell>
          <cell r="GL1142">
            <v>0</v>
          </cell>
          <cell r="GM1142">
            <v>0</v>
          </cell>
          <cell r="GN1142">
            <v>0</v>
          </cell>
          <cell r="GO1142">
            <v>0</v>
          </cell>
          <cell r="GP1142">
            <v>0</v>
          </cell>
          <cell r="GQ1142">
            <v>0</v>
          </cell>
          <cell r="GR1142">
            <v>0</v>
          </cell>
          <cell r="GS1142">
            <v>0</v>
          </cell>
          <cell r="GT1142">
            <v>0</v>
          </cell>
          <cell r="GU1142">
            <v>0</v>
          </cell>
          <cell r="GV1142">
            <v>0</v>
          </cell>
          <cell r="GW1142">
            <v>0</v>
          </cell>
          <cell r="GX1142">
            <v>0</v>
          </cell>
          <cell r="GY1142">
            <v>0</v>
          </cell>
          <cell r="GZ1142">
            <v>0</v>
          </cell>
          <cell r="HA1142">
            <v>0</v>
          </cell>
          <cell r="HB1142">
            <v>0</v>
          </cell>
          <cell r="HC1142">
            <v>0</v>
          </cell>
          <cell r="HD1142">
            <v>0</v>
          </cell>
          <cell r="HE1142">
            <v>0</v>
          </cell>
          <cell r="HF1142">
            <v>0</v>
          </cell>
          <cell r="HG1142">
            <v>0</v>
          </cell>
          <cell r="HH1142">
            <v>0</v>
          </cell>
          <cell r="HI1142">
            <v>0</v>
          </cell>
          <cell r="HJ1142">
            <v>0</v>
          </cell>
          <cell r="HK1142">
            <v>0</v>
          </cell>
          <cell r="HL1142">
            <v>0</v>
          </cell>
          <cell r="HM1142">
            <v>0</v>
          </cell>
          <cell r="HN1142">
            <v>0</v>
          </cell>
          <cell r="HO1142">
            <v>0</v>
          </cell>
          <cell r="HP1142">
            <v>0</v>
          </cell>
          <cell r="HQ1142">
            <v>0</v>
          </cell>
          <cell r="HR1142">
            <v>0</v>
          </cell>
          <cell r="HS1142">
            <v>0</v>
          </cell>
          <cell r="HT1142">
            <v>0</v>
          </cell>
          <cell r="HU1142">
            <v>0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B1142">
            <v>0</v>
          </cell>
          <cell r="IC1142">
            <v>0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H1142">
            <v>0</v>
          </cell>
          <cell r="II1142">
            <v>0</v>
          </cell>
          <cell r="IJ1142">
            <v>0</v>
          </cell>
          <cell r="IK1142">
            <v>0</v>
          </cell>
          <cell r="IL1142">
            <v>0</v>
          </cell>
          <cell r="IM1142">
            <v>0</v>
          </cell>
          <cell r="IN1142">
            <v>0</v>
          </cell>
          <cell r="IO1142">
            <v>0</v>
          </cell>
          <cell r="IP1142">
            <v>0</v>
          </cell>
          <cell r="IQ1142">
            <v>0</v>
          </cell>
          <cell r="IR1142">
            <v>0</v>
          </cell>
          <cell r="IS1142">
            <v>0</v>
          </cell>
          <cell r="IT1142">
            <v>0</v>
          </cell>
          <cell r="IU1142">
            <v>0</v>
          </cell>
          <cell r="IV1142">
            <v>0</v>
          </cell>
          <cell r="IW1142">
            <v>0</v>
          </cell>
          <cell r="IX1142">
            <v>0</v>
          </cell>
          <cell r="IY1142">
            <v>0</v>
          </cell>
          <cell r="IZ1142">
            <v>0</v>
          </cell>
          <cell r="JA1142">
            <v>0</v>
          </cell>
          <cell r="JB1142">
            <v>0</v>
          </cell>
          <cell r="JC1142">
            <v>0</v>
          </cell>
          <cell r="JD1142">
            <v>0</v>
          </cell>
          <cell r="JE1142">
            <v>0</v>
          </cell>
        </row>
        <row r="1143">
          <cell r="D1143" t="str">
            <v>GEO.QF.WMV._.SML.OSU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H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N1143">
            <v>0</v>
          </cell>
          <cell r="FO1143">
            <v>0</v>
          </cell>
          <cell r="FP1143">
            <v>0</v>
          </cell>
          <cell r="FQ1143">
            <v>0</v>
          </cell>
          <cell r="FR1143">
            <v>0</v>
          </cell>
          <cell r="FS1143">
            <v>0</v>
          </cell>
          <cell r="FT1143">
            <v>0</v>
          </cell>
          <cell r="FU1143">
            <v>0</v>
          </cell>
          <cell r="FV1143">
            <v>0</v>
          </cell>
          <cell r="FW1143">
            <v>0</v>
          </cell>
          <cell r="FX1143">
            <v>0</v>
          </cell>
          <cell r="FY1143">
            <v>0</v>
          </cell>
          <cell r="FZ1143">
            <v>0</v>
          </cell>
          <cell r="GA1143">
            <v>0</v>
          </cell>
          <cell r="GB1143">
            <v>0</v>
          </cell>
          <cell r="GC1143">
            <v>0</v>
          </cell>
          <cell r="GD1143">
            <v>0</v>
          </cell>
          <cell r="GE1143">
            <v>0</v>
          </cell>
          <cell r="GF1143">
            <v>0</v>
          </cell>
          <cell r="GG1143">
            <v>0</v>
          </cell>
          <cell r="GH1143">
            <v>0</v>
          </cell>
          <cell r="GI1143">
            <v>0</v>
          </cell>
          <cell r="GJ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O1143">
            <v>0</v>
          </cell>
          <cell r="GP1143">
            <v>0</v>
          </cell>
          <cell r="GQ1143">
            <v>0</v>
          </cell>
          <cell r="GR1143">
            <v>0</v>
          </cell>
          <cell r="GS1143">
            <v>0</v>
          </cell>
          <cell r="GT1143">
            <v>0</v>
          </cell>
          <cell r="GU1143">
            <v>0</v>
          </cell>
          <cell r="GV1143">
            <v>0</v>
          </cell>
          <cell r="GW1143">
            <v>0</v>
          </cell>
          <cell r="GX1143">
            <v>0</v>
          </cell>
          <cell r="GY1143">
            <v>0</v>
          </cell>
          <cell r="GZ1143">
            <v>0</v>
          </cell>
          <cell r="HA1143">
            <v>0</v>
          </cell>
          <cell r="HB1143">
            <v>0</v>
          </cell>
          <cell r="HC1143">
            <v>0</v>
          </cell>
          <cell r="HD1143">
            <v>0</v>
          </cell>
          <cell r="HE1143">
            <v>0</v>
          </cell>
          <cell r="HF1143">
            <v>0</v>
          </cell>
          <cell r="HG1143">
            <v>0</v>
          </cell>
          <cell r="HH1143">
            <v>0</v>
          </cell>
          <cell r="HI1143">
            <v>0</v>
          </cell>
          <cell r="HJ1143">
            <v>0</v>
          </cell>
          <cell r="HK1143">
            <v>0</v>
          </cell>
          <cell r="HL1143">
            <v>0</v>
          </cell>
          <cell r="HM1143">
            <v>0</v>
          </cell>
          <cell r="HN1143">
            <v>0</v>
          </cell>
          <cell r="HO1143">
            <v>0</v>
          </cell>
          <cell r="HP1143">
            <v>0</v>
          </cell>
          <cell r="HQ1143">
            <v>0</v>
          </cell>
          <cell r="HR1143">
            <v>0</v>
          </cell>
          <cell r="HS1143">
            <v>0</v>
          </cell>
          <cell r="HT1143">
            <v>0</v>
          </cell>
          <cell r="HU1143">
            <v>0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B1143">
            <v>0</v>
          </cell>
          <cell r="IC1143">
            <v>0</v>
          </cell>
          <cell r="ID1143">
            <v>0</v>
          </cell>
          <cell r="IE1143">
            <v>0</v>
          </cell>
          <cell r="IF1143">
            <v>0</v>
          </cell>
          <cell r="IG1143">
            <v>0</v>
          </cell>
          <cell r="IH1143">
            <v>0</v>
          </cell>
          <cell r="II1143">
            <v>0</v>
          </cell>
          <cell r="IJ1143">
            <v>0</v>
          </cell>
          <cell r="IK1143">
            <v>0</v>
          </cell>
          <cell r="IL1143">
            <v>0</v>
          </cell>
          <cell r="IM1143">
            <v>0</v>
          </cell>
          <cell r="IN1143">
            <v>0</v>
          </cell>
          <cell r="IO1143">
            <v>0</v>
          </cell>
          <cell r="IP1143">
            <v>0</v>
          </cell>
          <cell r="IQ1143">
            <v>0</v>
          </cell>
          <cell r="IR1143">
            <v>0</v>
          </cell>
          <cell r="IS1143">
            <v>0</v>
          </cell>
          <cell r="IT1143">
            <v>0</v>
          </cell>
          <cell r="IU1143">
            <v>0</v>
          </cell>
          <cell r="IV1143">
            <v>0</v>
          </cell>
          <cell r="IW1143">
            <v>0</v>
          </cell>
          <cell r="IX1143">
            <v>0</v>
          </cell>
          <cell r="IY1143">
            <v>0</v>
          </cell>
          <cell r="IZ1143">
            <v>0</v>
          </cell>
          <cell r="JA1143">
            <v>0</v>
          </cell>
          <cell r="JB1143">
            <v>0</v>
          </cell>
          <cell r="JC1143">
            <v>0</v>
          </cell>
          <cell r="JD1143">
            <v>0</v>
          </cell>
          <cell r="JE1143">
            <v>0</v>
          </cell>
        </row>
        <row r="1144">
          <cell r="D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H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N1144">
            <v>0</v>
          </cell>
          <cell r="FO1144">
            <v>0</v>
          </cell>
          <cell r="FP1144">
            <v>0</v>
          </cell>
          <cell r="FQ1144">
            <v>0</v>
          </cell>
          <cell r="FR1144">
            <v>0</v>
          </cell>
          <cell r="FS1144">
            <v>0</v>
          </cell>
          <cell r="FT1144">
            <v>0</v>
          </cell>
          <cell r="FU1144">
            <v>0</v>
          </cell>
          <cell r="FV1144">
            <v>0</v>
          </cell>
          <cell r="FW1144">
            <v>0</v>
          </cell>
          <cell r="FX1144">
            <v>0</v>
          </cell>
          <cell r="FY1144">
            <v>0</v>
          </cell>
          <cell r="FZ1144">
            <v>0</v>
          </cell>
          <cell r="GA1144">
            <v>0</v>
          </cell>
          <cell r="GB1144">
            <v>0</v>
          </cell>
          <cell r="GC1144">
            <v>0</v>
          </cell>
          <cell r="GD1144">
            <v>0</v>
          </cell>
          <cell r="GE1144">
            <v>0</v>
          </cell>
          <cell r="GF1144">
            <v>0</v>
          </cell>
          <cell r="GG1144">
            <v>0</v>
          </cell>
          <cell r="GH1144">
            <v>0</v>
          </cell>
          <cell r="GI1144">
            <v>0</v>
          </cell>
          <cell r="GJ1144">
            <v>0</v>
          </cell>
          <cell r="GK1144">
            <v>0</v>
          </cell>
          <cell r="GL1144">
            <v>0</v>
          </cell>
          <cell r="GM1144">
            <v>0</v>
          </cell>
          <cell r="GN1144">
            <v>0</v>
          </cell>
          <cell r="GO1144">
            <v>0</v>
          </cell>
          <cell r="GP1144">
            <v>0</v>
          </cell>
          <cell r="GQ1144">
            <v>0</v>
          </cell>
          <cell r="GR1144">
            <v>0</v>
          </cell>
          <cell r="GS1144">
            <v>0</v>
          </cell>
          <cell r="GT1144">
            <v>0</v>
          </cell>
          <cell r="GU1144">
            <v>0</v>
          </cell>
          <cell r="GV1144">
            <v>0</v>
          </cell>
          <cell r="GW1144">
            <v>0</v>
          </cell>
          <cell r="GX1144">
            <v>0</v>
          </cell>
          <cell r="GY1144">
            <v>0</v>
          </cell>
          <cell r="GZ1144">
            <v>0</v>
          </cell>
          <cell r="HA1144">
            <v>0</v>
          </cell>
          <cell r="HB1144">
            <v>0</v>
          </cell>
          <cell r="HC1144">
            <v>0</v>
          </cell>
          <cell r="HD1144">
            <v>0</v>
          </cell>
          <cell r="HE1144">
            <v>0</v>
          </cell>
          <cell r="HF1144">
            <v>0</v>
          </cell>
          <cell r="HG1144">
            <v>0</v>
          </cell>
          <cell r="HH1144">
            <v>0</v>
          </cell>
          <cell r="HI1144">
            <v>0</v>
          </cell>
          <cell r="HJ1144">
            <v>0</v>
          </cell>
          <cell r="HK1144">
            <v>0</v>
          </cell>
          <cell r="HL1144">
            <v>0</v>
          </cell>
          <cell r="HM1144">
            <v>0</v>
          </cell>
          <cell r="HN1144">
            <v>0</v>
          </cell>
          <cell r="HO1144">
            <v>0</v>
          </cell>
          <cell r="HP1144">
            <v>0</v>
          </cell>
          <cell r="HQ1144">
            <v>0</v>
          </cell>
          <cell r="HR1144">
            <v>0</v>
          </cell>
          <cell r="HS1144">
            <v>0</v>
          </cell>
          <cell r="HT1144">
            <v>0</v>
          </cell>
          <cell r="HU1144">
            <v>0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B1144">
            <v>0</v>
          </cell>
          <cell r="IC1144">
            <v>0</v>
          </cell>
          <cell r="ID1144">
            <v>0</v>
          </cell>
          <cell r="IE1144">
            <v>0</v>
          </cell>
          <cell r="IF1144">
            <v>0</v>
          </cell>
          <cell r="IG1144">
            <v>0</v>
          </cell>
          <cell r="IH1144">
            <v>0</v>
          </cell>
          <cell r="II1144">
            <v>0</v>
          </cell>
          <cell r="IJ1144">
            <v>0</v>
          </cell>
          <cell r="IK1144">
            <v>0</v>
          </cell>
          <cell r="IL1144">
            <v>0</v>
          </cell>
          <cell r="IM1144">
            <v>0</v>
          </cell>
          <cell r="IN1144">
            <v>0</v>
          </cell>
          <cell r="IO1144">
            <v>0</v>
          </cell>
          <cell r="IP1144">
            <v>0</v>
          </cell>
          <cell r="IQ1144">
            <v>0</v>
          </cell>
          <cell r="IR1144">
            <v>0</v>
          </cell>
          <cell r="IS1144">
            <v>0</v>
          </cell>
          <cell r="IT1144">
            <v>0</v>
          </cell>
          <cell r="IU1144">
            <v>0</v>
          </cell>
          <cell r="IV1144">
            <v>0</v>
          </cell>
          <cell r="IW1144">
            <v>0</v>
          </cell>
          <cell r="IX1144">
            <v>0</v>
          </cell>
          <cell r="IY1144">
            <v>0</v>
          </cell>
          <cell r="IZ1144">
            <v>0</v>
          </cell>
          <cell r="JA1144">
            <v>0</v>
          </cell>
          <cell r="JB1144">
            <v>0</v>
          </cell>
          <cell r="JC1144">
            <v>0</v>
          </cell>
          <cell r="JD1144">
            <v>0</v>
          </cell>
          <cell r="JE1144">
            <v>0</v>
          </cell>
        </row>
        <row r="1145">
          <cell r="D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H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N1145">
            <v>0</v>
          </cell>
          <cell r="FO1145">
            <v>0</v>
          </cell>
          <cell r="FP1145">
            <v>0</v>
          </cell>
          <cell r="FQ1145">
            <v>0</v>
          </cell>
          <cell r="FR1145">
            <v>0</v>
          </cell>
          <cell r="FS1145">
            <v>0</v>
          </cell>
          <cell r="FT1145">
            <v>0</v>
          </cell>
          <cell r="FU1145">
            <v>0</v>
          </cell>
          <cell r="FV1145">
            <v>0</v>
          </cell>
          <cell r="FW1145">
            <v>0</v>
          </cell>
          <cell r="FX1145">
            <v>0</v>
          </cell>
          <cell r="FY1145">
            <v>0</v>
          </cell>
          <cell r="FZ1145">
            <v>0</v>
          </cell>
          <cell r="GA1145">
            <v>0</v>
          </cell>
          <cell r="GB1145">
            <v>0</v>
          </cell>
          <cell r="GC1145">
            <v>0</v>
          </cell>
          <cell r="GD1145">
            <v>0</v>
          </cell>
          <cell r="GE1145">
            <v>0</v>
          </cell>
          <cell r="GF1145">
            <v>0</v>
          </cell>
          <cell r="GG1145">
            <v>0</v>
          </cell>
          <cell r="GH1145">
            <v>0</v>
          </cell>
          <cell r="GI1145">
            <v>0</v>
          </cell>
          <cell r="GJ1145">
            <v>0</v>
          </cell>
          <cell r="GK1145">
            <v>0</v>
          </cell>
          <cell r="GL1145">
            <v>0</v>
          </cell>
          <cell r="GM1145">
            <v>0</v>
          </cell>
          <cell r="GN1145">
            <v>0</v>
          </cell>
          <cell r="GO1145">
            <v>0</v>
          </cell>
          <cell r="GP1145">
            <v>0</v>
          </cell>
          <cell r="GQ1145">
            <v>0</v>
          </cell>
          <cell r="GR1145">
            <v>0</v>
          </cell>
          <cell r="GS1145">
            <v>0</v>
          </cell>
          <cell r="GT1145">
            <v>0</v>
          </cell>
          <cell r="GU1145">
            <v>0</v>
          </cell>
          <cell r="GV1145">
            <v>0</v>
          </cell>
          <cell r="GW1145">
            <v>0</v>
          </cell>
          <cell r="GX1145">
            <v>0</v>
          </cell>
          <cell r="GY1145">
            <v>0</v>
          </cell>
          <cell r="GZ1145">
            <v>0</v>
          </cell>
          <cell r="HA1145">
            <v>0</v>
          </cell>
          <cell r="HB1145">
            <v>0</v>
          </cell>
          <cell r="HC1145">
            <v>0</v>
          </cell>
          <cell r="HD1145">
            <v>0</v>
          </cell>
          <cell r="HE1145">
            <v>0</v>
          </cell>
          <cell r="HF1145">
            <v>0</v>
          </cell>
          <cell r="HG1145">
            <v>0</v>
          </cell>
          <cell r="HH1145">
            <v>0</v>
          </cell>
          <cell r="HI1145">
            <v>0</v>
          </cell>
          <cell r="HJ1145">
            <v>0</v>
          </cell>
          <cell r="HK1145">
            <v>0</v>
          </cell>
          <cell r="HL1145">
            <v>0</v>
          </cell>
          <cell r="HM1145">
            <v>0</v>
          </cell>
          <cell r="HN1145">
            <v>0</v>
          </cell>
          <cell r="HO1145">
            <v>0</v>
          </cell>
          <cell r="HP1145">
            <v>0</v>
          </cell>
          <cell r="HQ1145">
            <v>0</v>
          </cell>
          <cell r="HR1145">
            <v>0</v>
          </cell>
          <cell r="HS1145">
            <v>0</v>
          </cell>
          <cell r="HT1145">
            <v>0</v>
          </cell>
          <cell r="HU1145">
            <v>0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B1145">
            <v>0</v>
          </cell>
          <cell r="IC1145">
            <v>0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H1145">
            <v>0</v>
          </cell>
          <cell r="II1145">
            <v>0</v>
          </cell>
          <cell r="IJ1145">
            <v>0</v>
          </cell>
          <cell r="IK1145">
            <v>0</v>
          </cell>
          <cell r="IL1145">
            <v>0</v>
          </cell>
          <cell r="IM1145">
            <v>0</v>
          </cell>
          <cell r="IN1145">
            <v>0</v>
          </cell>
          <cell r="IO1145">
            <v>0</v>
          </cell>
          <cell r="IP1145">
            <v>0</v>
          </cell>
          <cell r="IQ1145">
            <v>0</v>
          </cell>
          <cell r="IR1145">
            <v>0</v>
          </cell>
          <cell r="IS1145">
            <v>0</v>
          </cell>
          <cell r="IT1145">
            <v>0</v>
          </cell>
          <cell r="IU1145">
            <v>0</v>
          </cell>
          <cell r="IV1145">
            <v>0</v>
          </cell>
          <cell r="IW1145">
            <v>0</v>
          </cell>
          <cell r="IX1145">
            <v>0</v>
          </cell>
          <cell r="IY1145">
            <v>0</v>
          </cell>
          <cell r="IZ1145">
            <v>0</v>
          </cell>
          <cell r="JA1145">
            <v>0</v>
          </cell>
          <cell r="JB1145">
            <v>0</v>
          </cell>
          <cell r="JC1145">
            <v>0</v>
          </cell>
          <cell r="JD1145">
            <v>0</v>
          </cell>
          <cell r="JE1145">
            <v>0</v>
          </cell>
        </row>
        <row r="1146">
          <cell r="D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H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N1146">
            <v>0</v>
          </cell>
          <cell r="FO1146">
            <v>0</v>
          </cell>
          <cell r="FP1146">
            <v>0</v>
          </cell>
          <cell r="FQ1146">
            <v>0</v>
          </cell>
          <cell r="FR1146">
            <v>0</v>
          </cell>
          <cell r="FS1146">
            <v>0</v>
          </cell>
          <cell r="FT1146">
            <v>0</v>
          </cell>
          <cell r="FU1146">
            <v>0</v>
          </cell>
          <cell r="FV1146">
            <v>0</v>
          </cell>
          <cell r="FW1146">
            <v>0</v>
          </cell>
          <cell r="FX1146">
            <v>0</v>
          </cell>
          <cell r="FY1146">
            <v>0</v>
          </cell>
          <cell r="FZ1146">
            <v>0</v>
          </cell>
          <cell r="GA1146">
            <v>0</v>
          </cell>
          <cell r="GB1146">
            <v>0</v>
          </cell>
          <cell r="GC1146">
            <v>0</v>
          </cell>
          <cell r="GD1146">
            <v>0</v>
          </cell>
          <cell r="GE1146">
            <v>0</v>
          </cell>
          <cell r="GF1146">
            <v>0</v>
          </cell>
          <cell r="GG1146">
            <v>0</v>
          </cell>
          <cell r="GH1146">
            <v>0</v>
          </cell>
          <cell r="GI1146">
            <v>0</v>
          </cell>
          <cell r="GJ1146">
            <v>0</v>
          </cell>
          <cell r="GK1146">
            <v>0</v>
          </cell>
          <cell r="GL1146">
            <v>0</v>
          </cell>
          <cell r="GM1146">
            <v>0</v>
          </cell>
          <cell r="GN1146">
            <v>0</v>
          </cell>
          <cell r="GO1146">
            <v>0</v>
          </cell>
          <cell r="GP1146">
            <v>0</v>
          </cell>
          <cell r="GQ1146">
            <v>0</v>
          </cell>
          <cell r="GR1146">
            <v>0</v>
          </cell>
          <cell r="GS1146">
            <v>0</v>
          </cell>
          <cell r="GT1146">
            <v>0</v>
          </cell>
          <cell r="GU1146">
            <v>0</v>
          </cell>
          <cell r="GV1146">
            <v>0</v>
          </cell>
          <cell r="GW1146">
            <v>0</v>
          </cell>
          <cell r="GX1146">
            <v>0</v>
          </cell>
          <cell r="GY1146">
            <v>0</v>
          </cell>
          <cell r="GZ1146">
            <v>0</v>
          </cell>
          <cell r="HA1146">
            <v>0</v>
          </cell>
          <cell r="HB1146">
            <v>0</v>
          </cell>
          <cell r="HC1146">
            <v>0</v>
          </cell>
          <cell r="HD1146">
            <v>0</v>
          </cell>
          <cell r="HE1146">
            <v>0</v>
          </cell>
          <cell r="HF1146">
            <v>0</v>
          </cell>
          <cell r="HG1146">
            <v>0</v>
          </cell>
          <cell r="HH1146">
            <v>0</v>
          </cell>
          <cell r="HI1146">
            <v>0</v>
          </cell>
          <cell r="HJ1146">
            <v>0</v>
          </cell>
          <cell r="HK1146">
            <v>0</v>
          </cell>
          <cell r="HL1146">
            <v>0</v>
          </cell>
          <cell r="HM1146">
            <v>0</v>
          </cell>
          <cell r="HN1146">
            <v>0</v>
          </cell>
          <cell r="HO1146">
            <v>0</v>
          </cell>
          <cell r="HP1146">
            <v>0</v>
          </cell>
          <cell r="HQ1146">
            <v>0</v>
          </cell>
          <cell r="HR1146">
            <v>0</v>
          </cell>
          <cell r="HS1146">
            <v>0</v>
          </cell>
          <cell r="HT1146">
            <v>0</v>
          </cell>
          <cell r="HU1146">
            <v>0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0</v>
          </cell>
          <cell r="IB1146">
            <v>0</v>
          </cell>
          <cell r="IC1146">
            <v>0</v>
          </cell>
          <cell r="ID1146">
            <v>0</v>
          </cell>
          <cell r="IE1146">
            <v>0</v>
          </cell>
          <cell r="IF1146">
            <v>0</v>
          </cell>
          <cell r="IG1146">
            <v>0</v>
          </cell>
          <cell r="IH1146">
            <v>0</v>
          </cell>
          <cell r="II1146">
            <v>0</v>
          </cell>
          <cell r="IJ1146">
            <v>0</v>
          </cell>
          <cell r="IK1146">
            <v>0</v>
          </cell>
          <cell r="IL1146">
            <v>0</v>
          </cell>
          <cell r="IM1146">
            <v>0</v>
          </cell>
          <cell r="IN1146">
            <v>0</v>
          </cell>
          <cell r="IO1146">
            <v>0</v>
          </cell>
          <cell r="IP1146">
            <v>0</v>
          </cell>
          <cell r="IQ1146">
            <v>0</v>
          </cell>
          <cell r="IR1146">
            <v>0</v>
          </cell>
          <cell r="IS1146">
            <v>0</v>
          </cell>
          <cell r="IT1146">
            <v>0</v>
          </cell>
          <cell r="IU1146">
            <v>0</v>
          </cell>
          <cell r="IV1146">
            <v>0</v>
          </cell>
          <cell r="IW1146">
            <v>0</v>
          </cell>
          <cell r="IX1146">
            <v>0</v>
          </cell>
          <cell r="IY1146">
            <v>0</v>
          </cell>
          <cell r="IZ1146">
            <v>0</v>
          </cell>
          <cell r="JA1146">
            <v>0</v>
          </cell>
          <cell r="JB1146">
            <v>0</v>
          </cell>
          <cell r="JC1146">
            <v>0</v>
          </cell>
          <cell r="JD1146">
            <v>0</v>
          </cell>
          <cell r="JE1146">
            <v>0</v>
          </cell>
        </row>
        <row r="1147">
          <cell r="D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H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N1147">
            <v>0</v>
          </cell>
          <cell r="FO1147">
            <v>0</v>
          </cell>
          <cell r="FP1147">
            <v>0</v>
          </cell>
          <cell r="FQ1147">
            <v>0</v>
          </cell>
          <cell r="FR1147">
            <v>0</v>
          </cell>
          <cell r="FS1147">
            <v>0</v>
          </cell>
          <cell r="FT1147">
            <v>0</v>
          </cell>
          <cell r="FU1147">
            <v>0</v>
          </cell>
          <cell r="FV1147">
            <v>0</v>
          </cell>
          <cell r="FW1147">
            <v>0</v>
          </cell>
          <cell r="FX1147">
            <v>0</v>
          </cell>
          <cell r="FY1147">
            <v>0</v>
          </cell>
          <cell r="FZ1147">
            <v>0</v>
          </cell>
          <cell r="GA1147">
            <v>0</v>
          </cell>
          <cell r="GB1147">
            <v>0</v>
          </cell>
          <cell r="GC1147">
            <v>0</v>
          </cell>
          <cell r="GD1147">
            <v>0</v>
          </cell>
          <cell r="GE1147">
            <v>0</v>
          </cell>
          <cell r="GF1147">
            <v>0</v>
          </cell>
          <cell r="GG1147">
            <v>0</v>
          </cell>
          <cell r="GH1147">
            <v>0</v>
          </cell>
          <cell r="GI1147">
            <v>0</v>
          </cell>
          <cell r="GJ1147">
            <v>0</v>
          </cell>
          <cell r="GK1147">
            <v>0</v>
          </cell>
          <cell r="GL1147">
            <v>0</v>
          </cell>
          <cell r="GM1147">
            <v>0</v>
          </cell>
          <cell r="GN1147">
            <v>0</v>
          </cell>
          <cell r="GO1147">
            <v>0</v>
          </cell>
          <cell r="GP1147">
            <v>0</v>
          </cell>
          <cell r="GQ1147">
            <v>0</v>
          </cell>
          <cell r="GR1147">
            <v>0</v>
          </cell>
          <cell r="GS1147">
            <v>0</v>
          </cell>
          <cell r="GT1147">
            <v>0</v>
          </cell>
          <cell r="GU1147">
            <v>0</v>
          </cell>
          <cell r="GV1147">
            <v>0</v>
          </cell>
          <cell r="GW1147">
            <v>0</v>
          </cell>
          <cell r="GX1147">
            <v>0</v>
          </cell>
          <cell r="GY1147">
            <v>0</v>
          </cell>
          <cell r="GZ1147">
            <v>0</v>
          </cell>
          <cell r="HA1147">
            <v>0</v>
          </cell>
          <cell r="HB1147">
            <v>0</v>
          </cell>
          <cell r="HC1147">
            <v>0</v>
          </cell>
          <cell r="HD1147">
            <v>0</v>
          </cell>
          <cell r="HE1147">
            <v>0</v>
          </cell>
          <cell r="HF1147">
            <v>0</v>
          </cell>
          <cell r="HG1147">
            <v>0</v>
          </cell>
          <cell r="HH1147">
            <v>0</v>
          </cell>
          <cell r="HI1147">
            <v>0</v>
          </cell>
          <cell r="HJ1147">
            <v>0</v>
          </cell>
          <cell r="HK1147">
            <v>0</v>
          </cell>
          <cell r="HL1147">
            <v>0</v>
          </cell>
          <cell r="HM1147">
            <v>0</v>
          </cell>
          <cell r="HN1147">
            <v>0</v>
          </cell>
          <cell r="HO1147">
            <v>0</v>
          </cell>
          <cell r="HP1147">
            <v>0</v>
          </cell>
          <cell r="HQ1147">
            <v>0</v>
          </cell>
          <cell r="HR1147">
            <v>0</v>
          </cell>
          <cell r="HS1147">
            <v>0</v>
          </cell>
          <cell r="HT1147">
            <v>0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B1147">
            <v>0</v>
          </cell>
          <cell r="IC1147">
            <v>0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H1147">
            <v>0</v>
          </cell>
          <cell r="II1147">
            <v>0</v>
          </cell>
          <cell r="IJ1147">
            <v>0</v>
          </cell>
          <cell r="IK1147">
            <v>0</v>
          </cell>
          <cell r="IL1147">
            <v>0</v>
          </cell>
          <cell r="IM1147">
            <v>0</v>
          </cell>
          <cell r="IN1147">
            <v>0</v>
          </cell>
          <cell r="IO1147">
            <v>0</v>
          </cell>
          <cell r="IP1147">
            <v>0</v>
          </cell>
          <cell r="IQ1147">
            <v>0</v>
          </cell>
          <cell r="IR1147">
            <v>0</v>
          </cell>
          <cell r="IS1147">
            <v>0</v>
          </cell>
          <cell r="IT1147">
            <v>0</v>
          </cell>
          <cell r="IU1147">
            <v>0</v>
          </cell>
          <cell r="IV1147">
            <v>0</v>
          </cell>
          <cell r="IW1147">
            <v>0</v>
          </cell>
          <cell r="IX1147">
            <v>0</v>
          </cell>
          <cell r="IY1147">
            <v>0</v>
          </cell>
          <cell r="IZ1147">
            <v>0</v>
          </cell>
          <cell r="JA1147">
            <v>0</v>
          </cell>
          <cell r="JB1147">
            <v>0</v>
          </cell>
          <cell r="JC1147">
            <v>0</v>
          </cell>
          <cell r="JD1147">
            <v>0</v>
          </cell>
          <cell r="JE1147">
            <v>0</v>
          </cell>
        </row>
        <row r="1148">
          <cell r="D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H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N1148">
            <v>0</v>
          </cell>
          <cell r="FO1148">
            <v>0</v>
          </cell>
          <cell r="FP1148">
            <v>0</v>
          </cell>
          <cell r="FQ1148">
            <v>0</v>
          </cell>
          <cell r="FR1148">
            <v>0</v>
          </cell>
          <cell r="FS1148">
            <v>0</v>
          </cell>
          <cell r="FT1148">
            <v>0</v>
          </cell>
          <cell r="FU1148">
            <v>0</v>
          </cell>
          <cell r="FV1148">
            <v>0</v>
          </cell>
          <cell r="FW1148">
            <v>0</v>
          </cell>
          <cell r="FX1148">
            <v>0</v>
          </cell>
          <cell r="FY1148">
            <v>0</v>
          </cell>
          <cell r="FZ1148">
            <v>0</v>
          </cell>
          <cell r="GA1148">
            <v>0</v>
          </cell>
          <cell r="GB1148">
            <v>0</v>
          </cell>
          <cell r="GC1148">
            <v>0</v>
          </cell>
          <cell r="GD1148">
            <v>0</v>
          </cell>
          <cell r="GE1148">
            <v>0</v>
          </cell>
          <cell r="GF1148">
            <v>0</v>
          </cell>
          <cell r="GG1148">
            <v>0</v>
          </cell>
          <cell r="GH1148">
            <v>0</v>
          </cell>
          <cell r="GI1148">
            <v>0</v>
          </cell>
          <cell r="GJ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O1148">
            <v>0</v>
          </cell>
          <cell r="GP1148">
            <v>0</v>
          </cell>
          <cell r="GQ1148">
            <v>0</v>
          </cell>
          <cell r="GR1148">
            <v>0</v>
          </cell>
          <cell r="GS1148">
            <v>0</v>
          </cell>
          <cell r="GT1148">
            <v>0</v>
          </cell>
          <cell r="GU1148">
            <v>0</v>
          </cell>
          <cell r="GV1148">
            <v>0</v>
          </cell>
          <cell r="GW1148">
            <v>0</v>
          </cell>
          <cell r="GX1148">
            <v>0</v>
          </cell>
          <cell r="GY1148">
            <v>0</v>
          </cell>
          <cell r="GZ1148">
            <v>0</v>
          </cell>
          <cell r="HA1148">
            <v>0</v>
          </cell>
          <cell r="HB1148">
            <v>0</v>
          </cell>
          <cell r="HC1148">
            <v>0</v>
          </cell>
          <cell r="HD1148">
            <v>0</v>
          </cell>
          <cell r="HE1148">
            <v>0</v>
          </cell>
          <cell r="HF1148">
            <v>0</v>
          </cell>
          <cell r="HG1148">
            <v>0</v>
          </cell>
          <cell r="HH1148">
            <v>0</v>
          </cell>
          <cell r="HI1148">
            <v>0</v>
          </cell>
          <cell r="HJ1148">
            <v>0</v>
          </cell>
          <cell r="HK1148">
            <v>0</v>
          </cell>
          <cell r="HL1148">
            <v>0</v>
          </cell>
          <cell r="HM1148">
            <v>0</v>
          </cell>
          <cell r="HN1148">
            <v>0</v>
          </cell>
          <cell r="HO1148">
            <v>0</v>
          </cell>
          <cell r="HP1148">
            <v>0</v>
          </cell>
          <cell r="HQ1148">
            <v>0</v>
          </cell>
          <cell r="HR1148">
            <v>0</v>
          </cell>
          <cell r="HS1148">
            <v>0</v>
          </cell>
          <cell r="HT1148">
            <v>0</v>
          </cell>
          <cell r="HU1148">
            <v>0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A1148">
            <v>0</v>
          </cell>
          <cell r="IB1148">
            <v>0</v>
          </cell>
          <cell r="IC1148">
            <v>0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H1148">
            <v>0</v>
          </cell>
          <cell r="II1148">
            <v>0</v>
          </cell>
          <cell r="IJ1148">
            <v>0</v>
          </cell>
          <cell r="IK1148">
            <v>0</v>
          </cell>
          <cell r="IL1148">
            <v>0</v>
          </cell>
          <cell r="IM1148">
            <v>0</v>
          </cell>
          <cell r="IN1148">
            <v>0</v>
          </cell>
          <cell r="IO1148">
            <v>0</v>
          </cell>
          <cell r="IP1148">
            <v>0</v>
          </cell>
          <cell r="IQ1148">
            <v>0</v>
          </cell>
          <cell r="IR1148">
            <v>0</v>
          </cell>
          <cell r="IS1148">
            <v>0</v>
          </cell>
          <cell r="IT1148">
            <v>0</v>
          </cell>
          <cell r="IU1148">
            <v>0</v>
          </cell>
          <cell r="IV1148">
            <v>0</v>
          </cell>
          <cell r="IW1148">
            <v>0</v>
          </cell>
          <cell r="IX1148">
            <v>0</v>
          </cell>
          <cell r="IY1148">
            <v>0</v>
          </cell>
          <cell r="IZ1148">
            <v>0</v>
          </cell>
          <cell r="JA1148">
            <v>0</v>
          </cell>
          <cell r="JB1148">
            <v>0</v>
          </cell>
          <cell r="JC1148">
            <v>0</v>
          </cell>
          <cell r="JD1148">
            <v>0</v>
          </cell>
          <cell r="JE1148">
            <v>0</v>
          </cell>
        </row>
        <row r="1149"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H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N1149">
            <v>0</v>
          </cell>
          <cell r="FO1149">
            <v>0</v>
          </cell>
          <cell r="FP1149">
            <v>0</v>
          </cell>
          <cell r="FQ1149">
            <v>0</v>
          </cell>
          <cell r="FR1149">
            <v>0</v>
          </cell>
          <cell r="FS1149">
            <v>0</v>
          </cell>
          <cell r="FT1149">
            <v>0</v>
          </cell>
          <cell r="FU1149">
            <v>0</v>
          </cell>
          <cell r="FV1149">
            <v>0</v>
          </cell>
          <cell r="FW1149">
            <v>0</v>
          </cell>
          <cell r="FX1149">
            <v>0</v>
          </cell>
          <cell r="FY1149">
            <v>0</v>
          </cell>
          <cell r="FZ1149">
            <v>0</v>
          </cell>
          <cell r="GA1149">
            <v>0</v>
          </cell>
          <cell r="GB1149">
            <v>0</v>
          </cell>
          <cell r="GC1149">
            <v>0</v>
          </cell>
          <cell r="GD1149">
            <v>0</v>
          </cell>
          <cell r="GE1149">
            <v>0</v>
          </cell>
          <cell r="GF1149">
            <v>0</v>
          </cell>
          <cell r="GG1149">
            <v>0</v>
          </cell>
          <cell r="GH1149">
            <v>0</v>
          </cell>
          <cell r="GI1149">
            <v>0</v>
          </cell>
          <cell r="GJ1149">
            <v>0</v>
          </cell>
          <cell r="GK1149">
            <v>0</v>
          </cell>
          <cell r="GL1149">
            <v>0</v>
          </cell>
          <cell r="GM1149">
            <v>0</v>
          </cell>
          <cell r="GN1149">
            <v>0</v>
          </cell>
          <cell r="GO1149">
            <v>0</v>
          </cell>
          <cell r="GP1149">
            <v>0</v>
          </cell>
          <cell r="GQ1149">
            <v>0</v>
          </cell>
          <cell r="GR1149">
            <v>0</v>
          </cell>
          <cell r="GS1149">
            <v>0</v>
          </cell>
          <cell r="GT1149">
            <v>0</v>
          </cell>
          <cell r="GU1149">
            <v>0</v>
          </cell>
          <cell r="GV1149">
            <v>0</v>
          </cell>
          <cell r="GW1149">
            <v>0</v>
          </cell>
          <cell r="GX1149">
            <v>0</v>
          </cell>
          <cell r="GY1149">
            <v>0</v>
          </cell>
          <cell r="GZ1149">
            <v>0</v>
          </cell>
          <cell r="HA1149">
            <v>0</v>
          </cell>
          <cell r="HB1149">
            <v>0</v>
          </cell>
          <cell r="HC1149">
            <v>0</v>
          </cell>
          <cell r="HD1149">
            <v>0</v>
          </cell>
          <cell r="HE1149">
            <v>0</v>
          </cell>
          <cell r="HF1149">
            <v>0</v>
          </cell>
          <cell r="HG1149">
            <v>0</v>
          </cell>
          <cell r="HH1149">
            <v>0</v>
          </cell>
          <cell r="HI1149">
            <v>0</v>
          </cell>
          <cell r="HJ1149">
            <v>0</v>
          </cell>
          <cell r="HK1149">
            <v>0</v>
          </cell>
          <cell r="HL1149">
            <v>0</v>
          </cell>
          <cell r="HM1149">
            <v>0</v>
          </cell>
          <cell r="HN1149">
            <v>0</v>
          </cell>
          <cell r="HO1149">
            <v>0</v>
          </cell>
          <cell r="HP1149">
            <v>0</v>
          </cell>
          <cell r="HQ1149">
            <v>0</v>
          </cell>
          <cell r="HR1149">
            <v>0</v>
          </cell>
          <cell r="HS1149">
            <v>0</v>
          </cell>
          <cell r="HT1149">
            <v>0</v>
          </cell>
          <cell r="HU1149">
            <v>0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0</v>
          </cell>
          <cell r="IB1149">
            <v>0</v>
          </cell>
          <cell r="IC1149">
            <v>0</v>
          </cell>
          <cell r="ID1149">
            <v>0</v>
          </cell>
          <cell r="IE1149">
            <v>0</v>
          </cell>
          <cell r="IF1149">
            <v>0</v>
          </cell>
          <cell r="IG1149">
            <v>0</v>
          </cell>
          <cell r="IH1149">
            <v>0</v>
          </cell>
          <cell r="II1149">
            <v>0</v>
          </cell>
          <cell r="IJ1149">
            <v>0</v>
          </cell>
          <cell r="IK1149">
            <v>0</v>
          </cell>
          <cell r="IL1149">
            <v>0</v>
          </cell>
          <cell r="IM1149">
            <v>0</v>
          </cell>
          <cell r="IN1149">
            <v>0</v>
          </cell>
          <cell r="IO1149">
            <v>0</v>
          </cell>
          <cell r="IP1149">
            <v>0</v>
          </cell>
          <cell r="IQ1149">
            <v>0</v>
          </cell>
          <cell r="IR1149">
            <v>0</v>
          </cell>
          <cell r="IS1149">
            <v>0</v>
          </cell>
          <cell r="IT1149">
            <v>0</v>
          </cell>
          <cell r="IU1149">
            <v>0</v>
          </cell>
          <cell r="IV1149">
            <v>0</v>
          </cell>
          <cell r="IW1149">
            <v>0</v>
          </cell>
          <cell r="IX1149">
            <v>0</v>
          </cell>
          <cell r="IY1149">
            <v>0</v>
          </cell>
          <cell r="IZ1149">
            <v>0</v>
          </cell>
          <cell r="JA1149">
            <v>0</v>
          </cell>
          <cell r="JB1149">
            <v>0</v>
          </cell>
          <cell r="JC1149">
            <v>0</v>
          </cell>
          <cell r="JD1149">
            <v>0</v>
          </cell>
          <cell r="JE1149">
            <v>0</v>
          </cell>
        </row>
        <row r="1151">
          <cell r="D1151" t="str">
            <v>THM_QF_UTN_QF_435_UT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185639.99999999997</v>
          </cell>
          <cell r="S1151">
            <v>15809.999999999995</v>
          </cell>
          <cell r="T1151">
            <v>14279.999999999996</v>
          </cell>
          <cell r="U1151">
            <v>15809.999999999995</v>
          </cell>
          <cell r="V1151">
            <v>15299.999999999995</v>
          </cell>
          <cell r="W1151">
            <v>15809.999999999995</v>
          </cell>
          <cell r="X1151">
            <v>15299.999999999995</v>
          </cell>
          <cell r="Y1151">
            <v>15809.999999999995</v>
          </cell>
          <cell r="Z1151">
            <v>15809.999999999995</v>
          </cell>
          <cell r="AA1151">
            <v>15299.999999999995</v>
          </cell>
          <cell r="AB1151">
            <v>15809.999999999995</v>
          </cell>
          <cell r="AC1151">
            <v>15299.999999999995</v>
          </cell>
          <cell r="AD1151">
            <v>15299.999999999995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  <cell r="EN1151">
            <v>0</v>
          </cell>
          <cell r="EO1151">
            <v>0</v>
          </cell>
          <cell r="EP1151">
            <v>0</v>
          </cell>
          <cell r="EQ1151">
            <v>0</v>
          </cell>
          <cell r="ER1151">
            <v>0</v>
          </cell>
          <cell r="ES1151">
            <v>0</v>
          </cell>
          <cell r="ET1151">
            <v>0</v>
          </cell>
          <cell r="EU1151">
            <v>0</v>
          </cell>
          <cell r="EV1151">
            <v>0</v>
          </cell>
          <cell r="EW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C1151">
            <v>0</v>
          </cell>
          <cell r="FD1151">
            <v>0</v>
          </cell>
          <cell r="FE1151">
            <v>0</v>
          </cell>
          <cell r="FF1151">
            <v>0</v>
          </cell>
          <cell r="FG1151">
            <v>0</v>
          </cell>
          <cell r="FH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N1151">
            <v>0</v>
          </cell>
          <cell r="FO1151">
            <v>0</v>
          </cell>
          <cell r="FP1151">
            <v>0</v>
          </cell>
          <cell r="FQ1151">
            <v>0</v>
          </cell>
          <cell r="FR1151">
            <v>0</v>
          </cell>
          <cell r="FS1151">
            <v>0</v>
          </cell>
          <cell r="FT1151">
            <v>0</v>
          </cell>
          <cell r="FU1151">
            <v>0</v>
          </cell>
          <cell r="FV1151">
            <v>0</v>
          </cell>
          <cell r="FW1151">
            <v>0</v>
          </cell>
          <cell r="FX1151">
            <v>0</v>
          </cell>
          <cell r="FY1151">
            <v>0</v>
          </cell>
          <cell r="FZ1151">
            <v>0</v>
          </cell>
          <cell r="GA1151">
            <v>0</v>
          </cell>
          <cell r="GB1151">
            <v>0</v>
          </cell>
          <cell r="GC1151">
            <v>0</v>
          </cell>
          <cell r="GD1151">
            <v>0</v>
          </cell>
          <cell r="GE1151">
            <v>0</v>
          </cell>
          <cell r="GF1151">
            <v>0</v>
          </cell>
          <cell r="GG1151">
            <v>0</v>
          </cell>
          <cell r="GH1151">
            <v>0</v>
          </cell>
          <cell r="GI1151">
            <v>0</v>
          </cell>
          <cell r="GJ1151">
            <v>0</v>
          </cell>
          <cell r="GK1151">
            <v>0</v>
          </cell>
          <cell r="GL1151">
            <v>0</v>
          </cell>
          <cell r="GM1151">
            <v>0</v>
          </cell>
          <cell r="GN1151">
            <v>0</v>
          </cell>
          <cell r="GO1151">
            <v>0</v>
          </cell>
          <cell r="GP1151">
            <v>0</v>
          </cell>
          <cell r="GQ1151">
            <v>0</v>
          </cell>
          <cell r="GR1151">
            <v>0</v>
          </cell>
          <cell r="GS1151">
            <v>0</v>
          </cell>
          <cell r="GT1151">
            <v>0</v>
          </cell>
          <cell r="GU1151">
            <v>0</v>
          </cell>
          <cell r="GV1151">
            <v>0</v>
          </cell>
          <cell r="GW1151">
            <v>0</v>
          </cell>
          <cell r="GX1151">
            <v>0</v>
          </cell>
          <cell r="GY1151">
            <v>0</v>
          </cell>
          <cell r="GZ1151">
            <v>0</v>
          </cell>
          <cell r="HA1151">
            <v>0</v>
          </cell>
          <cell r="HB1151">
            <v>0</v>
          </cell>
          <cell r="HC1151">
            <v>0</v>
          </cell>
          <cell r="HD1151">
            <v>0</v>
          </cell>
          <cell r="HE1151">
            <v>0</v>
          </cell>
          <cell r="HF1151">
            <v>0</v>
          </cell>
          <cell r="HG1151">
            <v>0</v>
          </cell>
          <cell r="HH1151">
            <v>0</v>
          </cell>
          <cell r="HI1151">
            <v>0</v>
          </cell>
          <cell r="HJ1151">
            <v>0</v>
          </cell>
          <cell r="HK1151">
            <v>0</v>
          </cell>
          <cell r="HL1151">
            <v>0</v>
          </cell>
          <cell r="HM1151">
            <v>0</v>
          </cell>
          <cell r="HN1151">
            <v>0</v>
          </cell>
          <cell r="HO1151">
            <v>0</v>
          </cell>
          <cell r="HP1151">
            <v>0</v>
          </cell>
          <cell r="HQ1151">
            <v>0</v>
          </cell>
          <cell r="HR1151">
            <v>0</v>
          </cell>
          <cell r="HS1151">
            <v>0</v>
          </cell>
          <cell r="HT1151">
            <v>0</v>
          </cell>
          <cell r="HU1151">
            <v>0</v>
          </cell>
          <cell r="HV1151">
            <v>0</v>
          </cell>
          <cell r="HW1151">
            <v>0</v>
          </cell>
          <cell r="HX1151">
            <v>0</v>
          </cell>
          <cell r="HY1151">
            <v>0</v>
          </cell>
          <cell r="HZ1151">
            <v>0</v>
          </cell>
          <cell r="IA1151">
            <v>0</v>
          </cell>
          <cell r="IB1151">
            <v>0</v>
          </cell>
          <cell r="IC1151">
            <v>0</v>
          </cell>
          <cell r="ID1151">
            <v>0</v>
          </cell>
          <cell r="IE1151">
            <v>0</v>
          </cell>
          <cell r="IF1151">
            <v>0</v>
          </cell>
          <cell r="IG1151">
            <v>0</v>
          </cell>
          <cell r="IH1151">
            <v>0</v>
          </cell>
          <cell r="II1151">
            <v>0</v>
          </cell>
          <cell r="IJ1151">
            <v>0</v>
          </cell>
          <cell r="IK1151">
            <v>0</v>
          </cell>
          <cell r="IL1151">
            <v>0</v>
          </cell>
          <cell r="IM1151">
            <v>0</v>
          </cell>
          <cell r="IN1151">
            <v>0</v>
          </cell>
          <cell r="IO1151">
            <v>0</v>
          </cell>
          <cell r="IP1151">
            <v>0</v>
          </cell>
          <cell r="IQ1151">
            <v>0</v>
          </cell>
          <cell r="IR1151">
            <v>0</v>
          </cell>
          <cell r="IS1151">
            <v>0</v>
          </cell>
          <cell r="IT1151">
            <v>0</v>
          </cell>
          <cell r="IU1151">
            <v>0</v>
          </cell>
          <cell r="IV1151">
            <v>0</v>
          </cell>
          <cell r="IW1151">
            <v>0</v>
          </cell>
          <cell r="IX1151">
            <v>0</v>
          </cell>
          <cell r="IY1151">
            <v>0</v>
          </cell>
          <cell r="IZ1151">
            <v>0</v>
          </cell>
          <cell r="JA1151">
            <v>0</v>
          </cell>
          <cell r="JB1151">
            <v>0</v>
          </cell>
          <cell r="JC1151">
            <v>0</v>
          </cell>
          <cell r="JD1151">
            <v>0</v>
          </cell>
          <cell r="JE1151">
            <v>0</v>
          </cell>
        </row>
        <row r="1152">
          <cell r="D1152" t="str">
            <v>Curtailment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P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H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N1152">
            <v>0</v>
          </cell>
          <cell r="FO1152">
            <v>0</v>
          </cell>
          <cell r="FP1152">
            <v>0</v>
          </cell>
          <cell r="FQ1152">
            <v>0</v>
          </cell>
          <cell r="FR1152">
            <v>0</v>
          </cell>
          <cell r="FS1152">
            <v>0</v>
          </cell>
          <cell r="FT1152">
            <v>0</v>
          </cell>
          <cell r="FU1152">
            <v>0</v>
          </cell>
          <cell r="FV1152">
            <v>0</v>
          </cell>
          <cell r="FW1152">
            <v>0</v>
          </cell>
          <cell r="FX1152">
            <v>0</v>
          </cell>
          <cell r="FY1152">
            <v>0</v>
          </cell>
          <cell r="FZ1152">
            <v>0</v>
          </cell>
          <cell r="GA1152">
            <v>0</v>
          </cell>
          <cell r="GB1152">
            <v>0</v>
          </cell>
          <cell r="GC1152">
            <v>0</v>
          </cell>
          <cell r="GD1152">
            <v>0</v>
          </cell>
          <cell r="GE1152">
            <v>0</v>
          </cell>
          <cell r="GF1152">
            <v>0</v>
          </cell>
          <cell r="GG1152">
            <v>0</v>
          </cell>
          <cell r="GH1152">
            <v>0</v>
          </cell>
          <cell r="GI1152">
            <v>0</v>
          </cell>
          <cell r="GJ1152">
            <v>0</v>
          </cell>
          <cell r="GK1152">
            <v>0</v>
          </cell>
          <cell r="GL1152">
            <v>0</v>
          </cell>
          <cell r="GM1152">
            <v>0</v>
          </cell>
          <cell r="GN1152">
            <v>0</v>
          </cell>
          <cell r="GO1152">
            <v>0</v>
          </cell>
          <cell r="GP1152">
            <v>0</v>
          </cell>
          <cell r="GQ1152">
            <v>0</v>
          </cell>
          <cell r="GR1152">
            <v>0</v>
          </cell>
          <cell r="GS1152">
            <v>0</v>
          </cell>
          <cell r="GT1152">
            <v>0</v>
          </cell>
          <cell r="GU1152">
            <v>0</v>
          </cell>
          <cell r="GV1152">
            <v>0</v>
          </cell>
          <cell r="GW1152">
            <v>0</v>
          </cell>
          <cell r="GX1152">
            <v>0</v>
          </cell>
          <cell r="GY1152">
            <v>0</v>
          </cell>
          <cell r="GZ1152">
            <v>0</v>
          </cell>
          <cell r="HA1152">
            <v>0</v>
          </cell>
          <cell r="HB1152">
            <v>0</v>
          </cell>
          <cell r="HC1152">
            <v>0</v>
          </cell>
          <cell r="HD1152">
            <v>0</v>
          </cell>
          <cell r="HE1152">
            <v>0</v>
          </cell>
          <cell r="HF1152">
            <v>0</v>
          </cell>
          <cell r="HG1152">
            <v>0</v>
          </cell>
          <cell r="HH1152">
            <v>0</v>
          </cell>
          <cell r="HI1152">
            <v>0</v>
          </cell>
          <cell r="HJ1152">
            <v>0</v>
          </cell>
          <cell r="HK1152">
            <v>0</v>
          </cell>
          <cell r="HL1152">
            <v>0</v>
          </cell>
          <cell r="HM1152">
            <v>0</v>
          </cell>
          <cell r="HN1152">
            <v>0</v>
          </cell>
          <cell r="HO1152">
            <v>0</v>
          </cell>
          <cell r="HP1152">
            <v>0</v>
          </cell>
          <cell r="HQ1152">
            <v>0</v>
          </cell>
          <cell r="HR1152">
            <v>0</v>
          </cell>
          <cell r="HS1152">
            <v>0</v>
          </cell>
          <cell r="HT1152">
            <v>0</v>
          </cell>
          <cell r="HU1152">
            <v>0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B1152">
            <v>0</v>
          </cell>
          <cell r="IC1152">
            <v>0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H1152">
            <v>0</v>
          </cell>
          <cell r="II1152">
            <v>0</v>
          </cell>
          <cell r="IJ1152">
            <v>0</v>
          </cell>
          <cell r="IK1152">
            <v>0</v>
          </cell>
          <cell r="IL1152">
            <v>0</v>
          </cell>
          <cell r="IM1152">
            <v>0</v>
          </cell>
          <cell r="IN1152">
            <v>0</v>
          </cell>
          <cell r="IO1152">
            <v>0</v>
          </cell>
          <cell r="IP1152">
            <v>0</v>
          </cell>
          <cell r="IQ1152">
            <v>0</v>
          </cell>
          <cell r="IR1152">
            <v>0</v>
          </cell>
          <cell r="IS1152">
            <v>0</v>
          </cell>
          <cell r="IT1152">
            <v>0</v>
          </cell>
          <cell r="IU1152">
            <v>0</v>
          </cell>
          <cell r="IV1152">
            <v>0</v>
          </cell>
          <cell r="IW1152">
            <v>0</v>
          </cell>
          <cell r="IX1152">
            <v>0</v>
          </cell>
          <cell r="IY1152">
            <v>0</v>
          </cell>
          <cell r="IZ1152">
            <v>0</v>
          </cell>
          <cell r="JA1152">
            <v>0</v>
          </cell>
          <cell r="JB1152">
            <v>0</v>
          </cell>
          <cell r="JC1152">
            <v>0</v>
          </cell>
          <cell r="JD1152">
            <v>0</v>
          </cell>
          <cell r="JE1152">
            <v>0</v>
          </cell>
        </row>
        <row r="1153">
          <cell r="D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P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H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N1153">
            <v>0</v>
          </cell>
          <cell r="FO1153">
            <v>0</v>
          </cell>
          <cell r="FP1153">
            <v>0</v>
          </cell>
          <cell r="FQ1153">
            <v>0</v>
          </cell>
          <cell r="FR1153">
            <v>0</v>
          </cell>
          <cell r="FS1153">
            <v>0</v>
          </cell>
          <cell r="FT1153">
            <v>0</v>
          </cell>
          <cell r="FU1153">
            <v>0</v>
          </cell>
          <cell r="FV1153">
            <v>0</v>
          </cell>
          <cell r="FW1153">
            <v>0</v>
          </cell>
          <cell r="FX1153">
            <v>0</v>
          </cell>
          <cell r="FY1153">
            <v>0</v>
          </cell>
          <cell r="FZ1153">
            <v>0</v>
          </cell>
          <cell r="GA1153">
            <v>0</v>
          </cell>
          <cell r="GB1153">
            <v>0</v>
          </cell>
          <cell r="GC1153">
            <v>0</v>
          </cell>
          <cell r="GD1153">
            <v>0</v>
          </cell>
          <cell r="GE1153">
            <v>0</v>
          </cell>
          <cell r="GF1153">
            <v>0</v>
          </cell>
          <cell r="GG1153">
            <v>0</v>
          </cell>
          <cell r="GH1153">
            <v>0</v>
          </cell>
          <cell r="GI1153">
            <v>0</v>
          </cell>
          <cell r="GJ1153">
            <v>0</v>
          </cell>
          <cell r="GK1153">
            <v>0</v>
          </cell>
          <cell r="GL1153">
            <v>0</v>
          </cell>
          <cell r="GM1153">
            <v>0</v>
          </cell>
          <cell r="GN1153">
            <v>0</v>
          </cell>
          <cell r="GO1153">
            <v>0</v>
          </cell>
          <cell r="GP1153">
            <v>0</v>
          </cell>
          <cell r="GQ1153">
            <v>0</v>
          </cell>
          <cell r="GR1153">
            <v>0</v>
          </cell>
          <cell r="GS1153">
            <v>0</v>
          </cell>
          <cell r="GT1153">
            <v>0</v>
          </cell>
          <cell r="GU1153">
            <v>0</v>
          </cell>
          <cell r="GV1153">
            <v>0</v>
          </cell>
          <cell r="GW1153">
            <v>0</v>
          </cell>
          <cell r="GX1153">
            <v>0</v>
          </cell>
          <cell r="GY1153">
            <v>0</v>
          </cell>
          <cell r="GZ1153">
            <v>0</v>
          </cell>
          <cell r="HA1153">
            <v>0</v>
          </cell>
          <cell r="HB1153">
            <v>0</v>
          </cell>
          <cell r="HC1153">
            <v>0</v>
          </cell>
          <cell r="HD1153">
            <v>0</v>
          </cell>
          <cell r="HE1153">
            <v>0</v>
          </cell>
          <cell r="HF1153">
            <v>0</v>
          </cell>
          <cell r="HG1153">
            <v>0</v>
          </cell>
          <cell r="HH1153">
            <v>0</v>
          </cell>
          <cell r="HI1153">
            <v>0</v>
          </cell>
          <cell r="HJ1153">
            <v>0</v>
          </cell>
          <cell r="HK1153">
            <v>0</v>
          </cell>
          <cell r="HL1153">
            <v>0</v>
          </cell>
          <cell r="HM1153">
            <v>0</v>
          </cell>
          <cell r="HN1153">
            <v>0</v>
          </cell>
          <cell r="HO1153">
            <v>0</v>
          </cell>
          <cell r="HP1153">
            <v>0</v>
          </cell>
          <cell r="HQ1153">
            <v>0</v>
          </cell>
          <cell r="HR1153">
            <v>0</v>
          </cell>
          <cell r="HS1153">
            <v>0</v>
          </cell>
          <cell r="HT1153">
            <v>0</v>
          </cell>
          <cell r="HU1153">
            <v>0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B1153">
            <v>0</v>
          </cell>
          <cell r="IC1153">
            <v>0</v>
          </cell>
          <cell r="ID1153">
            <v>0</v>
          </cell>
          <cell r="IE1153">
            <v>0</v>
          </cell>
          <cell r="IF1153">
            <v>0</v>
          </cell>
          <cell r="IG1153">
            <v>0</v>
          </cell>
          <cell r="IH1153">
            <v>0</v>
          </cell>
          <cell r="II1153">
            <v>0</v>
          </cell>
          <cell r="IJ1153">
            <v>0</v>
          </cell>
          <cell r="IK1153">
            <v>0</v>
          </cell>
          <cell r="IL1153">
            <v>0</v>
          </cell>
          <cell r="IM1153">
            <v>0</v>
          </cell>
          <cell r="IN1153">
            <v>0</v>
          </cell>
          <cell r="IO1153">
            <v>0</v>
          </cell>
          <cell r="IP1153">
            <v>0</v>
          </cell>
          <cell r="IQ1153">
            <v>0</v>
          </cell>
          <cell r="IR1153">
            <v>0</v>
          </cell>
          <cell r="IS1153">
            <v>0</v>
          </cell>
          <cell r="IT1153">
            <v>0</v>
          </cell>
          <cell r="IU1153">
            <v>0</v>
          </cell>
          <cell r="IV1153">
            <v>0</v>
          </cell>
          <cell r="IW1153">
            <v>0</v>
          </cell>
          <cell r="IX1153">
            <v>0</v>
          </cell>
          <cell r="IY1153">
            <v>0</v>
          </cell>
          <cell r="IZ1153">
            <v>0</v>
          </cell>
          <cell r="JA1153">
            <v>0</v>
          </cell>
          <cell r="JB1153">
            <v>0</v>
          </cell>
          <cell r="JC1153">
            <v>0</v>
          </cell>
          <cell r="JD1153">
            <v>0</v>
          </cell>
          <cell r="JE1153">
            <v>0</v>
          </cell>
        </row>
        <row r="1154">
          <cell r="D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P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H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N1154">
            <v>0</v>
          </cell>
          <cell r="FO1154">
            <v>0</v>
          </cell>
          <cell r="FP1154">
            <v>0</v>
          </cell>
          <cell r="FQ1154">
            <v>0</v>
          </cell>
          <cell r="FR1154">
            <v>0</v>
          </cell>
          <cell r="FS1154">
            <v>0</v>
          </cell>
          <cell r="FT1154">
            <v>0</v>
          </cell>
          <cell r="FU1154">
            <v>0</v>
          </cell>
          <cell r="FV1154">
            <v>0</v>
          </cell>
          <cell r="FW1154">
            <v>0</v>
          </cell>
          <cell r="FX1154">
            <v>0</v>
          </cell>
          <cell r="FY1154">
            <v>0</v>
          </cell>
          <cell r="FZ1154">
            <v>0</v>
          </cell>
          <cell r="GA1154">
            <v>0</v>
          </cell>
          <cell r="GB1154">
            <v>0</v>
          </cell>
          <cell r="GC1154">
            <v>0</v>
          </cell>
          <cell r="GD1154">
            <v>0</v>
          </cell>
          <cell r="GE1154">
            <v>0</v>
          </cell>
          <cell r="GF1154">
            <v>0</v>
          </cell>
          <cell r="GG1154">
            <v>0</v>
          </cell>
          <cell r="GH1154">
            <v>0</v>
          </cell>
          <cell r="GI1154">
            <v>0</v>
          </cell>
          <cell r="GJ1154">
            <v>0</v>
          </cell>
          <cell r="GK1154">
            <v>0</v>
          </cell>
          <cell r="GL1154">
            <v>0</v>
          </cell>
          <cell r="GM1154">
            <v>0</v>
          </cell>
          <cell r="GN1154">
            <v>0</v>
          </cell>
          <cell r="GO1154">
            <v>0</v>
          </cell>
          <cell r="GP1154">
            <v>0</v>
          </cell>
          <cell r="GQ1154">
            <v>0</v>
          </cell>
          <cell r="GR1154">
            <v>0</v>
          </cell>
          <cell r="GS1154">
            <v>0</v>
          </cell>
          <cell r="GT1154">
            <v>0</v>
          </cell>
          <cell r="GU1154">
            <v>0</v>
          </cell>
          <cell r="GV1154">
            <v>0</v>
          </cell>
          <cell r="GW1154">
            <v>0</v>
          </cell>
          <cell r="GX1154">
            <v>0</v>
          </cell>
          <cell r="GY1154">
            <v>0</v>
          </cell>
          <cell r="GZ1154">
            <v>0</v>
          </cell>
          <cell r="HA1154">
            <v>0</v>
          </cell>
          <cell r="HB1154">
            <v>0</v>
          </cell>
          <cell r="HC1154">
            <v>0</v>
          </cell>
          <cell r="HD1154">
            <v>0</v>
          </cell>
          <cell r="HE1154">
            <v>0</v>
          </cell>
          <cell r="HF1154">
            <v>0</v>
          </cell>
          <cell r="HG1154">
            <v>0</v>
          </cell>
          <cell r="HH1154">
            <v>0</v>
          </cell>
          <cell r="HI1154">
            <v>0</v>
          </cell>
          <cell r="HJ1154">
            <v>0</v>
          </cell>
          <cell r="HK1154">
            <v>0</v>
          </cell>
          <cell r="HL1154">
            <v>0</v>
          </cell>
          <cell r="HM1154">
            <v>0</v>
          </cell>
          <cell r="HN1154">
            <v>0</v>
          </cell>
          <cell r="HO1154">
            <v>0</v>
          </cell>
          <cell r="HP1154">
            <v>0</v>
          </cell>
          <cell r="HQ1154">
            <v>0</v>
          </cell>
          <cell r="HR1154">
            <v>0</v>
          </cell>
          <cell r="HS1154">
            <v>0</v>
          </cell>
          <cell r="HT1154">
            <v>0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0</v>
          </cell>
          <cell r="IB1154">
            <v>0</v>
          </cell>
          <cell r="IC1154">
            <v>0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H1154">
            <v>0</v>
          </cell>
          <cell r="II1154">
            <v>0</v>
          </cell>
          <cell r="IJ1154">
            <v>0</v>
          </cell>
          <cell r="IK1154">
            <v>0</v>
          </cell>
          <cell r="IL1154">
            <v>0</v>
          </cell>
          <cell r="IM1154">
            <v>0</v>
          </cell>
          <cell r="IN1154">
            <v>0</v>
          </cell>
          <cell r="IO1154">
            <v>0</v>
          </cell>
          <cell r="IP1154">
            <v>0</v>
          </cell>
          <cell r="IQ1154">
            <v>0</v>
          </cell>
          <cell r="IR1154">
            <v>0</v>
          </cell>
          <cell r="IS1154">
            <v>0</v>
          </cell>
          <cell r="IT1154">
            <v>0</v>
          </cell>
          <cell r="IU1154">
            <v>0</v>
          </cell>
          <cell r="IV1154">
            <v>0</v>
          </cell>
          <cell r="IW1154">
            <v>0</v>
          </cell>
          <cell r="IX1154">
            <v>0</v>
          </cell>
          <cell r="IY1154">
            <v>0</v>
          </cell>
          <cell r="IZ1154">
            <v>0</v>
          </cell>
          <cell r="JA1154">
            <v>0</v>
          </cell>
          <cell r="JB1154">
            <v>0</v>
          </cell>
          <cell r="JC1154">
            <v>0</v>
          </cell>
          <cell r="JD1154">
            <v>0</v>
          </cell>
          <cell r="JE1154">
            <v>0</v>
          </cell>
        </row>
        <row r="1155">
          <cell r="D1155" t="str">
            <v>PV_QF_YAK_PV_QF_675_WA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P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H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N1155">
            <v>0</v>
          </cell>
          <cell r="FO1155">
            <v>0</v>
          </cell>
          <cell r="FP1155">
            <v>0</v>
          </cell>
          <cell r="FQ1155">
            <v>0</v>
          </cell>
          <cell r="FR1155">
            <v>0</v>
          </cell>
          <cell r="FS1155">
            <v>0</v>
          </cell>
          <cell r="FT1155">
            <v>0</v>
          </cell>
          <cell r="FU1155">
            <v>0</v>
          </cell>
          <cell r="FV1155">
            <v>0</v>
          </cell>
          <cell r="FW1155">
            <v>0</v>
          </cell>
          <cell r="FX1155">
            <v>0</v>
          </cell>
          <cell r="FY1155">
            <v>0</v>
          </cell>
          <cell r="FZ1155">
            <v>0</v>
          </cell>
          <cell r="GA1155">
            <v>0</v>
          </cell>
          <cell r="GB1155">
            <v>0</v>
          </cell>
          <cell r="GC1155">
            <v>0</v>
          </cell>
          <cell r="GD1155">
            <v>0</v>
          </cell>
          <cell r="GE1155">
            <v>0</v>
          </cell>
          <cell r="GF1155">
            <v>0</v>
          </cell>
          <cell r="GG1155">
            <v>0</v>
          </cell>
          <cell r="GH1155">
            <v>0</v>
          </cell>
          <cell r="GI1155">
            <v>0</v>
          </cell>
          <cell r="GJ1155">
            <v>0</v>
          </cell>
          <cell r="GK1155">
            <v>0</v>
          </cell>
          <cell r="GL1155">
            <v>0</v>
          </cell>
          <cell r="GM1155">
            <v>0</v>
          </cell>
          <cell r="GN1155">
            <v>0</v>
          </cell>
          <cell r="GO1155">
            <v>0</v>
          </cell>
          <cell r="GP1155">
            <v>0</v>
          </cell>
          <cell r="GQ1155">
            <v>0</v>
          </cell>
          <cell r="GR1155">
            <v>0</v>
          </cell>
          <cell r="GS1155">
            <v>0</v>
          </cell>
          <cell r="GT1155">
            <v>0</v>
          </cell>
          <cell r="GU1155">
            <v>0</v>
          </cell>
          <cell r="GV1155">
            <v>0</v>
          </cell>
          <cell r="GW1155">
            <v>0</v>
          </cell>
          <cell r="GX1155">
            <v>0</v>
          </cell>
          <cell r="GY1155">
            <v>0</v>
          </cell>
          <cell r="GZ1155">
            <v>0</v>
          </cell>
          <cell r="HA1155">
            <v>0</v>
          </cell>
          <cell r="HB1155">
            <v>0</v>
          </cell>
          <cell r="HC1155">
            <v>0</v>
          </cell>
          <cell r="HD1155">
            <v>0</v>
          </cell>
          <cell r="HE1155">
            <v>0</v>
          </cell>
          <cell r="HF1155">
            <v>0</v>
          </cell>
          <cell r="HG1155">
            <v>0</v>
          </cell>
          <cell r="HH1155">
            <v>0</v>
          </cell>
          <cell r="HI1155">
            <v>0</v>
          </cell>
          <cell r="HJ1155">
            <v>0</v>
          </cell>
          <cell r="HK1155">
            <v>0</v>
          </cell>
          <cell r="HL1155">
            <v>0</v>
          </cell>
          <cell r="HM1155">
            <v>0</v>
          </cell>
          <cell r="HN1155">
            <v>0</v>
          </cell>
          <cell r="HO1155">
            <v>0</v>
          </cell>
          <cell r="HP1155">
            <v>0</v>
          </cell>
          <cell r="HQ1155">
            <v>0</v>
          </cell>
          <cell r="HR1155">
            <v>0</v>
          </cell>
          <cell r="HS1155">
            <v>0</v>
          </cell>
          <cell r="HT1155">
            <v>0</v>
          </cell>
          <cell r="HU1155">
            <v>0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B1155">
            <v>0</v>
          </cell>
          <cell r="IC1155">
            <v>0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H1155">
            <v>0</v>
          </cell>
          <cell r="II1155">
            <v>0</v>
          </cell>
          <cell r="IJ1155">
            <v>0</v>
          </cell>
          <cell r="IK1155">
            <v>0</v>
          </cell>
          <cell r="IL1155">
            <v>0</v>
          </cell>
          <cell r="IM1155">
            <v>0</v>
          </cell>
          <cell r="IN1155">
            <v>0</v>
          </cell>
          <cell r="IO1155">
            <v>0</v>
          </cell>
          <cell r="IP1155">
            <v>0</v>
          </cell>
          <cell r="IQ1155">
            <v>0</v>
          </cell>
          <cell r="IR1155">
            <v>0</v>
          </cell>
          <cell r="IS1155">
            <v>0</v>
          </cell>
          <cell r="IT1155">
            <v>0</v>
          </cell>
          <cell r="IU1155">
            <v>0</v>
          </cell>
          <cell r="IV1155">
            <v>0</v>
          </cell>
          <cell r="IW1155">
            <v>0</v>
          </cell>
          <cell r="IX1155">
            <v>0</v>
          </cell>
          <cell r="IY1155">
            <v>0</v>
          </cell>
          <cell r="IZ1155">
            <v>0</v>
          </cell>
          <cell r="JA1155">
            <v>0</v>
          </cell>
          <cell r="JB1155">
            <v>0</v>
          </cell>
          <cell r="JC1155">
            <v>0</v>
          </cell>
          <cell r="JD1155">
            <v>0</v>
          </cell>
          <cell r="JE1155">
            <v>0</v>
          </cell>
        </row>
        <row r="1156">
          <cell r="D1156" t="str">
            <v>PV_QF_SOR_PV_QF_667_OR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P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H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N1156">
            <v>0</v>
          </cell>
          <cell r="FO1156">
            <v>0</v>
          </cell>
          <cell r="FP1156">
            <v>0</v>
          </cell>
          <cell r="FQ1156">
            <v>0</v>
          </cell>
          <cell r="FR1156">
            <v>0</v>
          </cell>
          <cell r="FS1156">
            <v>0</v>
          </cell>
          <cell r="FT1156">
            <v>0</v>
          </cell>
          <cell r="FU1156">
            <v>0</v>
          </cell>
          <cell r="FV1156">
            <v>0</v>
          </cell>
          <cell r="FW1156">
            <v>0</v>
          </cell>
          <cell r="FX1156">
            <v>0</v>
          </cell>
          <cell r="FY1156">
            <v>0</v>
          </cell>
          <cell r="FZ1156">
            <v>0</v>
          </cell>
          <cell r="GA1156">
            <v>0</v>
          </cell>
          <cell r="GB1156">
            <v>0</v>
          </cell>
          <cell r="GC1156">
            <v>0</v>
          </cell>
          <cell r="GD1156">
            <v>0</v>
          </cell>
          <cell r="GE1156">
            <v>0</v>
          </cell>
          <cell r="GF1156">
            <v>0</v>
          </cell>
          <cell r="GG1156">
            <v>0</v>
          </cell>
          <cell r="GH1156">
            <v>0</v>
          </cell>
          <cell r="GI1156">
            <v>0</v>
          </cell>
          <cell r="GJ1156">
            <v>0</v>
          </cell>
          <cell r="GK1156">
            <v>0</v>
          </cell>
          <cell r="GL1156">
            <v>0</v>
          </cell>
          <cell r="GM1156">
            <v>0</v>
          </cell>
          <cell r="GN1156">
            <v>0</v>
          </cell>
          <cell r="GO1156">
            <v>0</v>
          </cell>
          <cell r="GP1156">
            <v>0</v>
          </cell>
          <cell r="GQ1156">
            <v>0</v>
          </cell>
          <cell r="GR1156">
            <v>0</v>
          </cell>
          <cell r="GS1156">
            <v>0</v>
          </cell>
          <cell r="GT1156">
            <v>0</v>
          </cell>
          <cell r="GU1156">
            <v>0</v>
          </cell>
          <cell r="GV1156">
            <v>0</v>
          </cell>
          <cell r="GW1156">
            <v>0</v>
          </cell>
          <cell r="GX1156">
            <v>0</v>
          </cell>
          <cell r="GY1156">
            <v>0</v>
          </cell>
          <cell r="GZ1156">
            <v>0</v>
          </cell>
          <cell r="HA1156">
            <v>0</v>
          </cell>
          <cell r="HB1156">
            <v>0</v>
          </cell>
          <cell r="HC1156">
            <v>0</v>
          </cell>
          <cell r="HD1156">
            <v>0</v>
          </cell>
          <cell r="HE1156">
            <v>0</v>
          </cell>
          <cell r="HF1156">
            <v>0</v>
          </cell>
          <cell r="HG1156">
            <v>0</v>
          </cell>
          <cell r="HH1156">
            <v>0</v>
          </cell>
          <cell r="HI1156">
            <v>0</v>
          </cell>
          <cell r="HJ1156">
            <v>0</v>
          </cell>
          <cell r="HK1156">
            <v>0</v>
          </cell>
          <cell r="HL1156">
            <v>0</v>
          </cell>
          <cell r="HM1156">
            <v>0</v>
          </cell>
          <cell r="HN1156">
            <v>0</v>
          </cell>
          <cell r="HO1156">
            <v>0</v>
          </cell>
          <cell r="HP1156">
            <v>0</v>
          </cell>
          <cell r="HQ1156">
            <v>0</v>
          </cell>
          <cell r="HR1156">
            <v>0</v>
          </cell>
          <cell r="HS1156">
            <v>0</v>
          </cell>
          <cell r="HT1156">
            <v>0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B1156">
            <v>0</v>
          </cell>
          <cell r="IC1156">
            <v>0</v>
          </cell>
          <cell r="ID1156">
            <v>0</v>
          </cell>
          <cell r="IE1156">
            <v>0</v>
          </cell>
          <cell r="IF1156">
            <v>0</v>
          </cell>
          <cell r="IG1156">
            <v>0</v>
          </cell>
          <cell r="IH1156">
            <v>0</v>
          </cell>
          <cell r="II1156">
            <v>0</v>
          </cell>
          <cell r="IJ1156">
            <v>0</v>
          </cell>
          <cell r="IK1156">
            <v>0</v>
          </cell>
          <cell r="IL1156">
            <v>0</v>
          </cell>
          <cell r="IM1156">
            <v>0</v>
          </cell>
          <cell r="IN1156">
            <v>0</v>
          </cell>
          <cell r="IO1156">
            <v>0</v>
          </cell>
          <cell r="IP1156">
            <v>0</v>
          </cell>
          <cell r="IQ1156">
            <v>0</v>
          </cell>
          <cell r="IR1156">
            <v>0</v>
          </cell>
          <cell r="IS1156">
            <v>0</v>
          </cell>
          <cell r="IT1156">
            <v>0</v>
          </cell>
          <cell r="IU1156">
            <v>0</v>
          </cell>
          <cell r="IV1156">
            <v>0</v>
          </cell>
          <cell r="IW1156">
            <v>0</v>
          </cell>
          <cell r="IX1156">
            <v>0</v>
          </cell>
          <cell r="IY1156">
            <v>0</v>
          </cell>
          <cell r="IZ1156">
            <v>0</v>
          </cell>
          <cell r="JA1156">
            <v>0</v>
          </cell>
          <cell r="JB1156">
            <v>0</v>
          </cell>
          <cell r="JC1156">
            <v>0</v>
          </cell>
          <cell r="JD1156">
            <v>0</v>
          </cell>
          <cell r="JE1156">
            <v>0</v>
          </cell>
        </row>
        <row r="1157">
          <cell r="D1157" t="str">
            <v>PVS_QF_UTS_PV_QF_674_UT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P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H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N1157">
            <v>0</v>
          </cell>
          <cell r="FO1157">
            <v>0</v>
          </cell>
          <cell r="FP1157">
            <v>0</v>
          </cell>
          <cell r="FQ1157">
            <v>0</v>
          </cell>
          <cell r="FR1157">
            <v>0</v>
          </cell>
          <cell r="FS1157">
            <v>0</v>
          </cell>
          <cell r="FT1157">
            <v>0</v>
          </cell>
          <cell r="FU1157">
            <v>0</v>
          </cell>
          <cell r="FV1157">
            <v>0</v>
          </cell>
          <cell r="FW1157">
            <v>0</v>
          </cell>
          <cell r="FX1157">
            <v>0</v>
          </cell>
          <cell r="FY1157">
            <v>0</v>
          </cell>
          <cell r="FZ1157">
            <v>0</v>
          </cell>
          <cell r="GA1157">
            <v>0</v>
          </cell>
          <cell r="GB1157">
            <v>0</v>
          </cell>
          <cell r="GC1157">
            <v>0</v>
          </cell>
          <cell r="GD1157">
            <v>0</v>
          </cell>
          <cell r="GE1157">
            <v>0</v>
          </cell>
          <cell r="GF1157">
            <v>0</v>
          </cell>
          <cell r="GG1157">
            <v>0</v>
          </cell>
          <cell r="GH1157">
            <v>0</v>
          </cell>
          <cell r="GI1157">
            <v>0</v>
          </cell>
          <cell r="GJ1157">
            <v>0</v>
          </cell>
          <cell r="GK1157">
            <v>0</v>
          </cell>
          <cell r="GL1157">
            <v>0</v>
          </cell>
          <cell r="GM1157">
            <v>0</v>
          </cell>
          <cell r="GN1157">
            <v>0</v>
          </cell>
          <cell r="GO1157">
            <v>0</v>
          </cell>
          <cell r="GP1157">
            <v>0</v>
          </cell>
          <cell r="GQ1157">
            <v>0</v>
          </cell>
          <cell r="GR1157">
            <v>0</v>
          </cell>
          <cell r="GS1157">
            <v>0</v>
          </cell>
          <cell r="GT1157">
            <v>0</v>
          </cell>
          <cell r="GU1157">
            <v>0</v>
          </cell>
          <cell r="GV1157">
            <v>0</v>
          </cell>
          <cell r="GW1157">
            <v>0</v>
          </cell>
          <cell r="GX1157">
            <v>0</v>
          </cell>
          <cell r="GY1157">
            <v>0</v>
          </cell>
          <cell r="GZ1157">
            <v>0</v>
          </cell>
          <cell r="HA1157">
            <v>0</v>
          </cell>
          <cell r="HB1157">
            <v>0</v>
          </cell>
          <cell r="HC1157">
            <v>0</v>
          </cell>
          <cell r="HD1157">
            <v>0</v>
          </cell>
          <cell r="HE1157">
            <v>0</v>
          </cell>
          <cell r="HF1157">
            <v>0</v>
          </cell>
          <cell r="HG1157">
            <v>0</v>
          </cell>
          <cell r="HH1157">
            <v>0</v>
          </cell>
          <cell r="HI1157">
            <v>0</v>
          </cell>
          <cell r="HJ1157">
            <v>0</v>
          </cell>
          <cell r="HK1157">
            <v>0</v>
          </cell>
          <cell r="HL1157">
            <v>0</v>
          </cell>
          <cell r="HM1157">
            <v>0</v>
          </cell>
          <cell r="HN1157">
            <v>0</v>
          </cell>
          <cell r="HO1157">
            <v>0</v>
          </cell>
          <cell r="HP1157">
            <v>0</v>
          </cell>
          <cell r="HQ1157">
            <v>0</v>
          </cell>
          <cell r="HR1157">
            <v>0</v>
          </cell>
          <cell r="HS1157">
            <v>0</v>
          </cell>
          <cell r="HT1157">
            <v>0</v>
          </cell>
          <cell r="HU1157">
            <v>0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A1157">
            <v>0</v>
          </cell>
          <cell r="IB1157">
            <v>0</v>
          </cell>
          <cell r="IC1157">
            <v>0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H1157">
            <v>0</v>
          </cell>
          <cell r="II1157">
            <v>0</v>
          </cell>
          <cell r="IJ1157">
            <v>0</v>
          </cell>
          <cell r="IK1157">
            <v>0</v>
          </cell>
          <cell r="IL1157">
            <v>0</v>
          </cell>
          <cell r="IM1157">
            <v>0</v>
          </cell>
          <cell r="IN1157">
            <v>0</v>
          </cell>
          <cell r="IO1157">
            <v>0</v>
          </cell>
          <cell r="IP1157">
            <v>0</v>
          </cell>
          <cell r="IQ1157">
            <v>0</v>
          </cell>
          <cell r="IR1157">
            <v>0</v>
          </cell>
          <cell r="IS1157">
            <v>0</v>
          </cell>
          <cell r="IT1157">
            <v>0</v>
          </cell>
          <cell r="IU1157">
            <v>0</v>
          </cell>
          <cell r="IV1157">
            <v>0</v>
          </cell>
          <cell r="IW1157">
            <v>0</v>
          </cell>
          <cell r="IX1157">
            <v>0</v>
          </cell>
          <cell r="IY1157">
            <v>0</v>
          </cell>
          <cell r="IZ1157">
            <v>0</v>
          </cell>
          <cell r="JA1157">
            <v>0</v>
          </cell>
          <cell r="JB1157">
            <v>0</v>
          </cell>
          <cell r="JC1157">
            <v>0</v>
          </cell>
          <cell r="JD1157">
            <v>0</v>
          </cell>
          <cell r="JE1157">
            <v>0</v>
          </cell>
        </row>
        <row r="1158">
          <cell r="D1158" t="str">
            <v>PVS_QF_WYE_PV_QF_671_WY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P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H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N1158">
            <v>0</v>
          </cell>
          <cell r="FO1158">
            <v>0</v>
          </cell>
          <cell r="FP1158">
            <v>0</v>
          </cell>
          <cell r="FQ1158">
            <v>0</v>
          </cell>
          <cell r="FR1158">
            <v>0</v>
          </cell>
          <cell r="FS1158">
            <v>0</v>
          </cell>
          <cell r="FT1158">
            <v>0</v>
          </cell>
          <cell r="FU1158">
            <v>0</v>
          </cell>
          <cell r="FV1158">
            <v>0</v>
          </cell>
          <cell r="FW1158">
            <v>0</v>
          </cell>
          <cell r="FX1158">
            <v>0</v>
          </cell>
          <cell r="FY1158">
            <v>0</v>
          </cell>
          <cell r="FZ1158">
            <v>0</v>
          </cell>
          <cell r="GA1158">
            <v>0</v>
          </cell>
          <cell r="GB1158">
            <v>0</v>
          </cell>
          <cell r="GC1158">
            <v>0</v>
          </cell>
          <cell r="GD1158">
            <v>0</v>
          </cell>
          <cell r="GE1158">
            <v>0</v>
          </cell>
          <cell r="GF1158">
            <v>0</v>
          </cell>
          <cell r="GG1158">
            <v>0</v>
          </cell>
          <cell r="GH1158">
            <v>0</v>
          </cell>
          <cell r="GI1158">
            <v>0</v>
          </cell>
          <cell r="GJ1158">
            <v>0</v>
          </cell>
          <cell r="GK1158">
            <v>0</v>
          </cell>
          <cell r="GL1158">
            <v>0</v>
          </cell>
          <cell r="GM1158">
            <v>0</v>
          </cell>
          <cell r="GN1158">
            <v>0</v>
          </cell>
          <cell r="GO1158">
            <v>0</v>
          </cell>
          <cell r="GP1158">
            <v>0</v>
          </cell>
          <cell r="GQ1158">
            <v>0</v>
          </cell>
          <cell r="GR1158">
            <v>0</v>
          </cell>
          <cell r="GS1158">
            <v>0</v>
          </cell>
          <cell r="GT1158">
            <v>0</v>
          </cell>
          <cell r="GU1158">
            <v>0</v>
          </cell>
          <cell r="GV1158">
            <v>0</v>
          </cell>
          <cell r="GW1158">
            <v>0</v>
          </cell>
          <cell r="GX1158">
            <v>0</v>
          </cell>
          <cell r="GY1158">
            <v>0</v>
          </cell>
          <cell r="GZ1158">
            <v>0</v>
          </cell>
          <cell r="HA1158">
            <v>0</v>
          </cell>
          <cell r="HB1158">
            <v>0</v>
          </cell>
          <cell r="HC1158">
            <v>0</v>
          </cell>
          <cell r="HD1158">
            <v>0</v>
          </cell>
          <cell r="HE1158">
            <v>0</v>
          </cell>
          <cell r="HF1158">
            <v>0</v>
          </cell>
          <cell r="HG1158">
            <v>0</v>
          </cell>
          <cell r="HH1158">
            <v>0</v>
          </cell>
          <cell r="HI1158">
            <v>0</v>
          </cell>
          <cell r="HJ1158">
            <v>0</v>
          </cell>
          <cell r="HK1158">
            <v>0</v>
          </cell>
          <cell r="HL1158">
            <v>0</v>
          </cell>
          <cell r="HM1158">
            <v>0</v>
          </cell>
          <cell r="HN1158">
            <v>0</v>
          </cell>
          <cell r="HO1158">
            <v>0</v>
          </cell>
          <cell r="HP1158">
            <v>0</v>
          </cell>
          <cell r="HQ1158">
            <v>0</v>
          </cell>
          <cell r="HR1158">
            <v>0</v>
          </cell>
          <cell r="HS1158">
            <v>0</v>
          </cell>
          <cell r="HT1158">
            <v>0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B1158">
            <v>0</v>
          </cell>
          <cell r="IC1158">
            <v>0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H1158">
            <v>0</v>
          </cell>
          <cell r="II1158">
            <v>0</v>
          </cell>
          <cell r="IJ1158">
            <v>0</v>
          </cell>
          <cell r="IK1158">
            <v>0</v>
          </cell>
          <cell r="IL1158">
            <v>0</v>
          </cell>
          <cell r="IM1158">
            <v>0</v>
          </cell>
          <cell r="IN1158">
            <v>0</v>
          </cell>
          <cell r="IO1158">
            <v>0</v>
          </cell>
          <cell r="IP1158">
            <v>0</v>
          </cell>
          <cell r="IQ1158">
            <v>0</v>
          </cell>
          <cell r="IR1158">
            <v>0</v>
          </cell>
          <cell r="IS1158">
            <v>0</v>
          </cell>
          <cell r="IT1158">
            <v>0</v>
          </cell>
          <cell r="IU1158">
            <v>0</v>
          </cell>
          <cell r="IV1158">
            <v>0</v>
          </cell>
          <cell r="IW1158">
            <v>0</v>
          </cell>
          <cell r="IX1158">
            <v>0</v>
          </cell>
          <cell r="IY1158">
            <v>0</v>
          </cell>
          <cell r="IZ1158">
            <v>0</v>
          </cell>
          <cell r="JA1158">
            <v>0</v>
          </cell>
          <cell r="JB1158">
            <v>0</v>
          </cell>
          <cell r="JC1158">
            <v>0</v>
          </cell>
          <cell r="JD1158">
            <v>0</v>
          </cell>
          <cell r="JE1158">
            <v>0</v>
          </cell>
        </row>
        <row r="1159">
          <cell r="D1159" t="str">
            <v>PVS_QF_SOR_PV_QF_676_OR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P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H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N1159">
            <v>0</v>
          </cell>
          <cell r="FO1159">
            <v>0</v>
          </cell>
          <cell r="FP1159">
            <v>0</v>
          </cell>
          <cell r="FQ1159">
            <v>0</v>
          </cell>
          <cell r="FR1159">
            <v>0</v>
          </cell>
          <cell r="FS1159">
            <v>0</v>
          </cell>
          <cell r="FT1159">
            <v>0</v>
          </cell>
          <cell r="FU1159">
            <v>0</v>
          </cell>
          <cell r="FV1159">
            <v>0</v>
          </cell>
          <cell r="FW1159">
            <v>0</v>
          </cell>
          <cell r="FX1159">
            <v>0</v>
          </cell>
          <cell r="FY1159">
            <v>0</v>
          </cell>
          <cell r="FZ1159">
            <v>0</v>
          </cell>
          <cell r="GA1159">
            <v>0</v>
          </cell>
          <cell r="GB1159">
            <v>0</v>
          </cell>
          <cell r="GC1159">
            <v>0</v>
          </cell>
          <cell r="GD1159">
            <v>0</v>
          </cell>
          <cell r="GE1159">
            <v>0</v>
          </cell>
          <cell r="GF1159">
            <v>0</v>
          </cell>
          <cell r="GG1159">
            <v>0</v>
          </cell>
          <cell r="GH1159">
            <v>0</v>
          </cell>
          <cell r="GI1159">
            <v>0</v>
          </cell>
          <cell r="GJ1159">
            <v>0</v>
          </cell>
          <cell r="GK1159">
            <v>0</v>
          </cell>
          <cell r="GL1159">
            <v>0</v>
          </cell>
          <cell r="GM1159">
            <v>0</v>
          </cell>
          <cell r="GN1159">
            <v>0</v>
          </cell>
          <cell r="GO1159">
            <v>0</v>
          </cell>
          <cell r="GP1159">
            <v>0</v>
          </cell>
          <cell r="GQ1159">
            <v>0</v>
          </cell>
          <cell r="GR1159">
            <v>0</v>
          </cell>
          <cell r="GS1159">
            <v>0</v>
          </cell>
          <cell r="GT1159">
            <v>0</v>
          </cell>
          <cell r="GU1159">
            <v>0</v>
          </cell>
          <cell r="GV1159">
            <v>0</v>
          </cell>
          <cell r="GW1159">
            <v>0</v>
          </cell>
          <cell r="GX1159">
            <v>0</v>
          </cell>
          <cell r="GY1159">
            <v>0</v>
          </cell>
          <cell r="GZ1159">
            <v>0</v>
          </cell>
          <cell r="HA1159">
            <v>0</v>
          </cell>
          <cell r="HB1159">
            <v>0</v>
          </cell>
          <cell r="HC1159">
            <v>0</v>
          </cell>
          <cell r="HD1159">
            <v>0</v>
          </cell>
          <cell r="HE1159">
            <v>0</v>
          </cell>
          <cell r="HF1159">
            <v>0</v>
          </cell>
          <cell r="HG1159">
            <v>0</v>
          </cell>
          <cell r="HH1159">
            <v>0</v>
          </cell>
          <cell r="HI1159">
            <v>0</v>
          </cell>
          <cell r="HJ1159">
            <v>0</v>
          </cell>
          <cell r="HK1159">
            <v>0</v>
          </cell>
          <cell r="HL1159">
            <v>0</v>
          </cell>
          <cell r="HM1159">
            <v>0</v>
          </cell>
          <cell r="HN1159">
            <v>0</v>
          </cell>
          <cell r="HO1159">
            <v>0</v>
          </cell>
          <cell r="HP1159">
            <v>0</v>
          </cell>
          <cell r="HQ1159">
            <v>0</v>
          </cell>
          <cell r="HR1159">
            <v>0</v>
          </cell>
          <cell r="HS1159">
            <v>0</v>
          </cell>
          <cell r="HT1159">
            <v>0</v>
          </cell>
          <cell r="HU1159">
            <v>0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0</v>
          </cell>
          <cell r="IB1159">
            <v>0</v>
          </cell>
          <cell r="IC1159">
            <v>0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H1159">
            <v>0</v>
          </cell>
          <cell r="II1159">
            <v>0</v>
          </cell>
          <cell r="IJ1159">
            <v>0</v>
          </cell>
          <cell r="IK1159">
            <v>0</v>
          </cell>
          <cell r="IL1159">
            <v>0</v>
          </cell>
          <cell r="IM1159">
            <v>0</v>
          </cell>
          <cell r="IN1159">
            <v>0</v>
          </cell>
          <cell r="IO1159">
            <v>0</v>
          </cell>
          <cell r="IP1159">
            <v>0</v>
          </cell>
          <cell r="IQ1159">
            <v>0</v>
          </cell>
          <cell r="IR1159">
            <v>0</v>
          </cell>
          <cell r="IS1159">
            <v>0</v>
          </cell>
          <cell r="IT1159">
            <v>0</v>
          </cell>
          <cell r="IU1159">
            <v>0</v>
          </cell>
          <cell r="IV1159">
            <v>0</v>
          </cell>
          <cell r="IW1159">
            <v>0</v>
          </cell>
          <cell r="IX1159">
            <v>0</v>
          </cell>
          <cell r="IY1159">
            <v>0</v>
          </cell>
          <cell r="IZ1159">
            <v>0</v>
          </cell>
          <cell r="JA1159">
            <v>0</v>
          </cell>
          <cell r="JB1159">
            <v>0</v>
          </cell>
          <cell r="JC1159">
            <v>0</v>
          </cell>
          <cell r="JD1159">
            <v>0</v>
          </cell>
          <cell r="JE1159">
            <v>0</v>
          </cell>
        </row>
        <row r="1160">
          <cell r="D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P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H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N1160">
            <v>0</v>
          </cell>
          <cell r="FO1160">
            <v>0</v>
          </cell>
          <cell r="FP1160">
            <v>0</v>
          </cell>
          <cell r="FQ1160">
            <v>0</v>
          </cell>
          <cell r="FR1160">
            <v>0</v>
          </cell>
          <cell r="FS1160">
            <v>0</v>
          </cell>
          <cell r="FT1160">
            <v>0</v>
          </cell>
          <cell r="FU1160">
            <v>0</v>
          </cell>
          <cell r="FV1160">
            <v>0</v>
          </cell>
          <cell r="FW1160">
            <v>0</v>
          </cell>
          <cell r="FX1160">
            <v>0</v>
          </cell>
          <cell r="FY1160">
            <v>0</v>
          </cell>
          <cell r="FZ1160">
            <v>0</v>
          </cell>
          <cell r="GA1160">
            <v>0</v>
          </cell>
          <cell r="GB1160">
            <v>0</v>
          </cell>
          <cell r="GC1160">
            <v>0</v>
          </cell>
          <cell r="GD1160">
            <v>0</v>
          </cell>
          <cell r="GE1160">
            <v>0</v>
          </cell>
          <cell r="GF1160">
            <v>0</v>
          </cell>
          <cell r="GG1160">
            <v>0</v>
          </cell>
          <cell r="GH1160">
            <v>0</v>
          </cell>
          <cell r="GI1160">
            <v>0</v>
          </cell>
          <cell r="GJ1160">
            <v>0</v>
          </cell>
          <cell r="GK1160">
            <v>0</v>
          </cell>
          <cell r="GL1160">
            <v>0</v>
          </cell>
          <cell r="GM1160">
            <v>0</v>
          </cell>
          <cell r="GN1160">
            <v>0</v>
          </cell>
          <cell r="GO1160">
            <v>0</v>
          </cell>
          <cell r="GP1160">
            <v>0</v>
          </cell>
          <cell r="GQ1160">
            <v>0</v>
          </cell>
          <cell r="GR1160">
            <v>0</v>
          </cell>
          <cell r="GS1160">
            <v>0</v>
          </cell>
          <cell r="GT1160">
            <v>0</v>
          </cell>
          <cell r="GU1160">
            <v>0</v>
          </cell>
          <cell r="GV1160">
            <v>0</v>
          </cell>
          <cell r="GW1160">
            <v>0</v>
          </cell>
          <cell r="GX1160">
            <v>0</v>
          </cell>
          <cell r="GY1160">
            <v>0</v>
          </cell>
          <cell r="GZ1160">
            <v>0</v>
          </cell>
          <cell r="HA1160">
            <v>0</v>
          </cell>
          <cell r="HB1160">
            <v>0</v>
          </cell>
          <cell r="HC1160">
            <v>0</v>
          </cell>
          <cell r="HD1160">
            <v>0</v>
          </cell>
          <cell r="HE1160">
            <v>0</v>
          </cell>
          <cell r="HF1160">
            <v>0</v>
          </cell>
          <cell r="HG1160">
            <v>0</v>
          </cell>
          <cell r="HH1160">
            <v>0</v>
          </cell>
          <cell r="HI1160">
            <v>0</v>
          </cell>
          <cell r="HJ1160">
            <v>0</v>
          </cell>
          <cell r="HK1160">
            <v>0</v>
          </cell>
          <cell r="HL1160">
            <v>0</v>
          </cell>
          <cell r="HM1160">
            <v>0</v>
          </cell>
          <cell r="HN1160">
            <v>0</v>
          </cell>
          <cell r="HO1160">
            <v>0</v>
          </cell>
          <cell r="HP1160">
            <v>0</v>
          </cell>
          <cell r="HQ1160">
            <v>0</v>
          </cell>
          <cell r="HR1160">
            <v>0</v>
          </cell>
          <cell r="HS1160">
            <v>0</v>
          </cell>
          <cell r="HT1160">
            <v>0</v>
          </cell>
          <cell r="HU1160">
            <v>0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B1160">
            <v>0</v>
          </cell>
          <cell r="IC1160">
            <v>0</v>
          </cell>
          <cell r="ID1160">
            <v>0</v>
          </cell>
          <cell r="IE1160">
            <v>0</v>
          </cell>
          <cell r="IF1160">
            <v>0</v>
          </cell>
          <cell r="IG1160">
            <v>0</v>
          </cell>
          <cell r="IH1160">
            <v>0</v>
          </cell>
          <cell r="II1160">
            <v>0</v>
          </cell>
          <cell r="IJ1160">
            <v>0</v>
          </cell>
          <cell r="IK1160">
            <v>0</v>
          </cell>
          <cell r="IL1160">
            <v>0</v>
          </cell>
          <cell r="IM1160">
            <v>0</v>
          </cell>
          <cell r="IN1160">
            <v>0</v>
          </cell>
          <cell r="IO1160">
            <v>0</v>
          </cell>
          <cell r="IP1160">
            <v>0</v>
          </cell>
          <cell r="IQ1160">
            <v>0</v>
          </cell>
          <cell r="IR1160">
            <v>0</v>
          </cell>
          <cell r="IS1160">
            <v>0</v>
          </cell>
          <cell r="IT1160">
            <v>0</v>
          </cell>
          <cell r="IU1160">
            <v>0</v>
          </cell>
          <cell r="IV1160">
            <v>0</v>
          </cell>
          <cell r="IW1160">
            <v>0</v>
          </cell>
          <cell r="IX1160">
            <v>0</v>
          </cell>
          <cell r="IY1160">
            <v>0</v>
          </cell>
          <cell r="IZ1160">
            <v>0</v>
          </cell>
          <cell r="JA1160">
            <v>0</v>
          </cell>
          <cell r="JB1160">
            <v>0</v>
          </cell>
          <cell r="JC1160">
            <v>0</v>
          </cell>
          <cell r="JD1160">
            <v>0</v>
          </cell>
          <cell r="JE1160">
            <v>0</v>
          </cell>
        </row>
        <row r="1161">
          <cell r="D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P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H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N1161">
            <v>0</v>
          </cell>
          <cell r="FO1161">
            <v>0</v>
          </cell>
          <cell r="FP1161">
            <v>0</v>
          </cell>
          <cell r="FQ1161">
            <v>0</v>
          </cell>
          <cell r="FR1161">
            <v>0</v>
          </cell>
          <cell r="FS1161">
            <v>0</v>
          </cell>
          <cell r="FT1161">
            <v>0</v>
          </cell>
          <cell r="FU1161">
            <v>0</v>
          </cell>
          <cell r="FV1161">
            <v>0</v>
          </cell>
          <cell r="FW1161">
            <v>0</v>
          </cell>
          <cell r="FX1161">
            <v>0</v>
          </cell>
          <cell r="FY1161">
            <v>0</v>
          </cell>
          <cell r="FZ1161">
            <v>0</v>
          </cell>
          <cell r="GA1161">
            <v>0</v>
          </cell>
          <cell r="GB1161">
            <v>0</v>
          </cell>
          <cell r="GC1161">
            <v>0</v>
          </cell>
          <cell r="GD1161">
            <v>0</v>
          </cell>
          <cell r="GE1161">
            <v>0</v>
          </cell>
          <cell r="GF1161">
            <v>0</v>
          </cell>
          <cell r="GG1161">
            <v>0</v>
          </cell>
          <cell r="GH1161">
            <v>0</v>
          </cell>
          <cell r="GI1161">
            <v>0</v>
          </cell>
          <cell r="GJ1161">
            <v>0</v>
          </cell>
          <cell r="GK1161">
            <v>0</v>
          </cell>
          <cell r="GL1161">
            <v>0</v>
          </cell>
          <cell r="GM1161">
            <v>0</v>
          </cell>
          <cell r="GN1161">
            <v>0</v>
          </cell>
          <cell r="GO1161">
            <v>0</v>
          </cell>
          <cell r="GP1161">
            <v>0</v>
          </cell>
          <cell r="GQ1161">
            <v>0</v>
          </cell>
          <cell r="GR1161">
            <v>0</v>
          </cell>
          <cell r="GS1161">
            <v>0</v>
          </cell>
          <cell r="GT1161">
            <v>0</v>
          </cell>
          <cell r="GU1161">
            <v>0</v>
          </cell>
          <cell r="GV1161">
            <v>0</v>
          </cell>
          <cell r="GW1161">
            <v>0</v>
          </cell>
          <cell r="GX1161">
            <v>0</v>
          </cell>
          <cell r="GY1161">
            <v>0</v>
          </cell>
          <cell r="GZ1161">
            <v>0</v>
          </cell>
          <cell r="HA1161">
            <v>0</v>
          </cell>
          <cell r="HB1161">
            <v>0</v>
          </cell>
          <cell r="HC1161">
            <v>0</v>
          </cell>
          <cell r="HD1161">
            <v>0</v>
          </cell>
          <cell r="HE1161">
            <v>0</v>
          </cell>
          <cell r="HF1161">
            <v>0</v>
          </cell>
          <cell r="HG1161">
            <v>0</v>
          </cell>
          <cell r="HH1161">
            <v>0</v>
          </cell>
          <cell r="HI1161">
            <v>0</v>
          </cell>
          <cell r="HJ1161">
            <v>0</v>
          </cell>
          <cell r="HK1161">
            <v>0</v>
          </cell>
          <cell r="HL1161">
            <v>0</v>
          </cell>
          <cell r="HM1161">
            <v>0</v>
          </cell>
          <cell r="HN1161">
            <v>0</v>
          </cell>
          <cell r="HO1161">
            <v>0</v>
          </cell>
          <cell r="HP1161">
            <v>0</v>
          </cell>
          <cell r="HQ1161">
            <v>0</v>
          </cell>
          <cell r="HR1161">
            <v>0</v>
          </cell>
          <cell r="HS1161">
            <v>0</v>
          </cell>
          <cell r="HT1161">
            <v>0</v>
          </cell>
          <cell r="HU1161">
            <v>0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0</v>
          </cell>
          <cell r="IB1161">
            <v>0</v>
          </cell>
          <cell r="IC1161">
            <v>0</v>
          </cell>
          <cell r="ID1161">
            <v>0</v>
          </cell>
          <cell r="IE1161">
            <v>0</v>
          </cell>
          <cell r="IF1161">
            <v>0</v>
          </cell>
          <cell r="IG1161">
            <v>0</v>
          </cell>
          <cell r="IH1161">
            <v>0</v>
          </cell>
          <cell r="II1161">
            <v>0</v>
          </cell>
          <cell r="IJ1161">
            <v>0</v>
          </cell>
          <cell r="IK1161">
            <v>0</v>
          </cell>
          <cell r="IL1161">
            <v>0</v>
          </cell>
          <cell r="IM1161">
            <v>0</v>
          </cell>
          <cell r="IN1161">
            <v>0</v>
          </cell>
          <cell r="IO1161">
            <v>0</v>
          </cell>
          <cell r="IP1161">
            <v>0</v>
          </cell>
          <cell r="IQ1161">
            <v>0</v>
          </cell>
          <cell r="IR1161">
            <v>0</v>
          </cell>
          <cell r="IS1161">
            <v>0</v>
          </cell>
          <cell r="IT1161">
            <v>0</v>
          </cell>
          <cell r="IU1161">
            <v>0</v>
          </cell>
          <cell r="IV1161">
            <v>0</v>
          </cell>
          <cell r="IW1161">
            <v>0</v>
          </cell>
          <cell r="IX1161">
            <v>0</v>
          </cell>
          <cell r="IY1161">
            <v>0</v>
          </cell>
          <cell r="IZ1161">
            <v>0</v>
          </cell>
          <cell r="JA1161">
            <v>0</v>
          </cell>
          <cell r="JB1161">
            <v>0</v>
          </cell>
          <cell r="JC1161">
            <v>0</v>
          </cell>
          <cell r="JD1161">
            <v>0</v>
          </cell>
          <cell r="JE1161">
            <v>0</v>
          </cell>
        </row>
        <row r="1162">
          <cell r="D1162" t="str">
            <v>Potential QFs  -  Utah North 2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P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H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N1162">
            <v>0</v>
          </cell>
          <cell r="FO1162">
            <v>0</v>
          </cell>
          <cell r="FP1162">
            <v>0</v>
          </cell>
          <cell r="FQ1162">
            <v>0</v>
          </cell>
          <cell r="FR1162">
            <v>0</v>
          </cell>
          <cell r="FS1162">
            <v>0</v>
          </cell>
          <cell r="FT1162">
            <v>0</v>
          </cell>
          <cell r="FU1162">
            <v>0</v>
          </cell>
          <cell r="FV1162">
            <v>0</v>
          </cell>
          <cell r="FW1162">
            <v>0</v>
          </cell>
          <cell r="FX1162">
            <v>0</v>
          </cell>
          <cell r="FY1162">
            <v>0</v>
          </cell>
          <cell r="FZ1162">
            <v>0</v>
          </cell>
          <cell r="GA1162">
            <v>0</v>
          </cell>
          <cell r="GB1162">
            <v>0</v>
          </cell>
          <cell r="GC1162">
            <v>0</v>
          </cell>
          <cell r="GD1162">
            <v>0</v>
          </cell>
          <cell r="GE1162">
            <v>0</v>
          </cell>
          <cell r="GF1162">
            <v>0</v>
          </cell>
          <cell r="GG1162">
            <v>0</v>
          </cell>
          <cell r="GH1162">
            <v>0</v>
          </cell>
          <cell r="GI1162">
            <v>0</v>
          </cell>
          <cell r="GJ1162">
            <v>0</v>
          </cell>
          <cell r="GK1162">
            <v>0</v>
          </cell>
          <cell r="GL1162">
            <v>0</v>
          </cell>
          <cell r="GM1162">
            <v>0</v>
          </cell>
          <cell r="GN1162">
            <v>0</v>
          </cell>
          <cell r="GO1162">
            <v>0</v>
          </cell>
          <cell r="GP1162">
            <v>0</v>
          </cell>
          <cell r="GQ1162">
            <v>0</v>
          </cell>
          <cell r="GR1162">
            <v>0</v>
          </cell>
          <cell r="GS1162">
            <v>0</v>
          </cell>
          <cell r="GT1162">
            <v>0</v>
          </cell>
          <cell r="GU1162">
            <v>0</v>
          </cell>
          <cell r="GV1162">
            <v>0</v>
          </cell>
          <cell r="GW1162">
            <v>0</v>
          </cell>
          <cell r="GX1162">
            <v>0</v>
          </cell>
          <cell r="GY1162">
            <v>0</v>
          </cell>
          <cell r="GZ1162">
            <v>0</v>
          </cell>
          <cell r="HA1162">
            <v>0</v>
          </cell>
          <cell r="HB1162">
            <v>0</v>
          </cell>
          <cell r="HC1162">
            <v>0</v>
          </cell>
          <cell r="HD1162">
            <v>0</v>
          </cell>
          <cell r="HE1162">
            <v>0</v>
          </cell>
          <cell r="HF1162">
            <v>0</v>
          </cell>
          <cell r="HG1162">
            <v>0</v>
          </cell>
          <cell r="HH1162">
            <v>0</v>
          </cell>
          <cell r="HI1162">
            <v>0</v>
          </cell>
          <cell r="HJ1162">
            <v>0</v>
          </cell>
          <cell r="HK1162">
            <v>0</v>
          </cell>
          <cell r="HL1162">
            <v>0</v>
          </cell>
          <cell r="HM1162">
            <v>0</v>
          </cell>
          <cell r="HN1162">
            <v>0</v>
          </cell>
          <cell r="HO1162">
            <v>0</v>
          </cell>
          <cell r="HP1162">
            <v>0</v>
          </cell>
          <cell r="HQ1162">
            <v>0</v>
          </cell>
          <cell r="HR1162">
            <v>0</v>
          </cell>
          <cell r="HS1162">
            <v>0</v>
          </cell>
          <cell r="HT1162">
            <v>0</v>
          </cell>
          <cell r="HU1162">
            <v>0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B1162">
            <v>0</v>
          </cell>
          <cell r="IC1162">
            <v>0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H1162">
            <v>0</v>
          </cell>
          <cell r="II1162">
            <v>0</v>
          </cell>
          <cell r="IJ1162">
            <v>0</v>
          </cell>
          <cell r="IK1162">
            <v>0</v>
          </cell>
          <cell r="IL1162">
            <v>0</v>
          </cell>
          <cell r="IM1162">
            <v>0</v>
          </cell>
          <cell r="IN1162">
            <v>0</v>
          </cell>
          <cell r="IO1162">
            <v>0</v>
          </cell>
          <cell r="IP1162">
            <v>0</v>
          </cell>
          <cell r="IQ1162">
            <v>0</v>
          </cell>
          <cell r="IR1162">
            <v>0</v>
          </cell>
          <cell r="IS1162">
            <v>0</v>
          </cell>
          <cell r="IT1162">
            <v>0</v>
          </cell>
          <cell r="IU1162">
            <v>0</v>
          </cell>
          <cell r="IV1162">
            <v>0</v>
          </cell>
          <cell r="IW1162">
            <v>0</v>
          </cell>
          <cell r="IX1162">
            <v>0</v>
          </cell>
          <cell r="IY1162">
            <v>0</v>
          </cell>
          <cell r="IZ1162">
            <v>0</v>
          </cell>
          <cell r="JA1162">
            <v>0</v>
          </cell>
          <cell r="JB1162">
            <v>0</v>
          </cell>
          <cell r="JC1162">
            <v>0</v>
          </cell>
          <cell r="JD1162">
            <v>0</v>
          </cell>
          <cell r="JE1162">
            <v>0</v>
          </cell>
        </row>
        <row r="1163">
          <cell r="D1163" t="str">
            <v>Potential QFs  -  Utah South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P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H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N1163">
            <v>0</v>
          </cell>
          <cell r="FO1163">
            <v>0</v>
          </cell>
          <cell r="FP1163">
            <v>0</v>
          </cell>
          <cell r="FQ1163">
            <v>0</v>
          </cell>
          <cell r="FR1163">
            <v>0</v>
          </cell>
          <cell r="FS1163">
            <v>0</v>
          </cell>
          <cell r="FT1163">
            <v>0</v>
          </cell>
          <cell r="FU1163">
            <v>0</v>
          </cell>
          <cell r="FV1163">
            <v>0</v>
          </cell>
          <cell r="FW1163">
            <v>0</v>
          </cell>
          <cell r="FX1163">
            <v>0</v>
          </cell>
          <cell r="FY1163">
            <v>0</v>
          </cell>
          <cell r="FZ1163">
            <v>0</v>
          </cell>
          <cell r="GA1163">
            <v>0</v>
          </cell>
          <cell r="GB1163">
            <v>0</v>
          </cell>
          <cell r="GC1163">
            <v>0</v>
          </cell>
          <cell r="GD1163">
            <v>0</v>
          </cell>
          <cell r="GE1163">
            <v>0</v>
          </cell>
          <cell r="GF1163">
            <v>0</v>
          </cell>
          <cell r="GG1163">
            <v>0</v>
          </cell>
          <cell r="GH1163">
            <v>0</v>
          </cell>
          <cell r="GI1163">
            <v>0</v>
          </cell>
          <cell r="GJ1163">
            <v>0</v>
          </cell>
          <cell r="GK1163">
            <v>0</v>
          </cell>
          <cell r="GL1163">
            <v>0</v>
          </cell>
          <cell r="GM1163">
            <v>0</v>
          </cell>
          <cell r="GN1163">
            <v>0</v>
          </cell>
          <cell r="GO1163">
            <v>0</v>
          </cell>
          <cell r="GP1163">
            <v>0</v>
          </cell>
          <cell r="GQ1163">
            <v>0</v>
          </cell>
          <cell r="GR1163">
            <v>0</v>
          </cell>
          <cell r="GS1163">
            <v>0</v>
          </cell>
          <cell r="GT1163">
            <v>0</v>
          </cell>
          <cell r="GU1163">
            <v>0</v>
          </cell>
          <cell r="GV1163">
            <v>0</v>
          </cell>
          <cell r="GW1163">
            <v>0</v>
          </cell>
          <cell r="GX1163">
            <v>0</v>
          </cell>
          <cell r="GY1163">
            <v>0</v>
          </cell>
          <cell r="GZ1163">
            <v>0</v>
          </cell>
          <cell r="HA1163">
            <v>0</v>
          </cell>
          <cell r="HB1163">
            <v>0</v>
          </cell>
          <cell r="HC1163">
            <v>0</v>
          </cell>
          <cell r="HD1163">
            <v>0</v>
          </cell>
          <cell r="HE1163">
            <v>0</v>
          </cell>
          <cell r="HF1163">
            <v>0</v>
          </cell>
          <cell r="HG1163">
            <v>0</v>
          </cell>
          <cell r="HH1163">
            <v>0</v>
          </cell>
          <cell r="HI1163">
            <v>0</v>
          </cell>
          <cell r="HJ1163">
            <v>0</v>
          </cell>
          <cell r="HK1163">
            <v>0</v>
          </cell>
          <cell r="HL1163">
            <v>0</v>
          </cell>
          <cell r="HM1163">
            <v>0</v>
          </cell>
          <cell r="HN1163">
            <v>0</v>
          </cell>
          <cell r="HO1163">
            <v>0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>
            <v>0</v>
          </cell>
          <cell r="HU1163">
            <v>0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B1163">
            <v>0</v>
          </cell>
          <cell r="IC1163">
            <v>0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H1163">
            <v>0</v>
          </cell>
          <cell r="II1163">
            <v>0</v>
          </cell>
          <cell r="IJ1163">
            <v>0</v>
          </cell>
          <cell r="IK1163">
            <v>0</v>
          </cell>
          <cell r="IL1163">
            <v>0</v>
          </cell>
          <cell r="IM1163">
            <v>0</v>
          </cell>
          <cell r="IN1163">
            <v>0</v>
          </cell>
          <cell r="IO1163">
            <v>0</v>
          </cell>
          <cell r="IP1163">
            <v>0</v>
          </cell>
          <cell r="IQ1163">
            <v>0</v>
          </cell>
          <cell r="IR1163">
            <v>0</v>
          </cell>
          <cell r="IS1163">
            <v>0</v>
          </cell>
          <cell r="IT1163">
            <v>0</v>
          </cell>
          <cell r="IU1163">
            <v>0</v>
          </cell>
          <cell r="IV1163">
            <v>0</v>
          </cell>
          <cell r="IW1163">
            <v>0</v>
          </cell>
          <cell r="IX1163">
            <v>0</v>
          </cell>
          <cell r="IY1163">
            <v>0</v>
          </cell>
          <cell r="IZ1163">
            <v>0</v>
          </cell>
          <cell r="JA1163">
            <v>0</v>
          </cell>
          <cell r="JB1163">
            <v>0</v>
          </cell>
          <cell r="JC1163">
            <v>0</v>
          </cell>
          <cell r="JD1163">
            <v>0</v>
          </cell>
          <cell r="JE1163">
            <v>0</v>
          </cell>
        </row>
        <row r="1164">
          <cell r="D1164" t="str">
            <v>Potential QFs  -  Trona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P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H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N1164">
            <v>0</v>
          </cell>
          <cell r="FO1164">
            <v>0</v>
          </cell>
          <cell r="FP1164">
            <v>0</v>
          </cell>
          <cell r="FQ1164">
            <v>0</v>
          </cell>
          <cell r="FR1164">
            <v>0</v>
          </cell>
          <cell r="FS1164">
            <v>0</v>
          </cell>
          <cell r="FT1164">
            <v>0</v>
          </cell>
          <cell r="FU1164">
            <v>0</v>
          </cell>
          <cell r="FV1164">
            <v>0</v>
          </cell>
          <cell r="FW1164">
            <v>0</v>
          </cell>
          <cell r="FX1164">
            <v>0</v>
          </cell>
          <cell r="FY1164">
            <v>0</v>
          </cell>
          <cell r="FZ1164">
            <v>0</v>
          </cell>
          <cell r="GA1164">
            <v>0</v>
          </cell>
          <cell r="GB1164">
            <v>0</v>
          </cell>
          <cell r="GC1164">
            <v>0</v>
          </cell>
          <cell r="GD1164">
            <v>0</v>
          </cell>
          <cell r="GE1164">
            <v>0</v>
          </cell>
          <cell r="GF1164">
            <v>0</v>
          </cell>
          <cell r="GG1164">
            <v>0</v>
          </cell>
          <cell r="GH1164">
            <v>0</v>
          </cell>
          <cell r="GI1164">
            <v>0</v>
          </cell>
          <cell r="GJ1164">
            <v>0</v>
          </cell>
          <cell r="GK1164">
            <v>0</v>
          </cell>
          <cell r="GL1164">
            <v>0</v>
          </cell>
          <cell r="GM1164">
            <v>0</v>
          </cell>
          <cell r="GN1164">
            <v>0</v>
          </cell>
          <cell r="GO1164">
            <v>0</v>
          </cell>
          <cell r="GP1164">
            <v>0</v>
          </cell>
          <cell r="GQ1164">
            <v>0</v>
          </cell>
          <cell r="GR1164">
            <v>0</v>
          </cell>
          <cell r="GS1164">
            <v>0</v>
          </cell>
          <cell r="GT1164">
            <v>0</v>
          </cell>
          <cell r="GU1164">
            <v>0</v>
          </cell>
          <cell r="GV1164">
            <v>0</v>
          </cell>
          <cell r="GW1164">
            <v>0</v>
          </cell>
          <cell r="GX1164">
            <v>0</v>
          </cell>
          <cell r="GY1164">
            <v>0</v>
          </cell>
          <cell r="GZ1164">
            <v>0</v>
          </cell>
          <cell r="HA1164">
            <v>0</v>
          </cell>
          <cell r="HB1164">
            <v>0</v>
          </cell>
          <cell r="HC1164">
            <v>0</v>
          </cell>
          <cell r="HD1164">
            <v>0</v>
          </cell>
          <cell r="HE1164">
            <v>0</v>
          </cell>
          <cell r="HF1164">
            <v>0</v>
          </cell>
          <cell r="HG1164">
            <v>0</v>
          </cell>
          <cell r="HH1164">
            <v>0</v>
          </cell>
          <cell r="HI1164">
            <v>0</v>
          </cell>
          <cell r="HJ1164">
            <v>0</v>
          </cell>
          <cell r="HK1164">
            <v>0</v>
          </cell>
          <cell r="HL1164">
            <v>0</v>
          </cell>
          <cell r="HM1164">
            <v>0</v>
          </cell>
          <cell r="HN1164">
            <v>0</v>
          </cell>
          <cell r="HO1164">
            <v>0</v>
          </cell>
          <cell r="HP1164">
            <v>0</v>
          </cell>
          <cell r="HQ1164">
            <v>0</v>
          </cell>
          <cell r="HR1164">
            <v>0</v>
          </cell>
          <cell r="HS1164">
            <v>0</v>
          </cell>
          <cell r="HT1164">
            <v>0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B1164">
            <v>0</v>
          </cell>
          <cell r="IC1164">
            <v>0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H1164">
            <v>0</v>
          </cell>
          <cell r="II1164">
            <v>0</v>
          </cell>
          <cell r="IJ1164">
            <v>0</v>
          </cell>
          <cell r="IK1164">
            <v>0</v>
          </cell>
          <cell r="IL1164">
            <v>0</v>
          </cell>
          <cell r="IM1164">
            <v>0</v>
          </cell>
          <cell r="IN1164">
            <v>0</v>
          </cell>
          <cell r="IO1164">
            <v>0</v>
          </cell>
          <cell r="IP1164">
            <v>0</v>
          </cell>
          <cell r="IQ1164">
            <v>0</v>
          </cell>
          <cell r="IR1164">
            <v>0</v>
          </cell>
          <cell r="IS1164">
            <v>0</v>
          </cell>
          <cell r="IT1164">
            <v>0</v>
          </cell>
          <cell r="IU1164">
            <v>0</v>
          </cell>
          <cell r="IV1164">
            <v>0</v>
          </cell>
          <cell r="IW1164">
            <v>0</v>
          </cell>
          <cell r="IX1164">
            <v>0</v>
          </cell>
          <cell r="IY1164">
            <v>0</v>
          </cell>
          <cell r="IZ1164">
            <v>0</v>
          </cell>
          <cell r="JA1164">
            <v>0</v>
          </cell>
          <cell r="JB1164">
            <v>0</v>
          </cell>
          <cell r="JC1164">
            <v>0</v>
          </cell>
          <cell r="JD1164">
            <v>0</v>
          </cell>
          <cell r="JE1164">
            <v>0</v>
          </cell>
        </row>
        <row r="1165">
          <cell r="D1165" t="str">
            <v>Potential QFs  -  Wyoming Central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  <cell r="EN1165">
            <v>0</v>
          </cell>
          <cell r="EO1165">
            <v>0</v>
          </cell>
          <cell r="EP1165">
            <v>0</v>
          </cell>
          <cell r="EQ1165">
            <v>0</v>
          </cell>
          <cell r="ER1165">
            <v>0</v>
          </cell>
          <cell r="ES1165">
            <v>0</v>
          </cell>
          <cell r="ET1165">
            <v>0</v>
          </cell>
          <cell r="EU1165">
            <v>0</v>
          </cell>
          <cell r="EV1165">
            <v>0</v>
          </cell>
          <cell r="EW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H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N1165">
            <v>0</v>
          </cell>
          <cell r="FO1165">
            <v>0</v>
          </cell>
          <cell r="FP1165">
            <v>0</v>
          </cell>
          <cell r="FQ1165">
            <v>0</v>
          </cell>
          <cell r="FR1165">
            <v>0</v>
          </cell>
          <cell r="FS1165">
            <v>0</v>
          </cell>
          <cell r="FT1165">
            <v>0</v>
          </cell>
          <cell r="FU1165">
            <v>0</v>
          </cell>
          <cell r="FV1165">
            <v>0</v>
          </cell>
          <cell r="FW1165">
            <v>0</v>
          </cell>
          <cell r="FX1165">
            <v>0</v>
          </cell>
          <cell r="FY1165">
            <v>0</v>
          </cell>
          <cell r="FZ1165">
            <v>0</v>
          </cell>
          <cell r="GA1165">
            <v>0</v>
          </cell>
          <cell r="GB1165">
            <v>0</v>
          </cell>
          <cell r="GC1165">
            <v>0</v>
          </cell>
          <cell r="GD1165">
            <v>0</v>
          </cell>
          <cell r="GE1165">
            <v>0</v>
          </cell>
          <cell r="GF1165">
            <v>0</v>
          </cell>
          <cell r="GG1165">
            <v>0</v>
          </cell>
          <cell r="GH1165">
            <v>0</v>
          </cell>
          <cell r="GI1165">
            <v>0</v>
          </cell>
          <cell r="GJ1165">
            <v>0</v>
          </cell>
          <cell r="GK1165">
            <v>0</v>
          </cell>
          <cell r="GL1165">
            <v>0</v>
          </cell>
          <cell r="GM1165">
            <v>0</v>
          </cell>
          <cell r="GN1165">
            <v>0</v>
          </cell>
          <cell r="GO1165">
            <v>0</v>
          </cell>
          <cell r="GP1165">
            <v>0</v>
          </cell>
          <cell r="GQ1165">
            <v>0</v>
          </cell>
          <cell r="GR1165">
            <v>0</v>
          </cell>
          <cell r="GS1165">
            <v>0</v>
          </cell>
          <cell r="GT1165">
            <v>0</v>
          </cell>
          <cell r="GU1165">
            <v>0</v>
          </cell>
          <cell r="GV1165">
            <v>0</v>
          </cell>
          <cell r="GW1165">
            <v>0</v>
          </cell>
          <cell r="GX1165">
            <v>0</v>
          </cell>
          <cell r="GY1165">
            <v>0</v>
          </cell>
          <cell r="GZ1165">
            <v>0</v>
          </cell>
          <cell r="HA1165">
            <v>0</v>
          </cell>
          <cell r="HB1165">
            <v>0</v>
          </cell>
          <cell r="HC1165">
            <v>0</v>
          </cell>
          <cell r="HD1165">
            <v>0</v>
          </cell>
          <cell r="HE1165">
            <v>0</v>
          </cell>
          <cell r="HF1165">
            <v>0</v>
          </cell>
          <cell r="HG1165">
            <v>0</v>
          </cell>
          <cell r="HH1165">
            <v>0</v>
          </cell>
          <cell r="HI1165">
            <v>0</v>
          </cell>
          <cell r="HJ1165">
            <v>0</v>
          </cell>
          <cell r="HK1165">
            <v>0</v>
          </cell>
          <cell r="HL1165">
            <v>0</v>
          </cell>
          <cell r="HM1165">
            <v>0</v>
          </cell>
          <cell r="HN1165">
            <v>0</v>
          </cell>
          <cell r="HO1165">
            <v>0</v>
          </cell>
          <cell r="HP1165">
            <v>0</v>
          </cell>
          <cell r="HQ1165">
            <v>0</v>
          </cell>
          <cell r="HR1165">
            <v>0</v>
          </cell>
          <cell r="HS1165">
            <v>0</v>
          </cell>
          <cell r="HT1165">
            <v>0</v>
          </cell>
          <cell r="HU1165">
            <v>0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A1165">
            <v>0</v>
          </cell>
          <cell r="IB1165">
            <v>0</v>
          </cell>
          <cell r="IC1165">
            <v>0</v>
          </cell>
          <cell r="ID1165">
            <v>0</v>
          </cell>
          <cell r="IE1165">
            <v>0</v>
          </cell>
          <cell r="IF1165">
            <v>0</v>
          </cell>
          <cell r="IG1165">
            <v>0</v>
          </cell>
          <cell r="IH1165">
            <v>0</v>
          </cell>
          <cell r="II1165">
            <v>0</v>
          </cell>
          <cell r="IJ1165">
            <v>0</v>
          </cell>
          <cell r="IK1165">
            <v>0</v>
          </cell>
          <cell r="IL1165">
            <v>0</v>
          </cell>
          <cell r="IM1165">
            <v>0</v>
          </cell>
          <cell r="IN1165">
            <v>0</v>
          </cell>
          <cell r="IO1165">
            <v>0</v>
          </cell>
          <cell r="IP1165">
            <v>0</v>
          </cell>
          <cell r="IQ1165">
            <v>0</v>
          </cell>
          <cell r="IR1165">
            <v>0</v>
          </cell>
          <cell r="IS1165">
            <v>0</v>
          </cell>
          <cell r="IT1165">
            <v>0</v>
          </cell>
          <cell r="IU1165">
            <v>0</v>
          </cell>
          <cell r="IV1165">
            <v>0</v>
          </cell>
          <cell r="IW1165">
            <v>0</v>
          </cell>
          <cell r="IX1165">
            <v>0</v>
          </cell>
          <cell r="IY1165">
            <v>0</v>
          </cell>
          <cell r="IZ1165">
            <v>0</v>
          </cell>
          <cell r="JA1165">
            <v>0</v>
          </cell>
          <cell r="JB1165">
            <v>0</v>
          </cell>
          <cell r="JC1165">
            <v>0</v>
          </cell>
          <cell r="JD1165">
            <v>0</v>
          </cell>
          <cell r="JE1165">
            <v>0</v>
          </cell>
        </row>
        <row r="1166">
          <cell r="D1166" t="str">
            <v>Potential QFs  -  Wyoming Northeast 2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  <cell r="EN1166">
            <v>0</v>
          </cell>
          <cell r="EO1166">
            <v>0</v>
          </cell>
          <cell r="EP1166">
            <v>0</v>
          </cell>
          <cell r="EQ1166">
            <v>0</v>
          </cell>
          <cell r="ER1166">
            <v>0</v>
          </cell>
          <cell r="ES1166">
            <v>0</v>
          </cell>
          <cell r="ET1166">
            <v>0</v>
          </cell>
          <cell r="EU1166">
            <v>0</v>
          </cell>
          <cell r="EV1166">
            <v>0</v>
          </cell>
          <cell r="EW1166">
            <v>0</v>
          </cell>
          <cell r="EX1166">
            <v>0</v>
          </cell>
          <cell r="EY1166">
            <v>0</v>
          </cell>
          <cell r="EZ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H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N1166">
            <v>0</v>
          </cell>
          <cell r="FO1166">
            <v>0</v>
          </cell>
          <cell r="FP1166">
            <v>0</v>
          </cell>
          <cell r="FQ1166">
            <v>0</v>
          </cell>
          <cell r="FR1166">
            <v>0</v>
          </cell>
          <cell r="FS1166">
            <v>0</v>
          </cell>
          <cell r="FT1166">
            <v>0</v>
          </cell>
          <cell r="FU1166">
            <v>0</v>
          </cell>
          <cell r="FV1166">
            <v>0</v>
          </cell>
          <cell r="FW1166">
            <v>0</v>
          </cell>
          <cell r="FX1166">
            <v>0</v>
          </cell>
          <cell r="FY1166">
            <v>0</v>
          </cell>
          <cell r="FZ1166">
            <v>0</v>
          </cell>
          <cell r="GA1166">
            <v>0</v>
          </cell>
          <cell r="GB1166">
            <v>0</v>
          </cell>
          <cell r="GC1166">
            <v>0</v>
          </cell>
          <cell r="GD1166">
            <v>0</v>
          </cell>
          <cell r="GE1166">
            <v>0</v>
          </cell>
          <cell r="GF1166">
            <v>0</v>
          </cell>
          <cell r="GG1166">
            <v>0</v>
          </cell>
          <cell r="GH1166">
            <v>0</v>
          </cell>
          <cell r="GI1166">
            <v>0</v>
          </cell>
          <cell r="GJ1166">
            <v>0</v>
          </cell>
          <cell r="GK1166">
            <v>0</v>
          </cell>
          <cell r="GL1166">
            <v>0</v>
          </cell>
          <cell r="GM1166">
            <v>0</v>
          </cell>
          <cell r="GN1166">
            <v>0</v>
          </cell>
          <cell r="GO1166">
            <v>0</v>
          </cell>
          <cell r="GP1166">
            <v>0</v>
          </cell>
          <cell r="GQ1166">
            <v>0</v>
          </cell>
          <cell r="GR1166">
            <v>0</v>
          </cell>
          <cell r="GS1166">
            <v>0</v>
          </cell>
          <cell r="GT1166">
            <v>0</v>
          </cell>
          <cell r="GU1166">
            <v>0</v>
          </cell>
          <cell r="GV1166">
            <v>0</v>
          </cell>
          <cell r="GW1166">
            <v>0</v>
          </cell>
          <cell r="GX1166">
            <v>0</v>
          </cell>
          <cell r="GY1166">
            <v>0</v>
          </cell>
          <cell r="GZ1166">
            <v>0</v>
          </cell>
          <cell r="HA1166">
            <v>0</v>
          </cell>
          <cell r="HB1166">
            <v>0</v>
          </cell>
          <cell r="HC1166">
            <v>0</v>
          </cell>
          <cell r="HD1166">
            <v>0</v>
          </cell>
          <cell r="HE1166">
            <v>0</v>
          </cell>
          <cell r="HF1166">
            <v>0</v>
          </cell>
          <cell r="HG1166">
            <v>0</v>
          </cell>
          <cell r="HH1166">
            <v>0</v>
          </cell>
          <cell r="HI1166">
            <v>0</v>
          </cell>
          <cell r="HJ1166">
            <v>0</v>
          </cell>
          <cell r="HK1166">
            <v>0</v>
          </cell>
          <cell r="HL1166">
            <v>0</v>
          </cell>
          <cell r="HM1166">
            <v>0</v>
          </cell>
          <cell r="HN1166">
            <v>0</v>
          </cell>
          <cell r="HO1166">
            <v>0</v>
          </cell>
          <cell r="HP1166">
            <v>0</v>
          </cell>
          <cell r="HQ1166">
            <v>0</v>
          </cell>
          <cell r="HR1166">
            <v>0</v>
          </cell>
          <cell r="HS1166">
            <v>0</v>
          </cell>
          <cell r="HT1166">
            <v>0</v>
          </cell>
          <cell r="HU1166">
            <v>0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A1166">
            <v>0</v>
          </cell>
          <cell r="IB1166">
            <v>0</v>
          </cell>
          <cell r="IC1166">
            <v>0</v>
          </cell>
          <cell r="ID1166">
            <v>0</v>
          </cell>
          <cell r="IE1166">
            <v>0</v>
          </cell>
          <cell r="IF1166">
            <v>0</v>
          </cell>
          <cell r="IG1166">
            <v>0</v>
          </cell>
          <cell r="IH1166">
            <v>0</v>
          </cell>
          <cell r="II1166">
            <v>0</v>
          </cell>
          <cell r="IJ1166">
            <v>0</v>
          </cell>
          <cell r="IK1166">
            <v>0</v>
          </cell>
          <cell r="IL1166">
            <v>0</v>
          </cell>
          <cell r="IM1166">
            <v>0</v>
          </cell>
          <cell r="IN1166">
            <v>0</v>
          </cell>
          <cell r="IO1166">
            <v>0</v>
          </cell>
          <cell r="IP1166">
            <v>0</v>
          </cell>
          <cell r="IQ1166">
            <v>0</v>
          </cell>
          <cell r="IR1166">
            <v>0</v>
          </cell>
          <cell r="IS1166">
            <v>0</v>
          </cell>
          <cell r="IT1166">
            <v>0</v>
          </cell>
          <cell r="IU1166">
            <v>0</v>
          </cell>
          <cell r="IV1166">
            <v>0</v>
          </cell>
          <cell r="IW1166">
            <v>0</v>
          </cell>
          <cell r="IX1166">
            <v>0</v>
          </cell>
          <cell r="IY1166">
            <v>0</v>
          </cell>
          <cell r="IZ1166">
            <v>0</v>
          </cell>
          <cell r="JA1166">
            <v>0</v>
          </cell>
          <cell r="JB1166">
            <v>0</v>
          </cell>
          <cell r="JC1166">
            <v>0</v>
          </cell>
          <cell r="JD1166">
            <v>0</v>
          </cell>
          <cell r="JE1166">
            <v>0</v>
          </cell>
        </row>
        <row r="1167">
          <cell r="D1167" t="str">
            <v>Total Potential QF MWH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185639.99999999997</v>
          </cell>
          <cell r="S1167">
            <v>15809.999999999995</v>
          </cell>
          <cell r="T1167">
            <v>14279.999999999996</v>
          </cell>
          <cell r="U1167">
            <v>15809.999999999995</v>
          </cell>
          <cell r="V1167">
            <v>15299.999999999995</v>
          </cell>
          <cell r="W1167">
            <v>15809.999999999995</v>
          </cell>
          <cell r="X1167">
            <v>15299.999999999995</v>
          </cell>
          <cell r="Y1167">
            <v>15809.999999999995</v>
          </cell>
          <cell r="Z1167">
            <v>15809.999999999995</v>
          </cell>
          <cell r="AA1167">
            <v>15299.999999999995</v>
          </cell>
          <cell r="AB1167">
            <v>15809.999999999995</v>
          </cell>
          <cell r="AC1167">
            <v>15299.999999999995</v>
          </cell>
          <cell r="AD1167">
            <v>15299.999999999995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  <cell r="EJ1167">
            <v>0</v>
          </cell>
          <cell r="EK1167">
            <v>0</v>
          </cell>
          <cell r="EL1167">
            <v>0</v>
          </cell>
          <cell r="EM1167">
            <v>0</v>
          </cell>
          <cell r="EN1167">
            <v>0</v>
          </cell>
          <cell r="EO1167">
            <v>0</v>
          </cell>
          <cell r="EP1167">
            <v>0</v>
          </cell>
          <cell r="EQ1167">
            <v>0</v>
          </cell>
          <cell r="ER1167">
            <v>0</v>
          </cell>
          <cell r="ES1167">
            <v>0</v>
          </cell>
          <cell r="ET1167">
            <v>0</v>
          </cell>
          <cell r="EU1167">
            <v>0</v>
          </cell>
          <cell r="EV1167">
            <v>0</v>
          </cell>
          <cell r="EW1167">
            <v>0</v>
          </cell>
          <cell r="EX1167">
            <v>0</v>
          </cell>
          <cell r="EY1167">
            <v>0</v>
          </cell>
          <cell r="EZ1167">
            <v>0</v>
          </cell>
          <cell r="FA1167">
            <v>0</v>
          </cell>
          <cell r="FB1167">
            <v>0</v>
          </cell>
          <cell r="FC1167">
            <v>0</v>
          </cell>
          <cell r="FD1167">
            <v>0</v>
          </cell>
          <cell r="FE1167">
            <v>0</v>
          </cell>
          <cell r="FF1167">
            <v>0</v>
          </cell>
          <cell r="FG1167">
            <v>0</v>
          </cell>
          <cell r="FH1167">
            <v>0</v>
          </cell>
          <cell r="FI1167">
            <v>0</v>
          </cell>
          <cell r="FJ1167">
            <v>0</v>
          </cell>
          <cell r="FK1167">
            <v>0</v>
          </cell>
          <cell r="FL1167">
            <v>0</v>
          </cell>
          <cell r="FM1167">
            <v>0</v>
          </cell>
          <cell r="FN1167">
            <v>0</v>
          </cell>
          <cell r="FO1167">
            <v>0</v>
          </cell>
          <cell r="FP1167">
            <v>0</v>
          </cell>
          <cell r="FQ1167">
            <v>0</v>
          </cell>
          <cell r="FR1167">
            <v>0</v>
          </cell>
          <cell r="FS1167">
            <v>0</v>
          </cell>
          <cell r="FT1167">
            <v>0</v>
          </cell>
          <cell r="FU1167">
            <v>0</v>
          </cell>
          <cell r="FV1167">
            <v>0</v>
          </cell>
          <cell r="FW1167">
            <v>0</v>
          </cell>
          <cell r="FX1167">
            <v>0</v>
          </cell>
          <cell r="FY1167">
            <v>0</v>
          </cell>
          <cell r="FZ1167">
            <v>0</v>
          </cell>
          <cell r="GA1167">
            <v>0</v>
          </cell>
          <cell r="GB1167">
            <v>0</v>
          </cell>
          <cell r="GC1167">
            <v>0</v>
          </cell>
          <cell r="GD1167">
            <v>0</v>
          </cell>
          <cell r="GE1167">
            <v>0</v>
          </cell>
          <cell r="GF1167">
            <v>0</v>
          </cell>
          <cell r="GG1167">
            <v>0</v>
          </cell>
          <cell r="GH1167">
            <v>0</v>
          </cell>
          <cell r="GI1167">
            <v>0</v>
          </cell>
          <cell r="GJ1167">
            <v>0</v>
          </cell>
          <cell r="GK1167">
            <v>0</v>
          </cell>
          <cell r="GL1167">
            <v>0</v>
          </cell>
          <cell r="GM1167">
            <v>0</v>
          </cell>
          <cell r="GN1167">
            <v>0</v>
          </cell>
          <cell r="GO1167">
            <v>0</v>
          </cell>
          <cell r="GP1167">
            <v>0</v>
          </cell>
          <cell r="GQ1167">
            <v>0</v>
          </cell>
          <cell r="GR1167">
            <v>0</v>
          </cell>
          <cell r="GS1167">
            <v>0</v>
          </cell>
          <cell r="GT1167">
            <v>0</v>
          </cell>
          <cell r="GU1167">
            <v>0</v>
          </cell>
          <cell r="GV1167">
            <v>0</v>
          </cell>
          <cell r="GW1167">
            <v>0</v>
          </cell>
          <cell r="GX1167">
            <v>0</v>
          </cell>
          <cell r="GY1167">
            <v>0</v>
          </cell>
          <cell r="GZ1167">
            <v>0</v>
          </cell>
          <cell r="HA1167">
            <v>0</v>
          </cell>
          <cell r="HB1167">
            <v>0</v>
          </cell>
          <cell r="HC1167">
            <v>0</v>
          </cell>
          <cell r="HD1167">
            <v>0</v>
          </cell>
          <cell r="HE1167">
            <v>0</v>
          </cell>
          <cell r="HF1167">
            <v>0</v>
          </cell>
          <cell r="HG1167">
            <v>0</v>
          </cell>
          <cell r="HH1167">
            <v>0</v>
          </cell>
          <cell r="HI1167">
            <v>0</v>
          </cell>
          <cell r="HJ1167">
            <v>0</v>
          </cell>
          <cell r="HK1167">
            <v>0</v>
          </cell>
          <cell r="HL1167">
            <v>0</v>
          </cell>
          <cell r="HM1167">
            <v>0</v>
          </cell>
          <cell r="HN1167">
            <v>0</v>
          </cell>
          <cell r="HO1167">
            <v>0</v>
          </cell>
          <cell r="HP1167">
            <v>0</v>
          </cell>
          <cell r="HQ1167">
            <v>0</v>
          </cell>
          <cell r="HR1167">
            <v>0</v>
          </cell>
          <cell r="HS1167">
            <v>0</v>
          </cell>
          <cell r="HT1167">
            <v>0</v>
          </cell>
          <cell r="HU1167">
            <v>0</v>
          </cell>
          <cell r="HV1167">
            <v>0</v>
          </cell>
          <cell r="HW1167">
            <v>0</v>
          </cell>
          <cell r="HX1167">
            <v>0</v>
          </cell>
          <cell r="HY1167">
            <v>0</v>
          </cell>
          <cell r="HZ1167">
            <v>0</v>
          </cell>
          <cell r="IA1167">
            <v>0</v>
          </cell>
          <cell r="IB1167">
            <v>0</v>
          </cell>
          <cell r="IC1167">
            <v>0</v>
          </cell>
          <cell r="ID1167">
            <v>0</v>
          </cell>
          <cell r="IE1167">
            <v>0</v>
          </cell>
          <cell r="IF1167">
            <v>0</v>
          </cell>
          <cell r="IG1167">
            <v>0</v>
          </cell>
          <cell r="IH1167">
            <v>0</v>
          </cell>
          <cell r="II1167">
            <v>0</v>
          </cell>
          <cell r="IJ1167">
            <v>0</v>
          </cell>
          <cell r="IK1167">
            <v>0</v>
          </cell>
          <cell r="IL1167">
            <v>0</v>
          </cell>
          <cell r="IM1167">
            <v>0</v>
          </cell>
          <cell r="IN1167">
            <v>0</v>
          </cell>
          <cell r="IO1167">
            <v>0</v>
          </cell>
          <cell r="IP1167">
            <v>0</v>
          </cell>
          <cell r="IQ1167">
            <v>0</v>
          </cell>
          <cell r="IR1167">
            <v>0</v>
          </cell>
          <cell r="IS1167">
            <v>0</v>
          </cell>
          <cell r="IT1167">
            <v>0</v>
          </cell>
          <cell r="IU1167">
            <v>0</v>
          </cell>
          <cell r="IV1167">
            <v>0</v>
          </cell>
          <cell r="IW1167">
            <v>0</v>
          </cell>
          <cell r="IX1167">
            <v>0</v>
          </cell>
          <cell r="IY1167">
            <v>0</v>
          </cell>
          <cell r="IZ1167">
            <v>0</v>
          </cell>
          <cell r="JA1167">
            <v>0</v>
          </cell>
          <cell r="JB1167">
            <v>0</v>
          </cell>
          <cell r="JC1167">
            <v>0</v>
          </cell>
          <cell r="JD1167">
            <v>0</v>
          </cell>
          <cell r="JE1167">
            <v>0</v>
          </cell>
        </row>
        <row r="1169">
          <cell r="F1169">
            <v>2.115333559922874</v>
          </cell>
          <cell r="G1169">
            <v>0</v>
          </cell>
          <cell r="H1169">
            <v>0</v>
          </cell>
          <cell r="I1169">
            <v>-5.7416968047618866E-4</v>
          </cell>
          <cell r="J1169">
            <v>-5.2576509770005941E-2</v>
          </cell>
          <cell r="K1169">
            <v>0</v>
          </cell>
          <cell r="L1169">
            <v>0</v>
          </cell>
          <cell r="M1169">
            <v>0</v>
          </cell>
          <cell r="N1169">
            <v>-2.2000540047883987E-2</v>
          </cell>
          <cell r="O1169">
            <v>-3.4173272901680321</v>
          </cell>
          <cell r="P1169">
            <v>7.0082023739814758E-8</v>
          </cell>
          <cell r="Q1169">
            <v>-2.0023435354232788E-8</v>
          </cell>
          <cell r="R1169">
            <v>178511.62626597844</v>
          </cell>
          <cell r="S1169">
            <v>15264.268876129994</v>
          </cell>
          <cell r="T1169">
            <v>13272.371080340003</v>
          </cell>
          <cell r="U1169">
            <v>14702.95503153</v>
          </cell>
          <cell r="V1169">
            <v>13888.707020250149</v>
          </cell>
          <cell r="W1169">
            <v>14585.061673479853</v>
          </cell>
          <cell r="X1169">
            <v>15064.617137900088</v>
          </cell>
          <cell r="Y1169">
            <v>15740.11112211016</v>
          </cell>
          <cell r="Z1169">
            <v>15774.379359429935</v>
          </cell>
          <cell r="AA1169">
            <v>15024.562416570028</v>
          </cell>
          <cell r="AB1169">
            <v>14896.384488259908</v>
          </cell>
          <cell r="AC1169">
            <v>15267.907657759963</v>
          </cell>
          <cell r="AD1169">
            <v>15030.300402219873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  <cell r="EE1169">
            <v>0</v>
          </cell>
          <cell r="EF1169">
            <v>0</v>
          </cell>
          <cell r="EG1169">
            <v>0</v>
          </cell>
          <cell r="EH1169">
            <v>0</v>
          </cell>
          <cell r="EI1169">
            <v>0</v>
          </cell>
          <cell r="EJ1169">
            <v>0</v>
          </cell>
          <cell r="EK1169">
            <v>0</v>
          </cell>
          <cell r="EL1169">
            <v>0</v>
          </cell>
          <cell r="EM1169">
            <v>0</v>
          </cell>
          <cell r="EN1169">
            <v>0</v>
          </cell>
          <cell r="EO1169">
            <v>0</v>
          </cell>
          <cell r="EP1169">
            <v>0</v>
          </cell>
          <cell r="EQ1169">
            <v>0</v>
          </cell>
          <cell r="ER1169">
            <v>0</v>
          </cell>
          <cell r="ES1169">
            <v>0</v>
          </cell>
          <cell r="ET1169">
            <v>0</v>
          </cell>
          <cell r="EU1169">
            <v>0</v>
          </cell>
          <cell r="EV1169">
            <v>0</v>
          </cell>
          <cell r="EW1169">
            <v>0</v>
          </cell>
          <cell r="EX1169">
            <v>0</v>
          </cell>
          <cell r="EY1169">
            <v>0</v>
          </cell>
          <cell r="EZ1169">
            <v>0</v>
          </cell>
          <cell r="FA1169">
            <v>0</v>
          </cell>
          <cell r="FB1169">
            <v>0</v>
          </cell>
          <cell r="FC1169">
            <v>0</v>
          </cell>
          <cell r="FD1169">
            <v>0</v>
          </cell>
          <cell r="FE1169">
            <v>0</v>
          </cell>
          <cell r="FF1169">
            <v>0</v>
          </cell>
          <cell r="FG1169">
            <v>0</v>
          </cell>
          <cell r="FH1169">
            <v>0</v>
          </cell>
          <cell r="FI1169">
            <v>0</v>
          </cell>
          <cell r="FJ1169">
            <v>0</v>
          </cell>
          <cell r="FK1169">
            <v>0</v>
          </cell>
          <cell r="FL1169">
            <v>0</v>
          </cell>
          <cell r="FM1169">
            <v>0</v>
          </cell>
          <cell r="FN1169">
            <v>0</v>
          </cell>
          <cell r="FO1169">
            <v>0</v>
          </cell>
          <cell r="FP1169">
            <v>0</v>
          </cell>
          <cell r="FQ1169">
            <v>0</v>
          </cell>
          <cell r="FR1169">
            <v>0</v>
          </cell>
          <cell r="FS1169">
            <v>0</v>
          </cell>
          <cell r="FT1169">
            <v>0</v>
          </cell>
          <cell r="FU1169">
            <v>0</v>
          </cell>
          <cell r="FV1169">
            <v>0</v>
          </cell>
          <cell r="FW1169">
            <v>0</v>
          </cell>
          <cell r="FX1169">
            <v>0</v>
          </cell>
          <cell r="FY1169">
            <v>0</v>
          </cell>
          <cell r="FZ1169">
            <v>0</v>
          </cell>
          <cell r="GA1169">
            <v>0</v>
          </cell>
          <cell r="GB1169">
            <v>0</v>
          </cell>
          <cell r="GC1169">
            <v>0</v>
          </cell>
          <cell r="GD1169">
            <v>0</v>
          </cell>
          <cell r="GE1169">
            <v>0</v>
          </cell>
          <cell r="GF1169">
            <v>0</v>
          </cell>
          <cell r="GG1169">
            <v>0</v>
          </cell>
          <cell r="GH1169">
            <v>0</v>
          </cell>
          <cell r="GI1169">
            <v>0</v>
          </cell>
          <cell r="GJ1169">
            <v>0</v>
          </cell>
          <cell r="GK1169">
            <v>0</v>
          </cell>
          <cell r="GL1169">
            <v>0</v>
          </cell>
          <cell r="GM1169">
            <v>0</v>
          </cell>
          <cell r="GN1169">
            <v>0</v>
          </cell>
          <cell r="GO1169">
            <v>0</v>
          </cell>
          <cell r="GP1169">
            <v>0</v>
          </cell>
          <cell r="GQ1169">
            <v>0</v>
          </cell>
          <cell r="GR1169">
            <v>0</v>
          </cell>
          <cell r="GS1169">
            <v>0</v>
          </cell>
          <cell r="GT1169">
            <v>0</v>
          </cell>
          <cell r="GU1169">
            <v>0</v>
          </cell>
          <cell r="GV1169">
            <v>0</v>
          </cell>
          <cell r="GW1169">
            <v>0</v>
          </cell>
          <cell r="GX1169">
            <v>0</v>
          </cell>
          <cell r="GY1169">
            <v>0</v>
          </cell>
          <cell r="GZ1169">
            <v>0</v>
          </cell>
          <cell r="HA1169">
            <v>0</v>
          </cell>
          <cell r="HB1169">
            <v>0</v>
          </cell>
          <cell r="HC1169">
            <v>0</v>
          </cell>
          <cell r="HD1169">
            <v>0</v>
          </cell>
          <cell r="HE1169">
            <v>0</v>
          </cell>
          <cell r="HF1169">
            <v>0</v>
          </cell>
          <cell r="HG1169">
            <v>0</v>
          </cell>
          <cell r="HH1169">
            <v>0</v>
          </cell>
          <cell r="HI1169">
            <v>0</v>
          </cell>
          <cell r="HJ1169">
            <v>0</v>
          </cell>
          <cell r="HK1169">
            <v>0</v>
          </cell>
          <cell r="HL1169">
            <v>0</v>
          </cell>
          <cell r="HM1169">
            <v>0</v>
          </cell>
          <cell r="HN1169">
            <v>0</v>
          </cell>
          <cell r="HO1169">
            <v>0</v>
          </cell>
          <cell r="HP1169">
            <v>0</v>
          </cell>
          <cell r="HQ1169">
            <v>0</v>
          </cell>
          <cell r="HR1169">
            <v>0</v>
          </cell>
          <cell r="HS1169">
            <v>0</v>
          </cell>
          <cell r="HT1169">
            <v>0</v>
          </cell>
          <cell r="HU1169">
            <v>0</v>
          </cell>
          <cell r="HV1169">
            <v>0</v>
          </cell>
          <cell r="HW1169">
            <v>0</v>
          </cell>
          <cell r="HX1169">
            <v>0</v>
          </cell>
          <cell r="HY1169">
            <v>0</v>
          </cell>
          <cell r="HZ1169">
            <v>0</v>
          </cell>
          <cell r="IA1169">
            <v>0</v>
          </cell>
          <cell r="IB1169">
            <v>0</v>
          </cell>
          <cell r="IC1169">
            <v>0</v>
          </cell>
          <cell r="ID1169">
            <v>0</v>
          </cell>
          <cell r="IE1169">
            <v>0</v>
          </cell>
          <cell r="IF1169">
            <v>0</v>
          </cell>
          <cell r="IG1169">
            <v>0</v>
          </cell>
          <cell r="IH1169">
            <v>0</v>
          </cell>
          <cell r="II1169">
            <v>0</v>
          </cell>
          <cell r="IJ1169">
            <v>0</v>
          </cell>
          <cell r="IK1169">
            <v>0</v>
          </cell>
          <cell r="IL1169">
            <v>0</v>
          </cell>
          <cell r="IM1169">
            <v>0</v>
          </cell>
          <cell r="IN1169">
            <v>0</v>
          </cell>
          <cell r="IO1169">
            <v>0</v>
          </cell>
          <cell r="IP1169">
            <v>0</v>
          </cell>
          <cell r="IQ1169">
            <v>0</v>
          </cell>
          <cell r="IR1169">
            <v>0</v>
          </cell>
          <cell r="IS1169">
            <v>0</v>
          </cell>
          <cell r="IT1169">
            <v>0</v>
          </cell>
          <cell r="IU1169">
            <v>0</v>
          </cell>
          <cell r="IV1169">
            <v>0</v>
          </cell>
          <cell r="IW1169">
            <v>0</v>
          </cell>
          <cell r="IX1169">
            <v>0</v>
          </cell>
          <cell r="IY1169">
            <v>0</v>
          </cell>
          <cell r="IZ1169">
            <v>0</v>
          </cell>
          <cell r="JA1169">
            <v>0</v>
          </cell>
          <cell r="JB1169">
            <v>0</v>
          </cell>
          <cell r="JC1169">
            <v>0</v>
          </cell>
          <cell r="JD1169">
            <v>0</v>
          </cell>
          <cell r="JE1169">
            <v>0</v>
          </cell>
        </row>
        <row r="1172">
          <cell r="D1172" t="str">
            <v>CL_.EX.BDG._.___.JimBridger 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-1.0000000000000675E-2</v>
          </cell>
          <cell r="R1172">
            <v>-8.0000000000012506E-2</v>
          </cell>
          <cell r="S1172">
            <v>-2.0000000000000462E-2</v>
          </cell>
          <cell r="T1172">
            <v>-2.0000000000000462E-2</v>
          </cell>
          <cell r="U1172">
            <v>-9.9999999999997868E-3</v>
          </cell>
          <cell r="V1172">
            <v>0</v>
          </cell>
          <cell r="W1172">
            <v>-2.0000000000000462E-2</v>
          </cell>
          <cell r="X1172">
            <v>-2.0000000000000462E-2</v>
          </cell>
          <cell r="Y1172">
            <v>0</v>
          </cell>
          <cell r="Z1172">
            <v>0</v>
          </cell>
          <cell r="AA1172">
            <v>0</v>
          </cell>
          <cell r="AB1172">
            <v>9.9999999999997868E-3</v>
          </cell>
          <cell r="AC1172">
            <v>-9.9999999999997868E-3</v>
          </cell>
          <cell r="AD1172">
            <v>9.9999999999997868E-3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  <cell r="EJ1172">
            <v>0</v>
          </cell>
          <cell r="EK1172">
            <v>0</v>
          </cell>
          <cell r="EL1172">
            <v>0</v>
          </cell>
          <cell r="EM1172">
            <v>0</v>
          </cell>
          <cell r="EN1172">
            <v>0</v>
          </cell>
          <cell r="EO1172">
            <v>0</v>
          </cell>
          <cell r="EP1172">
            <v>0</v>
          </cell>
          <cell r="EQ1172">
            <v>0</v>
          </cell>
          <cell r="ER1172">
            <v>0</v>
          </cell>
          <cell r="ES1172">
            <v>0</v>
          </cell>
          <cell r="ET1172">
            <v>0</v>
          </cell>
          <cell r="EU1172">
            <v>0</v>
          </cell>
          <cell r="EV1172">
            <v>0</v>
          </cell>
          <cell r="EW1172">
            <v>0</v>
          </cell>
          <cell r="EX1172">
            <v>0</v>
          </cell>
          <cell r="EY1172">
            <v>0</v>
          </cell>
          <cell r="EZ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0</v>
          </cell>
          <cell r="FF1172">
            <v>0</v>
          </cell>
          <cell r="FG1172">
            <v>0</v>
          </cell>
          <cell r="FH1172">
            <v>0</v>
          </cell>
          <cell r="FI1172">
            <v>0</v>
          </cell>
          <cell r="FJ1172">
            <v>0</v>
          </cell>
          <cell r="FK1172">
            <v>0</v>
          </cell>
          <cell r="FL1172">
            <v>0</v>
          </cell>
          <cell r="FM1172">
            <v>0</v>
          </cell>
          <cell r="FN1172">
            <v>0</v>
          </cell>
          <cell r="FO1172">
            <v>0</v>
          </cell>
          <cell r="FP1172">
            <v>0</v>
          </cell>
          <cell r="FQ1172">
            <v>0</v>
          </cell>
          <cell r="FR1172">
            <v>0</v>
          </cell>
          <cell r="FS1172">
            <v>0</v>
          </cell>
          <cell r="FT1172">
            <v>0</v>
          </cell>
          <cell r="FU1172">
            <v>0</v>
          </cell>
          <cell r="FV1172">
            <v>0</v>
          </cell>
          <cell r="FW1172">
            <v>0</v>
          </cell>
          <cell r="FX1172">
            <v>0</v>
          </cell>
          <cell r="FY1172">
            <v>0</v>
          </cell>
          <cell r="FZ1172">
            <v>0</v>
          </cell>
          <cell r="GA1172">
            <v>0</v>
          </cell>
          <cell r="GB1172">
            <v>0</v>
          </cell>
          <cell r="GC1172">
            <v>0</v>
          </cell>
          <cell r="GD1172">
            <v>0</v>
          </cell>
          <cell r="GE1172">
            <v>0</v>
          </cell>
          <cell r="GF1172">
            <v>0</v>
          </cell>
          <cell r="GG1172">
            <v>0</v>
          </cell>
          <cell r="GH1172">
            <v>0</v>
          </cell>
          <cell r="GI1172">
            <v>0</v>
          </cell>
          <cell r="GJ1172">
            <v>0</v>
          </cell>
          <cell r="GK1172">
            <v>0</v>
          </cell>
          <cell r="GL1172">
            <v>0</v>
          </cell>
          <cell r="GM1172">
            <v>0</v>
          </cell>
          <cell r="GN1172">
            <v>0</v>
          </cell>
          <cell r="GO1172">
            <v>0</v>
          </cell>
          <cell r="GP1172">
            <v>0</v>
          </cell>
          <cell r="GQ1172">
            <v>0</v>
          </cell>
          <cell r="GR1172">
            <v>0</v>
          </cell>
          <cell r="GS1172">
            <v>0</v>
          </cell>
          <cell r="GT1172">
            <v>0</v>
          </cell>
          <cell r="GU1172">
            <v>0</v>
          </cell>
          <cell r="GV1172">
            <v>0</v>
          </cell>
          <cell r="GW1172">
            <v>0</v>
          </cell>
          <cell r="GX1172">
            <v>0</v>
          </cell>
          <cell r="GY1172">
            <v>0</v>
          </cell>
          <cell r="GZ1172">
            <v>0</v>
          </cell>
          <cell r="HA1172">
            <v>0</v>
          </cell>
          <cell r="HB1172">
            <v>0</v>
          </cell>
          <cell r="HC1172">
            <v>0</v>
          </cell>
          <cell r="HD1172">
            <v>0</v>
          </cell>
          <cell r="HE1172">
            <v>0</v>
          </cell>
          <cell r="HF1172">
            <v>0</v>
          </cell>
          <cell r="HG1172">
            <v>0</v>
          </cell>
          <cell r="HH1172">
            <v>0</v>
          </cell>
          <cell r="HI1172">
            <v>0</v>
          </cell>
          <cell r="HJ1172">
            <v>0</v>
          </cell>
          <cell r="HK1172">
            <v>0</v>
          </cell>
          <cell r="HL1172">
            <v>0</v>
          </cell>
          <cell r="HM1172">
            <v>0</v>
          </cell>
          <cell r="HN1172">
            <v>0</v>
          </cell>
          <cell r="HO1172">
            <v>0</v>
          </cell>
          <cell r="HP1172">
            <v>0</v>
          </cell>
          <cell r="HQ1172">
            <v>0</v>
          </cell>
          <cell r="HR1172">
            <v>0</v>
          </cell>
          <cell r="HS1172">
            <v>0</v>
          </cell>
          <cell r="HT1172">
            <v>0</v>
          </cell>
          <cell r="HU1172">
            <v>0</v>
          </cell>
          <cell r="HV1172">
            <v>0</v>
          </cell>
          <cell r="HW1172">
            <v>0</v>
          </cell>
          <cell r="HX1172">
            <v>0</v>
          </cell>
          <cell r="HY1172">
            <v>0</v>
          </cell>
          <cell r="HZ1172">
            <v>0</v>
          </cell>
          <cell r="IA1172">
            <v>0</v>
          </cell>
          <cell r="IB1172">
            <v>0</v>
          </cell>
          <cell r="IC1172">
            <v>0</v>
          </cell>
          <cell r="ID1172">
            <v>0</v>
          </cell>
          <cell r="IE1172">
            <v>0</v>
          </cell>
          <cell r="IF1172">
            <v>0</v>
          </cell>
          <cell r="IG1172">
            <v>0</v>
          </cell>
          <cell r="IH1172">
            <v>0</v>
          </cell>
          <cell r="II1172">
            <v>0</v>
          </cell>
          <cell r="IJ1172">
            <v>0</v>
          </cell>
          <cell r="IK1172">
            <v>0</v>
          </cell>
          <cell r="IL1172">
            <v>0</v>
          </cell>
          <cell r="IM1172">
            <v>0</v>
          </cell>
          <cell r="IN1172">
            <v>0</v>
          </cell>
          <cell r="IO1172">
            <v>0</v>
          </cell>
          <cell r="IP1172">
            <v>0</v>
          </cell>
          <cell r="IQ1172">
            <v>0</v>
          </cell>
          <cell r="IR1172">
            <v>0</v>
          </cell>
          <cell r="IS1172">
            <v>0</v>
          </cell>
          <cell r="IT1172">
            <v>0</v>
          </cell>
          <cell r="IU1172">
            <v>0</v>
          </cell>
          <cell r="IV1172">
            <v>0</v>
          </cell>
          <cell r="IW1172">
            <v>0</v>
          </cell>
          <cell r="IX1172">
            <v>0</v>
          </cell>
          <cell r="IY1172">
            <v>0</v>
          </cell>
          <cell r="IZ1172">
            <v>0</v>
          </cell>
          <cell r="JA1172">
            <v>0</v>
          </cell>
          <cell r="JB1172">
            <v>0</v>
          </cell>
          <cell r="JC1172">
            <v>0</v>
          </cell>
          <cell r="JD1172">
            <v>0</v>
          </cell>
          <cell r="JE1172">
            <v>0</v>
          </cell>
        </row>
        <row r="1173">
          <cell r="D1173" t="str">
            <v>CL_.EX.UTN._.___.Naughton 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-0.13000000000000966</v>
          </cell>
          <cell r="S1173">
            <v>-2.0000000000000462E-2</v>
          </cell>
          <cell r="T1173">
            <v>-2.0000000000000462E-2</v>
          </cell>
          <cell r="U1173">
            <v>-9.9999999999997868E-3</v>
          </cell>
          <cell r="V1173">
            <v>-3.0000000000000249E-2</v>
          </cell>
          <cell r="W1173">
            <v>-2.0000000000000462E-2</v>
          </cell>
          <cell r="X1173">
            <v>-2.0000000000000462E-2</v>
          </cell>
          <cell r="Y1173">
            <v>9.9999999999988987E-3</v>
          </cell>
          <cell r="Z1173">
            <v>0</v>
          </cell>
          <cell r="AA1173">
            <v>0</v>
          </cell>
          <cell r="AB1173">
            <v>-9.9999999999988987E-3</v>
          </cell>
          <cell r="AC1173">
            <v>-9.9999999999997868E-3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  <cell r="EJ1173">
            <v>0</v>
          </cell>
          <cell r="EK1173">
            <v>0</v>
          </cell>
          <cell r="EL1173">
            <v>0</v>
          </cell>
          <cell r="EM1173">
            <v>0</v>
          </cell>
          <cell r="EN1173">
            <v>0</v>
          </cell>
          <cell r="EO1173">
            <v>0</v>
          </cell>
          <cell r="EP1173">
            <v>0</v>
          </cell>
          <cell r="EQ1173">
            <v>0</v>
          </cell>
          <cell r="ER1173">
            <v>0</v>
          </cell>
          <cell r="ES1173">
            <v>0</v>
          </cell>
          <cell r="ET1173">
            <v>0</v>
          </cell>
          <cell r="EU1173">
            <v>0</v>
          </cell>
          <cell r="EV1173">
            <v>0</v>
          </cell>
          <cell r="EW1173">
            <v>0</v>
          </cell>
          <cell r="EX1173">
            <v>0</v>
          </cell>
          <cell r="EY1173">
            <v>0</v>
          </cell>
          <cell r="EZ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0</v>
          </cell>
          <cell r="FF1173">
            <v>0</v>
          </cell>
          <cell r="FG1173">
            <v>0</v>
          </cell>
          <cell r="FH1173">
            <v>0</v>
          </cell>
          <cell r="FI1173">
            <v>0</v>
          </cell>
          <cell r="FJ1173">
            <v>0</v>
          </cell>
          <cell r="FK1173">
            <v>0</v>
          </cell>
          <cell r="FL1173">
            <v>0</v>
          </cell>
          <cell r="FM1173">
            <v>0</v>
          </cell>
          <cell r="FN1173">
            <v>0</v>
          </cell>
          <cell r="FO1173">
            <v>0</v>
          </cell>
          <cell r="FP1173">
            <v>0</v>
          </cell>
          <cell r="FQ1173">
            <v>0</v>
          </cell>
          <cell r="FR1173">
            <v>0</v>
          </cell>
          <cell r="FS1173">
            <v>0</v>
          </cell>
          <cell r="FT1173">
            <v>0</v>
          </cell>
          <cell r="FU1173">
            <v>0</v>
          </cell>
          <cell r="FV1173">
            <v>0</v>
          </cell>
          <cell r="FW1173">
            <v>0</v>
          </cell>
          <cell r="FX1173">
            <v>0</v>
          </cell>
          <cell r="FY1173">
            <v>0</v>
          </cell>
          <cell r="FZ1173">
            <v>0</v>
          </cell>
          <cell r="GA1173">
            <v>0</v>
          </cell>
          <cell r="GB1173">
            <v>0</v>
          </cell>
          <cell r="GC1173">
            <v>0</v>
          </cell>
          <cell r="GD1173">
            <v>0</v>
          </cell>
          <cell r="GE1173">
            <v>0</v>
          </cell>
          <cell r="GF1173">
            <v>0</v>
          </cell>
          <cell r="GG1173">
            <v>0</v>
          </cell>
          <cell r="GH1173">
            <v>0</v>
          </cell>
          <cell r="GI1173">
            <v>0</v>
          </cell>
          <cell r="GJ1173">
            <v>0</v>
          </cell>
          <cell r="GK1173">
            <v>0</v>
          </cell>
          <cell r="GL1173">
            <v>0</v>
          </cell>
          <cell r="GM1173">
            <v>0</v>
          </cell>
          <cell r="GN1173">
            <v>0</v>
          </cell>
          <cell r="GO1173">
            <v>0</v>
          </cell>
          <cell r="GP1173">
            <v>0</v>
          </cell>
          <cell r="GQ1173">
            <v>0</v>
          </cell>
          <cell r="GR1173">
            <v>0</v>
          </cell>
          <cell r="GS1173">
            <v>0</v>
          </cell>
          <cell r="GT1173">
            <v>0</v>
          </cell>
          <cell r="GU1173">
            <v>0</v>
          </cell>
          <cell r="GV1173">
            <v>0</v>
          </cell>
          <cell r="GW1173">
            <v>0</v>
          </cell>
          <cell r="GX1173">
            <v>0</v>
          </cell>
          <cell r="GY1173">
            <v>0</v>
          </cell>
          <cell r="GZ1173">
            <v>0</v>
          </cell>
          <cell r="HA1173">
            <v>0</v>
          </cell>
          <cell r="HB1173">
            <v>0</v>
          </cell>
          <cell r="HC1173">
            <v>0</v>
          </cell>
          <cell r="HD1173">
            <v>0</v>
          </cell>
          <cell r="HE1173">
            <v>0</v>
          </cell>
          <cell r="HF1173">
            <v>0</v>
          </cell>
          <cell r="HG1173">
            <v>0</v>
          </cell>
          <cell r="HH1173">
            <v>0</v>
          </cell>
          <cell r="HI1173">
            <v>0</v>
          </cell>
          <cell r="HJ1173">
            <v>0</v>
          </cell>
          <cell r="HK1173">
            <v>0</v>
          </cell>
          <cell r="HL1173">
            <v>0</v>
          </cell>
          <cell r="HM1173">
            <v>0</v>
          </cell>
          <cell r="HN1173">
            <v>0</v>
          </cell>
          <cell r="HO1173">
            <v>0</v>
          </cell>
          <cell r="HP1173">
            <v>0</v>
          </cell>
          <cell r="HQ1173">
            <v>0</v>
          </cell>
          <cell r="HR1173">
            <v>0</v>
          </cell>
          <cell r="HS1173">
            <v>0</v>
          </cell>
          <cell r="HT1173">
            <v>0</v>
          </cell>
          <cell r="HU1173">
            <v>0</v>
          </cell>
          <cell r="HV1173">
            <v>0</v>
          </cell>
          <cell r="HW1173">
            <v>0</v>
          </cell>
          <cell r="HX1173">
            <v>0</v>
          </cell>
          <cell r="HY1173">
            <v>0</v>
          </cell>
          <cell r="HZ1173">
            <v>0</v>
          </cell>
          <cell r="IA1173">
            <v>0</v>
          </cell>
          <cell r="IB1173">
            <v>0</v>
          </cell>
          <cell r="IC1173">
            <v>0</v>
          </cell>
          <cell r="ID1173">
            <v>0</v>
          </cell>
          <cell r="IE1173">
            <v>0</v>
          </cell>
          <cell r="IF1173">
            <v>0</v>
          </cell>
          <cell r="IG1173">
            <v>0</v>
          </cell>
          <cell r="IH1173">
            <v>0</v>
          </cell>
          <cell r="II1173">
            <v>0</v>
          </cell>
          <cell r="IJ1173">
            <v>0</v>
          </cell>
          <cell r="IK1173">
            <v>0</v>
          </cell>
          <cell r="IL1173">
            <v>0</v>
          </cell>
          <cell r="IM1173">
            <v>0</v>
          </cell>
          <cell r="IN1173">
            <v>0</v>
          </cell>
          <cell r="IO1173">
            <v>0</v>
          </cell>
          <cell r="IP1173">
            <v>0</v>
          </cell>
          <cell r="IQ1173">
            <v>0</v>
          </cell>
          <cell r="IR1173">
            <v>0</v>
          </cell>
          <cell r="IS1173">
            <v>0</v>
          </cell>
          <cell r="IT1173">
            <v>0</v>
          </cell>
          <cell r="IU1173">
            <v>0</v>
          </cell>
          <cell r="IV1173">
            <v>0</v>
          </cell>
          <cell r="IW1173">
            <v>0</v>
          </cell>
          <cell r="IX1173">
            <v>0</v>
          </cell>
          <cell r="IY1173">
            <v>0</v>
          </cell>
          <cell r="IZ1173">
            <v>0</v>
          </cell>
          <cell r="JA1173">
            <v>0</v>
          </cell>
          <cell r="JB1173">
            <v>0</v>
          </cell>
          <cell r="JC1173">
            <v>0</v>
          </cell>
          <cell r="JD1173">
            <v>0</v>
          </cell>
          <cell r="JE1173">
            <v>0</v>
          </cell>
        </row>
        <row r="1174">
          <cell r="D1174" t="str">
            <v>CL_.EX.UTS._.___.Hunter 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1.9999999999999574E-2</v>
          </cell>
          <cell r="R1174">
            <v>-9.0000000000003411E-2</v>
          </cell>
          <cell r="S1174">
            <v>-2.0000000000000462E-2</v>
          </cell>
          <cell r="T1174">
            <v>-2.0000000000000462E-2</v>
          </cell>
          <cell r="U1174">
            <v>-9.9999999999997868E-3</v>
          </cell>
          <cell r="V1174">
            <v>-9.9999999999997868E-3</v>
          </cell>
          <cell r="W1174">
            <v>-2.0000000000000462E-2</v>
          </cell>
          <cell r="X1174">
            <v>-1.0000000000000675E-2</v>
          </cell>
          <cell r="Y1174">
            <v>9.9999999999988987E-3</v>
          </cell>
          <cell r="Z1174">
            <v>0</v>
          </cell>
          <cell r="AA1174">
            <v>1.0000000000000675E-2</v>
          </cell>
          <cell r="AB1174">
            <v>-1.0000000000000675E-2</v>
          </cell>
          <cell r="AC1174">
            <v>-9.9999999999997868E-3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  <cell r="EJ1174">
            <v>0</v>
          </cell>
          <cell r="EK1174">
            <v>0</v>
          </cell>
          <cell r="EL1174">
            <v>0</v>
          </cell>
          <cell r="EM1174">
            <v>0</v>
          </cell>
          <cell r="EN1174">
            <v>0</v>
          </cell>
          <cell r="EO1174">
            <v>0</v>
          </cell>
          <cell r="EP1174">
            <v>0</v>
          </cell>
          <cell r="EQ1174">
            <v>0</v>
          </cell>
          <cell r="ER1174">
            <v>0</v>
          </cell>
          <cell r="ES1174">
            <v>0</v>
          </cell>
          <cell r="ET1174">
            <v>0</v>
          </cell>
          <cell r="EU1174">
            <v>0</v>
          </cell>
          <cell r="EV1174">
            <v>0</v>
          </cell>
          <cell r="EW1174">
            <v>0</v>
          </cell>
          <cell r="EX1174">
            <v>0</v>
          </cell>
          <cell r="EY1174">
            <v>0</v>
          </cell>
          <cell r="EZ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0</v>
          </cell>
          <cell r="FF1174">
            <v>0</v>
          </cell>
          <cell r="FG1174">
            <v>0</v>
          </cell>
          <cell r="FH1174">
            <v>0</v>
          </cell>
          <cell r="FI1174">
            <v>0</v>
          </cell>
          <cell r="FJ1174">
            <v>0</v>
          </cell>
          <cell r="FK1174">
            <v>0</v>
          </cell>
          <cell r="FL1174">
            <v>0</v>
          </cell>
          <cell r="FM1174">
            <v>0</v>
          </cell>
          <cell r="FN1174">
            <v>0</v>
          </cell>
          <cell r="FO1174">
            <v>0</v>
          </cell>
          <cell r="FP1174">
            <v>0</v>
          </cell>
          <cell r="FQ1174">
            <v>0</v>
          </cell>
          <cell r="FR1174">
            <v>0</v>
          </cell>
          <cell r="FS1174">
            <v>0</v>
          </cell>
          <cell r="FT1174">
            <v>0</v>
          </cell>
          <cell r="FU1174">
            <v>0</v>
          </cell>
          <cell r="FV1174">
            <v>0</v>
          </cell>
          <cell r="FW1174">
            <v>0</v>
          </cell>
          <cell r="FX1174">
            <v>0</v>
          </cell>
          <cell r="FY1174">
            <v>0</v>
          </cell>
          <cell r="FZ1174">
            <v>0</v>
          </cell>
          <cell r="GA1174">
            <v>0</v>
          </cell>
          <cell r="GB1174">
            <v>0</v>
          </cell>
          <cell r="GC1174">
            <v>0</v>
          </cell>
          <cell r="GD1174">
            <v>0</v>
          </cell>
          <cell r="GE1174">
            <v>0</v>
          </cell>
          <cell r="GF1174">
            <v>0</v>
          </cell>
          <cell r="GG1174">
            <v>0</v>
          </cell>
          <cell r="GH1174">
            <v>0</v>
          </cell>
          <cell r="GI1174">
            <v>0</v>
          </cell>
          <cell r="GJ1174">
            <v>0</v>
          </cell>
          <cell r="GK1174">
            <v>0</v>
          </cell>
          <cell r="GL1174">
            <v>0</v>
          </cell>
          <cell r="GM1174">
            <v>0</v>
          </cell>
          <cell r="GN1174">
            <v>0</v>
          </cell>
          <cell r="GO1174">
            <v>0</v>
          </cell>
          <cell r="GP1174">
            <v>0</v>
          </cell>
          <cell r="GQ1174">
            <v>0</v>
          </cell>
          <cell r="GR1174">
            <v>0</v>
          </cell>
          <cell r="GS1174">
            <v>0</v>
          </cell>
          <cell r="GT1174">
            <v>0</v>
          </cell>
          <cell r="GU1174">
            <v>0</v>
          </cell>
          <cell r="GV1174">
            <v>0</v>
          </cell>
          <cell r="GW1174">
            <v>0</v>
          </cell>
          <cell r="GX1174">
            <v>0</v>
          </cell>
          <cell r="GY1174">
            <v>0</v>
          </cell>
          <cell r="GZ1174">
            <v>0</v>
          </cell>
          <cell r="HA1174">
            <v>0</v>
          </cell>
          <cell r="HB1174">
            <v>0</v>
          </cell>
          <cell r="HC1174">
            <v>0</v>
          </cell>
          <cell r="HD1174">
            <v>0</v>
          </cell>
          <cell r="HE1174">
            <v>0</v>
          </cell>
          <cell r="HF1174">
            <v>0</v>
          </cell>
          <cell r="HG1174">
            <v>0</v>
          </cell>
          <cell r="HH1174">
            <v>0</v>
          </cell>
          <cell r="HI1174">
            <v>0</v>
          </cell>
          <cell r="HJ1174">
            <v>0</v>
          </cell>
          <cell r="HK1174">
            <v>0</v>
          </cell>
          <cell r="HL1174">
            <v>0</v>
          </cell>
          <cell r="HM1174">
            <v>0</v>
          </cell>
          <cell r="HN1174">
            <v>0</v>
          </cell>
          <cell r="HO1174">
            <v>0</v>
          </cell>
          <cell r="HP1174">
            <v>0</v>
          </cell>
          <cell r="HQ1174">
            <v>0</v>
          </cell>
          <cell r="HR1174">
            <v>0</v>
          </cell>
          <cell r="HS1174">
            <v>0</v>
          </cell>
          <cell r="HT1174">
            <v>0</v>
          </cell>
          <cell r="HU1174">
            <v>0</v>
          </cell>
          <cell r="HV1174">
            <v>0</v>
          </cell>
          <cell r="HW1174">
            <v>0</v>
          </cell>
          <cell r="HX1174">
            <v>0</v>
          </cell>
          <cell r="HY1174">
            <v>0</v>
          </cell>
          <cell r="HZ1174">
            <v>0</v>
          </cell>
          <cell r="IA1174">
            <v>0</v>
          </cell>
          <cell r="IB1174">
            <v>0</v>
          </cell>
          <cell r="IC1174">
            <v>0</v>
          </cell>
          <cell r="ID1174">
            <v>0</v>
          </cell>
          <cell r="IE1174">
            <v>0</v>
          </cell>
          <cell r="IF1174">
            <v>0</v>
          </cell>
          <cell r="IG1174">
            <v>0</v>
          </cell>
          <cell r="IH1174">
            <v>0</v>
          </cell>
          <cell r="II1174">
            <v>0</v>
          </cell>
          <cell r="IJ1174">
            <v>0</v>
          </cell>
          <cell r="IK1174">
            <v>0</v>
          </cell>
          <cell r="IL1174">
            <v>0</v>
          </cell>
          <cell r="IM1174">
            <v>0</v>
          </cell>
          <cell r="IN1174">
            <v>0</v>
          </cell>
          <cell r="IO1174">
            <v>0</v>
          </cell>
          <cell r="IP1174">
            <v>0</v>
          </cell>
          <cell r="IQ1174">
            <v>0</v>
          </cell>
          <cell r="IR1174">
            <v>0</v>
          </cell>
          <cell r="IS1174">
            <v>0</v>
          </cell>
          <cell r="IT1174">
            <v>0</v>
          </cell>
          <cell r="IU1174">
            <v>0</v>
          </cell>
          <cell r="IV1174">
            <v>0</v>
          </cell>
          <cell r="IW1174">
            <v>0</v>
          </cell>
          <cell r="IX1174">
            <v>0</v>
          </cell>
          <cell r="IY1174">
            <v>0</v>
          </cell>
          <cell r="IZ1174">
            <v>0</v>
          </cell>
          <cell r="JA1174">
            <v>0</v>
          </cell>
          <cell r="JB1174">
            <v>0</v>
          </cell>
          <cell r="JC1174">
            <v>0</v>
          </cell>
          <cell r="JD1174">
            <v>0</v>
          </cell>
          <cell r="JE1174">
            <v>0</v>
          </cell>
        </row>
        <row r="1175">
          <cell r="D1175" t="str">
            <v>CL_.EX.UTS._.___.Huntington 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1.9999999999999574E-2</v>
          </cell>
          <cell r="R1175">
            <v>-9.0000000000003411E-2</v>
          </cell>
          <cell r="S1175">
            <v>-2.0000000000000462E-2</v>
          </cell>
          <cell r="T1175">
            <v>-2.0000000000000462E-2</v>
          </cell>
          <cell r="U1175">
            <v>-9.9999999999997868E-3</v>
          </cell>
          <cell r="V1175">
            <v>-9.9999999999997868E-3</v>
          </cell>
          <cell r="W1175">
            <v>-2.0000000000000462E-2</v>
          </cell>
          <cell r="X1175">
            <v>-1.0000000000000675E-2</v>
          </cell>
          <cell r="Y1175">
            <v>9.9999999999988987E-3</v>
          </cell>
          <cell r="Z1175">
            <v>0</v>
          </cell>
          <cell r="AA1175">
            <v>1.0000000000000675E-2</v>
          </cell>
          <cell r="AB1175">
            <v>-1.0000000000000675E-2</v>
          </cell>
          <cell r="AC1175">
            <v>-9.9999999999997868E-3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  <cell r="EE1175">
            <v>0</v>
          </cell>
          <cell r="EF1175">
            <v>0</v>
          </cell>
          <cell r="EG1175">
            <v>0</v>
          </cell>
          <cell r="EH1175">
            <v>0</v>
          </cell>
          <cell r="EI1175">
            <v>0</v>
          </cell>
          <cell r="EJ1175">
            <v>0</v>
          </cell>
          <cell r="EK1175">
            <v>0</v>
          </cell>
          <cell r="EL1175">
            <v>0</v>
          </cell>
          <cell r="EM1175">
            <v>0</v>
          </cell>
          <cell r="EN1175">
            <v>0</v>
          </cell>
          <cell r="EO1175">
            <v>0</v>
          </cell>
          <cell r="EP1175">
            <v>0</v>
          </cell>
          <cell r="EQ1175">
            <v>0</v>
          </cell>
          <cell r="ER1175">
            <v>0</v>
          </cell>
          <cell r="ES1175">
            <v>0</v>
          </cell>
          <cell r="ET1175">
            <v>0</v>
          </cell>
          <cell r="EU1175">
            <v>0</v>
          </cell>
          <cell r="EV1175">
            <v>0</v>
          </cell>
          <cell r="EW1175">
            <v>0</v>
          </cell>
          <cell r="EX1175">
            <v>0</v>
          </cell>
          <cell r="EY1175">
            <v>0</v>
          </cell>
          <cell r="EZ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0</v>
          </cell>
          <cell r="FF1175">
            <v>0</v>
          </cell>
          <cell r="FG1175">
            <v>0</v>
          </cell>
          <cell r="FH1175">
            <v>0</v>
          </cell>
          <cell r="FI1175">
            <v>0</v>
          </cell>
          <cell r="FJ1175">
            <v>0</v>
          </cell>
          <cell r="FK1175">
            <v>0</v>
          </cell>
          <cell r="FL1175">
            <v>0</v>
          </cell>
          <cell r="FM1175">
            <v>0</v>
          </cell>
          <cell r="FN1175">
            <v>0</v>
          </cell>
          <cell r="FO1175">
            <v>0</v>
          </cell>
          <cell r="FP1175">
            <v>0</v>
          </cell>
          <cell r="FQ1175">
            <v>0</v>
          </cell>
          <cell r="FR1175">
            <v>0</v>
          </cell>
          <cell r="FS1175">
            <v>0</v>
          </cell>
          <cell r="FT1175">
            <v>0</v>
          </cell>
          <cell r="FU1175">
            <v>0</v>
          </cell>
          <cell r="FV1175">
            <v>0</v>
          </cell>
          <cell r="FW1175">
            <v>0</v>
          </cell>
          <cell r="FX1175">
            <v>0</v>
          </cell>
          <cell r="FY1175">
            <v>0</v>
          </cell>
          <cell r="FZ1175">
            <v>0</v>
          </cell>
          <cell r="GA1175">
            <v>0</v>
          </cell>
          <cell r="GB1175">
            <v>0</v>
          </cell>
          <cell r="GC1175">
            <v>0</v>
          </cell>
          <cell r="GD1175">
            <v>0</v>
          </cell>
          <cell r="GE1175">
            <v>0</v>
          </cell>
          <cell r="GF1175">
            <v>0</v>
          </cell>
          <cell r="GG1175">
            <v>0</v>
          </cell>
          <cell r="GH1175">
            <v>0</v>
          </cell>
          <cell r="GI1175">
            <v>0</v>
          </cell>
          <cell r="GJ1175">
            <v>0</v>
          </cell>
          <cell r="GK1175">
            <v>0</v>
          </cell>
          <cell r="GL1175">
            <v>0</v>
          </cell>
          <cell r="GM1175">
            <v>0</v>
          </cell>
          <cell r="GN1175">
            <v>0</v>
          </cell>
          <cell r="GO1175">
            <v>0</v>
          </cell>
          <cell r="GP1175">
            <v>0</v>
          </cell>
          <cell r="GQ1175">
            <v>0</v>
          </cell>
          <cell r="GR1175">
            <v>0</v>
          </cell>
          <cell r="GS1175">
            <v>0</v>
          </cell>
          <cell r="GT1175">
            <v>0</v>
          </cell>
          <cell r="GU1175">
            <v>0</v>
          </cell>
          <cell r="GV1175">
            <v>0</v>
          </cell>
          <cell r="GW1175">
            <v>0</v>
          </cell>
          <cell r="GX1175">
            <v>0</v>
          </cell>
          <cell r="GY1175">
            <v>0</v>
          </cell>
          <cell r="GZ1175">
            <v>0</v>
          </cell>
          <cell r="HA1175">
            <v>0</v>
          </cell>
          <cell r="HB1175">
            <v>0</v>
          </cell>
          <cell r="HC1175">
            <v>0</v>
          </cell>
          <cell r="HD1175">
            <v>0</v>
          </cell>
          <cell r="HE1175">
            <v>0</v>
          </cell>
          <cell r="HF1175">
            <v>0</v>
          </cell>
          <cell r="HG1175">
            <v>0</v>
          </cell>
          <cell r="HH1175">
            <v>0</v>
          </cell>
          <cell r="HI1175">
            <v>0</v>
          </cell>
          <cell r="HJ1175">
            <v>0</v>
          </cell>
          <cell r="HK1175">
            <v>0</v>
          </cell>
          <cell r="HL1175">
            <v>0</v>
          </cell>
          <cell r="HM1175">
            <v>0</v>
          </cell>
          <cell r="HN1175">
            <v>0</v>
          </cell>
          <cell r="HO1175">
            <v>0</v>
          </cell>
          <cell r="HP1175">
            <v>0</v>
          </cell>
          <cell r="HQ1175">
            <v>0</v>
          </cell>
          <cell r="HR1175">
            <v>0</v>
          </cell>
          <cell r="HS1175">
            <v>0</v>
          </cell>
          <cell r="HT1175">
            <v>0</v>
          </cell>
          <cell r="HU1175">
            <v>0</v>
          </cell>
          <cell r="HV1175">
            <v>0</v>
          </cell>
          <cell r="HW1175">
            <v>0</v>
          </cell>
          <cell r="HX1175">
            <v>0</v>
          </cell>
          <cell r="HY1175">
            <v>0</v>
          </cell>
          <cell r="HZ1175">
            <v>0</v>
          </cell>
          <cell r="IA1175">
            <v>0</v>
          </cell>
          <cell r="IB1175">
            <v>0</v>
          </cell>
          <cell r="IC1175">
            <v>0</v>
          </cell>
          <cell r="ID1175">
            <v>0</v>
          </cell>
          <cell r="IE1175">
            <v>0</v>
          </cell>
          <cell r="IF1175">
            <v>0</v>
          </cell>
          <cell r="IG1175">
            <v>0</v>
          </cell>
          <cell r="IH1175">
            <v>0</v>
          </cell>
          <cell r="II1175">
            <v>0</v>
          </cell>
          <cell r="IJ1175">
            <v>0</v>
          </cell>
          <cell r="IK1175">
            <v>0</v>
          </cell>
          <cell r="IL1175">
            <v>0</v>
          </cell>
          <cell r="IM1175">
            <v>0</v>
          </cell>
          <cell r="IN1175">
            <v>0</v>
          </cell>
          <cell r="IO1175">
            <v>0</v>
          </cell>
          <cell r="IP1175">
            <v>0</v>
          </cell>
          <cell r="IQ1175">
            <v>0</v>
          </cell>
          <cell r="IR1175">
            <v>0</v>
          </cell>
          <cell r="IS1175">
            <v>0</v>
          </cell>
          <cell r="IT1175">
            <v>0</v>
          </cell>
          <cell r="IU1175">
            <v>0</v>
          </cell>
          <cell r="IV1175">
            <v>0</v>
          </cell>
          <cell r="IW1175">
            <v>0</v>
          </cell>
          <cell r="IX1175">
            <v>0</v>
          </cell>
          <cell r="IY1175">
            <v>0</v>
          </cell>
          <cell r="IZ1175">
            <v>0</v>
          </cell>
          <cell r="JA1175">
            <v>0</v>
          </cell>
          <cell r="JB1175">
            <v>0</v>
          </cell>
          <cell r="JC1175">
            <v>0</v>
          </cell>
          <cell r="JD1175">
            <v>0</v>
          </cell>
          <cell r="JE1175">
            <v>0</v>
          </cell>
        </row>
        <row r="1176">
          <cell r="D1176" t="str">
            <v>CL_.EX.WYE._.___.DaveJohnston 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-1.0000000000000675E-2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-7.000000000000739E-2</v>
          </cell>
          <cell r="S1176">
            <v>-9.9999999999997868E-3</v>
          </cell>
          <cell r="T1176">
            <v>-9.9999999999997868E-3</v>
          </cell>
          <cell r="U1176">
            <v>0</v>
          </cell>
          <cell r="V1176">
            <v>-1.9999999999999574E-2</v>
          </cell>
          <cell r="W1176">
            <v>-1.0000000000000675E-2</v>
          </cell>
          <cell r="X1176">
            <v>0</v>
          </cell>
          <cell r="Y1176">
            <v>9.9999999999997868E-3</v>
          </cell>
          <cell r="Z1176">
            <v>0</v>
          </cell>
          <cell r="AA1176">
            <v>0</v>
          </cell>
          <cell r="AB1176">
            <v>-1.9999999999999574E-2</v>
          </cell>
          <cell r="AC1176">
            <v>-9.9999999999988987E-3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0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0</v>
          </cell>
          <cell r="CD1176">
            <v>0</v>
          </cell>
          <cell r="CE1176">
            <v>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  <cell r="EE1176">
            <v>0</v>
          </cell>
          <cell r="EF1176">
            <v>0</v>
          </cell>
          <cell r="EG1176">
            <v>0</v>
          </cell>
          <cell r="EH1176">
            <v>0</v>
          </cell>
          <cell r="EI1176">
            <v>0</v>
          </cell>
          <cell r="EJ1176">
            <v>0</v>
          </cell>
          <cell r="EK1176">
            <v>0</v>
          </cell>
          <cell r="EL1176">
            <v>0</v>
          </cell>
          <cell r="EM1176">
            <v>0</v>
          </cell>
          <cell r="EN1176">
            <v>0</v>
          </cell>
          <cell r="EO1176">
            <v>0</v>
          </cell>
          <cell r="EP1176">
            <v>0</v>
          </cell>
          <cell r="EQ1176">
            <v>0</v>
          </cell>
          <cell r="ER1176">
            <v>0</v>
          </cell>
          <cell r="ES1176">
            <v>0</v>
          </cell>
          <cell r="ET1176">
            <v>0</v>
          </cell>
          <cell r="EU1176">
            <v>0</v>
          </cell>
          <cell r="EV1176">
            <v>0</v>
          </cell>
          <cell r="EW1176">
            <v>0</v>
          </cell>
          <cell r="EX1176">
            <v>0</v>
          </cell>
          <cell r="EY1176">
            <v>0</v>
          </cell>
          <cell r="EZ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0</v>
          </cell>
          <cell r="FF1176">
            <v>0</v>
          </cell>
          <cell r="FG1176">
            <v>0</v>
          </cell>
          <cell r="FH1176">
            <v>0</v>
          </cell>
          <cell r="FI1176">
            <v>0</v>
          </cell>
          <cell r="FJ1176">
            <v>0</v>
          </cell>
          <cell r="FK1176">
            <v>0</v>
          </cell>
          <cell r="FL1176">
            <v>0</v>
          </cell>
          <cell r="FM1176">
            <v>0</v>
          </cell>
          <cell r="FN1176">
            <v>0</v>
          </cell>
          <cell r="FO1176">
            <v>0</v>
          </cell>
          <cell r="FP1176">
            <v>0</v>
          </cell>
          <cell r="FQ1176">
            <v>0</v>
          </cell>
          <cell r="FR1176">
            <v>0</v>
          </cell>
          <cell r="FS1176">
            <v>0</v>
          </cell>
          <cell r="FT1176">
            <v>0</v>
          </cell>
          <cell r="FU1176">
            <v>0</v>
          </cell>
          <cell r="FV1176">
            <v>0</v>
          </cell>
          <cell r="FW1176">
            <v>0</v>
          </cell>
          <cell r="FX1176">
            <v>0</v>
          </cell>
          <cell r="FY1176">
            <v>0</v>
          </cell>
          <cell r="FZ1176">
            <v>0</v>
          </cell>
          <cell r="GA1176">
            <v>0</v>
          </cell>
          <cell r="GB1176">
            <v>0</v>
          </cell>
          <cell r="GC1176">
            <v>0</v>
          </cell>
          <cell r="GD1176">
            <v>0</v>
          </cell>
          <cell r="GE1176">
            <v>0</v>
          </cell>
          <cell r="GF1176">
            <v>0</v>
          </cell>
          <cell r="GG1176">
            <v>0</v>
          </cell>
          <cell r="GH1176">
            <v>0</v>
          </cell>
          <cell r="GI1176">
            <v>0</v>
          </cell>
          <cell r="GJ1176">
            <v>0</v>
          </cell>
          <cell r="GK1176">
            <v>0</v>
          </cell>
          <cell r="GL1176">
            <v>0</v>
          </cell>
          <cell r="GM1176">
            <v>0</v>
          </cell>
          <cell r="GN1176">
            <v>0</v>
          </cell>
          <cell r="GO1176">
            <v>0</v>
          </cell>
          <cell r="GP1176">
            <v>0</v>
          </cell>
          <cell r="GQ1176">
            <v>0</v>
          </cell>
          <cell r="GR1176">
            <v>0</v>
          </cell>
          <cell r="GS1176">
            <v>0</v>
          </cell>
          <cell r="GT1176">
            <v>0</v>
          </cell>
          <cell r="GU1176">
            <v>0</v>
          </cell>
          <cell r="GV1176">
            <v>0</v>
          </cell>
          <cell r="GW1176">
            <v>0</v>
          </cell>
          <cell r="GX1176">
            <v>0</v>
          </cell>
          <cell r="GY1176">
            <v>0</v>
          </cell>
          <cell r="GZ1176">
            <v>0</v>
          </cell>
          <cell r="HA1176">
            <v>0</v>
          </cell>
          <cell r="HB1176">
            <v>0</v>
          </cell>
          <cell r="HC1176">
            <v>0</v>
          </cell>
          <cell r="HD1176">
            <v>0</v>
          </cell>
          <cell r="HE1176">
            <v>0</v>
          </cell>
          <cell r="HF1176">
            <v>0</v>
          </cell>
          <cell r="HG1176">
            <v>0</v>
          </cell>
          <cell r="HH1176">
            <v>0</v>
          </cell>
          <cell r="HI1176">
            <v>0</v>
          </cell>
          <cell r="HJ1176">
            <v>0</v>
          </cell>
          <cell r="HK1176">
            <v>0</v>
          </cell>
          <cell r="HL1176">
            <v>0</v>
          </cell>
          <cell r="HM1176">
            <v>0</v>
          </cell>
          <cell r="HN1176">
            <v>0</v>
          </cell>
          <cell r="HO1176">
            <v>0</v>
          </cell>
          <cell r="HP1176">
            <v>0</v>
          </cell>
          <cell r="HQ1176">
            <v>0</v>
          </cell>
          <cell r="HR1176">
            <v>0</v>
          </cell>
          <cell r="HS1176">
            <v>0</v>
          </cell>
          <cell r="HT1176">
            <v>0</v>
          </cell>
          <cell r="HU1176">
            <v>0</v>
          </cell>
          <cell r="HV1176">
            <v>0</v>
          </cell>
          <cell r="HW1176">
            <v>0</v>
          </cell>
          <cell r="HX1176">
            <v>0</v>
          </cell>
          <cell r="HY1176">
            <v>0</v>
          </cell>
          <cell r="HZ1176">
            <v>0</v>
          </cell>
          <cell r="IA1176">
            <v>0</v>
          </cell>
          <cell r="IB1176">
            <v>0</v>
          </cell>
          <cell r="IC1176">
            <v>0</v>
          </cell>
          <cell r="ID1176">
            <v>0</v>
          </cell>
          <cell r="IE1176">
            <v>0</v>
          </cell>
          <cell r="IF1176">
            <v>0</v>
          </cell>
          <cell r="IG1176">
            <v>0</v>
          </cell>
          <cell r="IH1176">
            <v>0</v>
          </cell>
          <cell r="II1176">
            <v>0</v>
          </cell>
          <cell r="IJ1176">
            <v>0</v>
          </cell>
          <cell r="IK1176">
            <v>0</v>
          </cell>
          <cell r="IL1176">
            <v>0</v>
          </cell>
          <cell r="IM1176">
            <v>0</v>
          </cell>
          <cell r="IN1176">
            <v>0</v>
          </cell>
          <cell r="IO1176">
            <v>0</v>
          </cell>
          <cell r="IP1176">
            <v>0</v>
          </cell>
          <cell r="IQ1176">
            <v>0</v>
          </cell>
          <cell r="IR1176">
            <v>0</v>
          </cell>
          <cell r="IS1176">
            <v>0</v>
          </cell>
          <cell r="IT1176">
            <v>0</v>
          </cell>
          <cell r="IU1176">
            <v>0</v>
          </cell>
          <cell r="IV1176">
            <v>0</v>
          </cell>
          <cell r="IW1176">
            <v>0</v>
          </cell>
          <cell r="IX1176">
            <v>0</v>
          </cell>
          <cell r="IY1176">
            <v>0</v>
          </cell>
          <cell r="IZ1176">
            <v>0</v>
          </cell>
          <cell r="JA1176">
            <v>0</v>
          </cell>
          <cell r="JB1176">
            <v>0</v>
          </cell>
          <cell r="JC1176">
            <v>0</v>
          </cell>
          <cell r="JD1176">
            <v>0</v>
          </cell>
          <cell r="JE1176">
            <v>0</v>
          </cell>
        </row>
        <row r="1177">
          <cell r="D1177" t="str">
            <v>CL_.EX.BDG._.___.JimBridger 3</v>
          </cell>
          <cell r="F1177">
            <v>-4.7891400000033002E-3</v>
          </cell>
          <cell r="G1177">
            <v>-5.7095040000000097E-2</v>
          </cell>
          <cell r="H1177">
            <v>2.0833641699999994</v>
          </cell>
          <cell r="I1177">
            <v>0.15330000000000066</v>
          </cell>
          <cell r="J1177">
            <v>0</v>
          </cell>
          <cell r="K1177">
            <v>-0.19439999999999991</v>
          </cell>
          <cell r="L1177">
            <v>-0.65879999999999939</v>
          </cell>
          <cell r="M1177">
            <v>-1.0800000000003251E-2</v>
          </cell>
          <cell r="N1177">
            <v>-0.59399999999998698</v>
          </cell>
          <cell r="O1177">
            <v>-2.6549975000000003</v>
          </cell>
          <cell r="P1177">
            <v>-0.2646000000000015</v>
          </cell>
          <cell r="Q1177">
            <v>-0.19440000000000168</v>
          </cell>
          <cell r="R1177">
            <v>-4.2097332300000403</v>
          </cell>
          <cell r="S1177">
            <v>0.93758310999999139</v>
          </cell>
          <cell r="T1177">
            <v>0.71729301999999961</v>
          </cell>
          <cell r="U1177">
            <v>-3.7800000000000722E-2</v>
          </cell>
          <cell r="V1177">
            <v>9.1248450000001924E-2</v>
          </cell>
          <cell r="W1177">
            <v>-8.6402669999998238E-2</v>
          </cell>
          <cell r="X1177">
            <v>-5.400000000000027E-2</v>
          </cell>
          <cell r="Y1177">
            <v>0.40500000000000114</v>
          </cell>
          <cell r="Z1177">
            <v>-7.7662959999997838E-2</v>
          </cell>
          <cell r="AA1177">
            <v>-2.4633068600000101</v>
          </cell>
          <cell r="AB1177">
            <v>-0.79660352000000145</v>
          </cell>
          <cell r="AC1177">
            <v>-1.6527000000000029</v>
          </cell>
          <cell r="AD1177">
            <v>-1.1923818000000068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0</v>
          </cell>
          <cell r="ER1177">
            <v>0</v>
          </cell>
          <cell r="ES1177">
            <v>0</v>
          </cell>
          <cell r="ET1177">
            <v>0</v>
          </cell>
          <cell r="EU1177">
            <v>0</v>
          </cell>
          <cell r="EV1177">
            <v>0</v>
          </cell>
          <cell r="EW1177">
            <v>0</v>
          </cell>
          <cell r="EX1177">
            <v>0</v>
          </cell>
          <cell r="EY1177">
            <v>0</v>
          </cell>
          <cell r="EZ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H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N1177">
            <v>0</v>
          </cell>
          <cell r="FO1177">
            <v>0</v>
          </cell>
          <cell r="FP1177">
            <v>0</v>
          </cell>
          <cell r="FQ1177">
            <v>0</v>
          </cell>
          <cell r="FR1177">
            <v>0</v>
          </cell>
          <cell r="FS1177">
            <v>0</v>
          </cell>
          <cell r="FT1177">
            <v>0</v>
          </cell>
          <cell r="FU1177">
            <v>0</v>
          </cell>
          <cell r="FV1177">
            <v>0</v>
          </cell>
          <cell r="FW1177">
            <v>0</v>
          </cell>
          <cell r="FX1177">
            <v>0</v>
          </cell>
          <cell r="FY1177">
            <v>0</v>
          </cell>
          <cell r="FZ1177">
            <v>0</v>
          </cell>
          <cell r="GA1177">
            <v>0</v>
          </cell>
          <cell r="GB1177">
            <v>0</v>
          </cell>
          <cell r="GC1177">
            <v>0</v>
          </cell>
          <cell r="GD1177">
            <v>0</v>
          </cell>
          <cell r="GE1177">
            <v>0</v>
          </cell>
          <cell r="GF1177">
            <v>0</v>
          </cell>
          <cell r="GG1177">
            <v>0</v>
          </cell>
          <cell r="GH1177">
            <v>0</v>
          </cell>
          <cell r="GI1177">
            <v>0</v>
          </cell>
          <cell r="GJ1177">
            <v>0</v>
          </cell>
          <cell r="GK1177">
            <v>0</v>
          </cell>
          <cell r="GL1177">
            <v>0</v>
          </cell>
          <cell r="GM1177">
            <v>0</v>
          </cell>
          <cell r="GN1177">
            <v>0</v>
          </cell>
          <cell r="GO1177">
            <v>0</v>
          </cell>
          <cell r="GP1177">
            <v>0</v>
          </cell>
          <cell r="GQ1177">
            <v>0</v>
          </cell>
          <cell r="GR1177">
            <v>0</v>
          </cell>
          <cell r="GS1177">
            <v>0</v>
          </cell>
          <cell r="GT1177">
            <v>0</v>
          </cell>
          <cell r="GU1177">
            <v>0</v>
          </cell>
          <cell r="GV1177">
            <v>0</v>
          </cell>
          <cell r="GW1177">
            <v>0</v>
          </cell>
          <cell r="GX1177">
            <v>0</v>
          </cell>
          <cell r="GY1177">
            <v>0</v>
          </cell>
          <cell r="GZ1177">
            <v>0</v>
          </cell>
          <cell r="HA1177">
            <v>0</v>
          </cell>
          <cell r="HB1177">
            <v>0</v>
          </cell>
          <cell r="HC1177">
            <v>0</v>
          </cell>
          <cell r="HD1177">
            <v>0</v>
          </cell>
          <cell r="HE1177">
            <v>0</v>
          </cell>
          <cell r="HF1177">
            <v>0</v>
          </cell>
          <cell r="HG1177">
            <v>0</v>
          </cell>
          <cell r="HH1177">
            <v>0</v>
          </cell>
          <cell r="HI1177">
            <v>0</v>
          </cell>
          <cell r="HJ1177">
            <v>0</v>
          </cell>
          <cell r="HK1177">
            <v>0</v>
          </cell>
          <cell r="HL1177">
            <v>0</v>
          </cell>
          <cell r="HM1177">
            <v>0</v>
          </cell>
          <cell r="HN1177">
            <v>0</v>
          </cell>
          <cell r="HO1177">
            <v>0</v>
          </cell>
          <cell r="HP1177">
            <v>0</v>
          </cell>
          <cell r="HQ1177">
            <v>0</v>
          </cell>
          <cell r="HR1177">
            <v>0</v>
          </cell>
          <cell r="HS1177">
            <v>0</v>
          </cell>
          <cell r="HT1177">
            <v>0</v>
          </cell>
          <cell r="HU1177">
            <v>0</v>
          </cell>
          <cell r="HV1177">
            <v>0</v>
          </cell>
          <cell r="HW1177">
            <v>0</v>
          </cell>
          <cell r="HX1177">
            <v>0</v>
          </cell>
          <cell r="HY1177">
            <v>0</v>
          </cell>
          <cell r="HZ1177">
            <v>0</v>
          </cell>
          <cell r="IA1177">
            <v>0</v>
          </cell>
          <cell r="IB1177">
            <v>0</v>
          </cell>
          <cell r="IC1177">
            <v>0</v>
          </cell>
          <cell r="ID1177">
            <v>0</v>
          </cell>
          <cell r="IE1177">
            <v>0</v>
          </cell>
          <cell r="IF1177">
            <v>0</v>
          </cell>
          <cell r="IG1177">
            <v>0</v>
          </cell>
          <cell r="IH1177">
            <v>0</v>
          </cell>
          <cell r="II1177">
            <v>0</v>
          </cell>
          <cell r="IJ1177">
            <v>0</v>
          </cell>
          <cell r="IK1177">
            <v>0</v>
          </cell>
          <cell r="IL1177">
            <v>0</v>
          </cell>
          <cell r="IM1177">
            <v>0</v>
          </cell>
          <cell r="IN1177">
            <v>0</v>
          </cell>
          <cell r="IO1177">
            <v>0</v>
          </cell>
          <cell r="IP1177">
            <v>0</v>
          </cell>
          <cell r="IQ1177">
            <v>0</v>
          </cell>
          <cell r="IR1177">
            <v>0</v>
          </cell>
          <cell r="IS1177">
            <v>0</v>
          </cell>
          <cell r="IT1177">
            <v>0</v>
          </cell>
          <cell r="IU1177">
            <v>0</v>
          </cell>
          <cell r="IV1177">
            <v>0</v>
          </cell>
          <cell r="IW1177">
            <v>0</v>
          </cell>
          <cell r="IX1177">
            <v>0</v>
          </cell>
          <cell r="IY1177">
            <v>0</v>
          </cell>
          <cell r="IZ1177">
            <v>0</v>
          </cell>
          <cell r="JA1177">
            <v>0</v>
          </cell>
          <cell r="JB1177">
            <v>0</v>
          </cell>
          <cell r="JC1177">
            <v>0</v>
          </cell>
          <cell r="JD1177">
            <v>0</v>
          </cell>
          <cell r="JE1177">
            <v>0</v>
          </cell>
        </row>
        <row r="1178">
          <cell r="D1178" t="str">
            <v>CL_.EX.BDG._.___.JimBridger 3 CCUS</v>
          </cell>
          <cell r="F1178">
            <v>5.5046933299890952</v>
          </cell>
          <cell r="G1178">
            <v>6.3587130003725179E-2</v>
          </cell>
          <cell r="H1178">
            <v>-3.6159283399974811</v>
          </cell>
          <cell r="I1178">
            <v>-0.24179999999978463</v>
          </cell>
          <cell r="J1178">
            <v>2.7846652600019297</v>
          </cell>
          <cell r="K1178">
            <v>-77.931042869997327</v>
          </cell>
          <cell r="L1178">
            <v>2.1600000007310882E-2</v>
          </cell>
          <cell r="M1178">
            <v>-5.9818067399901338</v>
          </cell>
          <cell r="N1178">
            <v>-21.017530189972604</v>
          </cell>
          <cell r="O1178">
            <v>45.062554280004406</v>
          </cell>
          <cell r="P1178">
            <v>0.12959999998565763</v>
          </cell>
          <cell r="Q1178">
            <v>5.9399999998277053E-2</v>
          </cell>
          <cell r="R1178">
            <v>-19252.5074428597</v>
          </cell>
          <cell r="S1178">
            <v>-1437.2709476700402</v>
          </cell>
          <cell r="T1178">
            <v>-1106.3654837099748</v>
          </cell>
          <cell r="U1178">
            <v>-561.34523531998275</v>
          </cell>
          <cell r="V1178">
            <v>-1618.5138824400055</v>
          </cell>
          <cell r="W1178">
            <v>-1016.8037705799798</v>
          </cell>
          <cell r="X1178">
            <v>-2918.0256473899935</v>
          </cell>
          <cell r="Y1178">
            <v>-987.08294799999567</v>
          </cell>
          <cell r="Z1178">
            <v>-1400.4876235600386</v>
          </cell>
          <cell r="AA1178">
            <v>-2760.5114084900415</v>
          </cell>
          <cell r="AB1178">
            <v>-874.88232176000747</v>
          </cell>
          <cell r="AC1178">
            <v>-2859.4156725799839</v>
          </cell>
          <cell r="AD1178">
            <v>-1711.8025013600418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0</v>
          </cell>
          <cell r="ER1178">
            <v>0</v>
          </cell>
          <cell r="ES1178">
            <v>0</v>
          </cell>
          <cell r="ET1178">
            <v>0</v>
          </cell>
          <cell r="EU1178">
            <v>0</v>
          </cell>
          <cell r="EV1178">
            <v>0</v>
          </cell>
          <cell r="EW1178">
            <v>0</v>
          </cell>
          <cell r="EX1178">
            <v>0</v>
          </cell>
          <cell r="EY1178">
            <v>0</v>
          </cell>
          <cell r="EZ1178">
            <v>0</v>
          </cell>
          <cell r="FA1178">
            <v>0</v>
          </cell>
          <cell r="FB1178">
            <v>0</v>
          </cell>
          <cell r="FC1178">
            <v>0</v>
          </cell>
          <cell r="FD1178">
            <v>0</v>
          </cell>
          <cell r="FE1178">
            <v>0</v>
          </cell>
          <cell r="FF1178">
            <v>0</v>
          </cell>
          <cell r="FG1178">
            <v>0</v>
          </cell>
          <cell r="FH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N1178">
            <v>0</v>
          </cell>
          <cell r="FO1178">
            <v>0</v>
          </cell>
          <cell r="FP1178">
            <v>0</v>
          </cell>
          <cell r="FQ1178">
            <v>0</v>
          </cell>
          <cell r="FR1178">
            <v>0</v>
          </cell>
          <cell r="FS1178">
            <v>0</v>
          </cell>
          <cell r="FT1178">
            <v>0</v>
          </cell>
          <cell r="FU1178">
            <v>0</v>
          </cell>
          <cell r="FV1178">
            <v>0</v>
          </cell>
          <cell r="FW1178">
            <v>0</v>
          </cell>
          <cell r="FX1178">
            <v>0</v>
          </cell>
          <cell r="FY1178">
            <v>0</v>
          </cell>
          <cell r="FZ1178">
            <v>0</v>
          </cell>
          <cell r="GA1178">
            <v>0</v>
          </cell>
          <cell r="GB1178">
            <v>0</v>
          </cell>
          <cell r="GC1178">
            <v>0</v>
          </cell>
          <cell r="GD1178">
            <v>0</v>
          </cell>
          <cell r="GE1178">
            <v>0</v>
          </cell>
          <cell r="GF1178">
            <v>0</v>
          </cell>
          <cell r="GG1178">
            <v>0</v>
          </cell>
          <cell r="GH1178">
            <v>0</v>
          </cell>
          <cell r="GI1178">
            <v>0</v>
          </cell>
          <cell r="GJ1178">
            <v>0</v>
          </cell>
          <cell r="GK1178">
            <v>0</v>
          </cell>
          <cell r="GL1178">
            <v>0</v>
          </cell>
          <cell r="GM1178">
            <v>0</v>
          </cell>
          <cell r="GN1178">
            <v>0</v>
          </cell>
          <cell r="GO1178">
            <v>0</v>
          </cell>
          <cell r="GP1178">
            <v>0</v>
          </cell>
          <cell r="GQ1178">
            <v>0</v>
          </cell>
          <cell r="GR1178">
            <v>0</v>
          </cell>
          <cell r="GS1178">
            <v>0</v>
          </cell>
          <cell r="GT1178">
            <v>0</v>
          </cell>
          <cell r="GU1178">
            <v>0</v>
          </cell>
          <cell r="GV1178">
            <v>0</v>
          </cell>
          <cell r="GW1178">
            <v>0</v>
          </cell>
          <cell r="GX1178">
            <v>0</v>
          </cell>
          <cell r="GY1178">
            <v>0</v>
          </cell>
          <cell r="GZ1178">
            <v>0</v>
          </cell>
          <cell r="HA1178">
            <v>0</v>
          </cell>
          <cell r="HB1178">
            <v>0</v>
          </cell>
          <cell r="HC1178">
            <v>0</v>
          </cell>
          <cell r="HD1178">
            <v>0</v>
          </cell>
          <cell r="HE1178">
            <v>0</v>
          </cell>
          <cell r="HF1178">
            <v>0</v>
          </cell>
          <cell r="HG1178">
            <v>0</v>
          </cell>
          <cell r="HH1178">
            <v>0</v>
          </cell>
          <cell r="HI1178">
            <v>0</v>
          </cell>
          <cell r="HJ1178">
            <v>0</v>
          </cell>
          <cell r="HK1178">
            <v>0</v>
          </cell>
          <cell r="HL1178">
            <v>0</v>
          </cell>
          <cell r="HM1178">
            <v>0</v>
          </cell>
          <cell r="HN1178">
            <v>0</v>
          </cell>
          <cell r="HO1178">
            <v>0</v>
          </cell>
          <cell r="HP1178">
            <v>0</v>
          </cell>
          <cell r="HQ1178">
            <v>0</v>
          </cell>
          <cell r="HR1178">
            <v>0</v>
          </cell>
          <cell r="HS1178">
            <v>0</v>
          </cell>
          <cell r="HT1178">
            <v>0</v>
          </cell>
          <cell r="HU1178">
            <v>0</v>
          </cell>
          <cell r="HV1178">
            <v>0</v>
          </cell>
          <cell r="HW1178">
            <v>0</v>
          </cell>
          <cell r="HX1178">
            <v>0</v>
          </cell>
          <cell r="HY1178">
            <v>0</v>
          </cell>
          <cell r="HZ1178">
            <v>0</v>
          </cell>
          <cell r="IA1178">
            <v>0</v>
          </cell>
          <cell r="IB1178">
            <v>0</v>
          </cell>
          <cell r="IC1178">
            <v>0</v>
          </cell>
          <cell r="ID1178">
            <v>0</v>
          </cell>
          <cell r="IE1178">
            <v>0</v>
          </cell>
          <cell r="IF1178">
            <v>0</v>
          </cell>
          <cell r="IG1178">
            <v>0</v>
          </cell>
          <cell r="IH1178">
            <v>0</v>
          </cell>
          <cell r="II1178">
            <v>0</v>
          </cell>
          <cell r="IJ1178">
            <v>0</v>
          </cell>
          <cell r="IK1178">
            <v>0</v>
          </cell>
          <cell r="IL1178">
            <v>0</v>
          </cell>
          <cell r="IM1178">
            <v>0</v>
          </cell>
          <cell r="IN1178">
            <v>0</v>
          </cell>
          <cell r="IO1178">
            <v>0</v>
          </cell>
          <cell r="IP1178">
            <v>0</v>
          </cell>
          <cell r="IQ1178">
            <v>0</v>
          </cell>
          <cell r="IR1178">
            <v>0</v>
          </cell>
          <cell r="IS1178">
            <v>0</v>
          </cell>
          <cell r="IT1178">
            <v>0</v>
          </cell>
          <cell r="IU1178">
            <v>0</v>
          </cell>
          <cell r="IV1178">
            <v>0</v>
          </cell>
          <cell r="IW1178">
            <v>0</v>
          </cell>
          <cell r="IX1178">
            <v>0</v>
          </cell>
          <cell r="IY1178">
            <v>0</v>
          </cell>
          <cell r="IZ1178">
            <v>0</v>
          </cell>
          <cell r="JA1178">
            <v>0</v>
          </cell>
          <cell r="JB1178">
            <v>0</v>
          </cell>
          <cell r="JC1178">
            <v>0</v>
          </cell>
          <cell r="JD1178">
            <v>0</v>
          </cell>
          <cell r="JE1178">
            <v>0</v>
          </cell>
        </row>
        <row r="1179">
          <cell r="D1179" t="str">
            <v>CL_.EX.BDG._.___.JimBridger 3 GCV</v>
          </cell>
          <cell r="F1179">
            <v>-4.7324839999998147E-2</v>
          </cell>
          <cell r="G1179">
            <v>-5.5104960000004866E-2</v>
          </cell>
          <cell r="H1179">
            <v>1.5325641700000006</v>
          </cell>
          <cell r="I1179">
            <v>8.8499999999999801E-2</v>
          </cell>
          <cell r="J1179">
            <v>-2.7846652600000006</v>
          </cell>
          <cell r="K1179">
            <v>0.14039999999999964</v>
          </cell>
          <cell r="L1179">
            <v>0.63719999999999999</v>
          </cell>
          <cell r="M1179">
            <v>0.18360000000000554</v>
          </cell>
          <cell r="N1179">
            <v>0.53999999999998494</v>
          </cell>
          <cell r="O1179">
            <v>2.6971782400000048</v>
          </cell>
          <cell r="P1179">
            <v>0.13499999999999801</v>
          </cell>
          <cell r="Q1179">
            <v>0.11339999999999861</v>
          </cell>
          <cell r="R1179">
            <v>-6.7017139199999747</v>
          </cell>
          <cell r="S1179">
            <v>-0.97615358999999557</v>
          </cell>
          <cell r="T1179">
            <v>0.2516712999999946</v>
          </cell>
          <cell r="U1179">
            <v>-3.7800000000000722E-2</v>
          </cell>
          <cell r="V1179">
            <v>0.2409178199999964</v>
          </cell>
          <cell r="W1179">
            <v>-0.23760266999999402</v>
          </cell>
          <cell r="X1179">
            <v>-3.780000000000161E-2</v>
          </cell>
          <cell r="Y1179">
            <v>-0.1133999999999844</v>
          </cell>
          <cell r="Z1179">
            <v>-0.90926296000000661</v>
          </cell>
          <cell r="AA1179">
            <v>-2.4167802999999992</v>
          </cell>
          <cell r="AB1179">
            <v>-0.17560352000000279</v>
          </cell>
          <cell r="AC1179">
            <v>-1.2422999999999931</v>
          </cell>
          <cell r="AD1179">
            <v>-1.0475999999999885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  <cell r="EN1179">
            <v>0</v>
          </cell>
          <cell r="EO1179">
            <v>0</v>
          </cell>
          <cell r="EP1179">
            <v>0</v>
          </cell>
          <cell r="EQ1179">
            <v>0</v>
          </cell>
          <cell r="ER1179">
            <v>0</v>
          </cell>
          <cell r="ES1179">
            <v>0</v>
          </cell>
          <cell r="ET1179">
            <v>0</v>
          </cell>
          <cell r="EU1179">
            <v>0</v>
          </cell>
          <cell r="EV1179">
            <v>0</v>
          </cell>
          <cell r="EW1179">
            <v>0</v>
          </cell>
          <cell r="EX1179">
            <v>0</v>
          </cell>
          <cell r="EY1179">
            <v>0</v>
          </cell>
          <cell r="EZ1179">
            <v>0</v>
          </cell>
          <cell r="FA1179">
            <v>0</v>
          </cell>
          <cell r="FB1179">
            <v>0</v>
          </cell>
          <cell r="FC1179">
            <v>0</v>
          </cell>
          <cell r="FD1179">
            <v>0</v>
          </cell>
          <cell r="FE1179">
            <v>0</v>
          </cell>
          <cell r="FF1179">
            <v>0</v>
          </cell>
          <cell r="FG1179">
            <v>0</v>
          </cell>
          <cell r="FH1179">
            <v>0</v>
          </cell>
          <cell r="FI1179">
            <v>0</v>
          </cell>
          <cell r="FJ1179">
            <v>0</v>
          </cell>
          <cell r="FK1179">
            <v>0</v>
          </cell>
          <cell r="FL1179">
            <v>0</v>
          </cell>
          <cell r="FM1179">
            <v>0</v>
          </cell>
          <cell r="FN1179">
            <v>0</v>
          </cell>
          <cell r="FO1179">
            <v>0</v>
          </cell>
          <cell r="FP1179">
            <v>0</v>
          </cell>
          <cell r="FQ1179">
            <v>0</v>
          </cell>
          <cell r="FR1179">
            <v>0</v>
          </cell>
          <cell r="FS1179">
            <v>0</v>
          </cell>
          <cell r="FT1179">
            <v>0</v>
          </cell>
          <cell r="FU1179">
            <v>0</v>
          </cell>
          <cell r="FV1179">
            <v>0</v>
          </cell>
          <cell r="FW1179">
            <v>0</v>
          </cell>
          <cell r="FX1179">
            <v>0</v>
          </cell>
          <cell r="FY1179">
            <v>0</v>
          </cell>
          <cell r="FZ1179">
            <v>0</v>
          </cell>
          <cell r="GA1179">
            <v>0</v>
          </cell>
          <cell r="GB1179">
            <v>0</v>
          </cell>
          <cell r="GC1179">
            <v>0</v>
          </cell>
          <cell r="GD1179">
            <v>0</v>
          </cell>
          <cell r="GE1179">
            <v>0</v>
          </cell>
          <cell r="GF1179">
            <v>0</v>
          </cell>
          <cell r="GG1179">
            <v>0</v>
          </cell>
          <cell r="GH1179">
            <v>0</v>
          </cell>
          <cell r="GI1179">
            <v>0</v>
          </cell>
          <cell r="GJ1179">
            <v>0</v>
          </cell>
          <cell r="GK1179">
            <v>0</v>
          </cell>
          <cell r="GL1179">
            <v>0</v>
          </cell>
          <cell r="GM1179">
            <v>0</v>
          </cell>
          <cell r="GN1179">
            <v>0</v>
          </cell>
          <cell r="GO1179">
            <v>0</v>
          </cell>
          <cell r="GP1179">
            <v>0</v>
          </cell>
          <cell r="GQ1179">
            <v>0</v>
          </cell>
          <cell r="GR1179">
            <v>0</v>
          </cell>
          <cell r="GS1179">
            <v>0</v>
          </cell>
          <cell r="GT1179">
            <v>0</v>
          </cell>
          <cell r="GU1179">
            <v>0</v>
          </cell>
          <cell r="GV1179">
            <v>0</v>
          </cell>
          <cell r="GW1179">
            <v>0</v>
          </cell>
          <cell r="GX1179">
            <v>0</v>
          </cell>
          <cell r="GY1179">
            <v>0</v>
          </cell>
          <cell r="GZ1179">
            <v>0</v>
          </cell>
          <cell r="HA1179">
            <v>0</v>
          </cell>
          <cell r="HB1179">
            <v>0</v>
          </cell>
          <cell r="HC1179">
            <v>0</v>
          </cell>
          <cell r="HD1179">
            <v>0</v>
          </cell>
          <cell r="HE1179">
            <v>0</v>
          </cell>
          <cell r="HF1179">
            <v>0</v>
          </cell>
          <cell r="HG1179">
            <v>0</v>
          </cell>
          <cell r="HH1179">
            <v>0</v>
          </cell>
          <cell r="HI1179">
            <v>0</v>
          </cell>
          <cell r="HJ1179">
            <v>0</v>
          </cell>
          <cell r="HK1179">
            <v>0</v>
          </cell>
          <cell r="HL1179">
            <v>0</v>
          </cell>
          <cell r="HM1179">
            <v>0</v>
          </cell>
          <cell r="HN1179">
            <v>0</v>
          </cell>
          <cell r="HO1179">
            <v>0</v>
          </cell>
          <cell r="HP1179">
            <v>0</v>
          </cell>
          <cell r="HQ1179">
            <v>0</v>
          </cell>
          <cell r="HR1179">
            <v>0</v>
          </cell>
          <cell r="HS1179">
            <v>0</v>
          </cell>
          <cell r="HT1179">
            <v>0</v>
          </cell>
          <cell r="HU1179">
            <v>0</v>
          </cell>
          <cell r="HV1179">
            <v>0</v>
          </cell>
          <cell r="HW1179">
            <v>0</v>
          </cell>
          <cell r="HX1179">
            <v>0</v>
          </cell>
          <cell r="HY1179">
            <v>0</v>
          </cell>
          <cell r="HZ1179">
            <v>0</v>
          </cell>
          <cell r="IA1179">
            <v>0</v>
          </cell>
          <cell r="IB1179">
            <v>0</v>
          </cell>
          <cell r="IC1179">
            <v>0</v>
          </cell>
          <cell r="ID1179">
            <v>0</v>
          </cell>
          <cell r="IE1179">
            <v>0</v>
          </cell>
          <cell r="IF1179">
            <v>0</v>
          </cell>
          <cell r="IG1179">
            <v>0</v>
          </cell>
          <cell r="IH1179">
            <v>0</v>
          </cell>
          <cell r="II1179">
            <v>0</v>
          </cell>
          <cell r="IJ1179">
            <v>0</v>
          </cell>
          <cell r="IK1179">
            <v>0</v>
          </cell>
          <cell r="IL1179">
            <v>0</v>
          </cell>
          <cell r="IM1179">
            <v>0</v>
          </cell>
          <cell r="IN1179">
            <v>0</v>
          </cell>
          <cell r="IO1179">
            <v>0</v>
          </cell>
          <cell r="IP1179">
            <v>0</v>
          </cell>
          <cell r="IQ1179">
            <v>0</v>
          </cell>
          <cell r="IR1179">
            <v>0</v>
          </cell>
          <cell r="IS1179">
            <v>0</v>
          </cell>
          <cell r="IT1179">
            <v>0</v>
          </cell>
          <cell r="IU1179">
            <v>0</v>
          </cell>
          <cell r="IV1179">
            <v>0</v>
          </cell>
          <cell r="IW1179">
            <v>0</v>
          </cell>
          <cell r="IX1179">
            <v>0</v>
          </cell>
          <cell r="IY1179">
            <v>0</v>
          </cell>
          <cell r="IZ1179">
            <v>0</v>
          </cell>
          <cell r="JA1179">
            <v>0</v>
          </cell>
          <cell r="JB1179">
            <v>0</v>
          </cell>
          <cell r="JC1179">
            <v>0</v>
          </cell>
          <cell r="JD1179">
            <v>0</v>
          </cell>
          <cell r="JE1179">
            <v>0</v>
          </cell>
        </row>
        <row r="1180">
          <cell r="D1180" t="str">
            <v>CL_.EX.BDG._.___.JimBridger 4</v>
          </cell>
          <cell r="F1180">
            <v>3.4199999999994901E-2</v>
          </cell>
          <cell r="G1180">
            <v>3.2946929999999597E-2</v>
          </cell>
          <cell r="H1180">
            <v>0.13792200000000054</v>
          </cell>
          <cell r="I1180">
            <v>8.9100000000000179E-2</v>
          </cell>
          <cell r="J1180">
            <v>0</v>
          </cell>
          <cell r="K1180">
            <v>-6.4799999999999969E-2</v>
          </cell>
          <cell r="L1180">
            <v>3.420000000000023E-2</v>
          </cell>
          <cell r="M1180">
            <v>2.2799999999989495E-2</v>
          </cell>
          <cell r="N1180">
            <v>-0.21719999999999828</v>
          </cell>
          <cell r="O1180">
            <v>-0.19500000000000028</v>
          </cell>
          <cell r="P1180">
            <v>-0.20579999999999998</v>
          </cell>
          <cell r="Q1180">
            <v>-2.7000000000001023E-2</v>
          </cell>
          <cell r="R1180">
            <v>-10.897448689999976</v>
          </cell>
          <cell r="S1180">
            <v>0.22680000000001144</v>
          </cell>
          <cell r="T1180">
            <v>-0.2652000000000001</v>
          </cell>
          <cell r="U1180">
            <v>-8.1601129999995692E-2</v>
          </cell>
          <cell r="V1180">
            <v>-0.18900570000000272</v>
          </cell>
          <cell r="W1180">
            <v>-0.17190000000000083</v>
          </cell>
          <cell r="X1180">
            <v>-9.2587749699999993</v>
          </cell>
          <cell r="Y1180">
            <v>-4.0719529999999615E-2</v>
          </cell>
          <cell r="Z1180">
            <v>-6.7799999999998306E-2</v>
          </cell>
          <cell r="AA1180">
            <v>-4.6647360000008575E-2</v>
          </cell>
          <cell r="AB1180">
            <v>-1.0403999999999991</v>
          </cell>
          <cell r="AC1180">
            <v>3.7800000000000722E-2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  <cell r="EN1180">
            <v>0</v>
          </cell>
          <cell r="EO1180">
            <v>0</v>
          </cell>
          <cell r="EP1180">
            <v>0</v>
          </cell>
          <cell r="EQ1180">
            <v>0</v>
          </cell>
          <cell r="ER1180">
            <v>0</v>
          </cell>
          <cell r="ES1180">
            <v>0</v>
          </cell>
          <cell r="ET1180">
            <v>0</v>
          </cell>
          <cell r="EU1180">
            <v>0</v>
          </cell>
          <cell r="EV1180">
            <v>0</v>
          </cell>
          <cell r="EW1180">
            <v>0</v>
          </cell>
          <cell r="EX1180">
            <v>0</v>
          </cell>
          <cell r="EY1180">
            <v>0</v>
          </cell>
          <cell r="EZ1180">
            <v>0</v>
          </cell>
          <cell r="FA1180">
            <v>0</v>
          </cell>
          <cell r="FB1180">
            <v>0</v>
          </cell>
          <cell r="FC1180">
            <v>0</v>
          </cell>
          <cell r="FD1180">
            <v>0</v>
          </cell>
          <cell r="FE1180">
            <v>0</v>
          </cell>
          <cell r="FF1180">
            <v>0</v>
          </cell>
          <cell r="FG1180">
            <v>0</v>
          </cell>
          <cell r="FH1180">
            <v>0</v>
          </cell>
          <cell r="FI1180">
            <v>0</v>
          </cell>
          <cell r="FJ1180">
            <v>0</v>
          </cell>
          <cell r="FK1180">
            <v>0</v>
          </cell>
          <cell r="FL1180">
            <v>0</v>
          </cell>
          <cell r="FM1180">
            <v>0</v>
          </cell>
          <cell r="FN1180">
            <v>0</v>
          </cell>
          <cell r="FO1180">
            <v>0</v>
          </cell>
          <cell r="FP1180">
            <v>0</v>
          </cell>
          <cell r="FQ1180">
            <v>0</v>
          </cell>
          <cell r="FR1180">
            <v>0</v>
          </cell>
          <cell r="FS1180">
            <v>0</v>
          </cell>
          <cell r="FT1180">
            <v>0</v>
          </cell>
          <cell r="FU1180">
            <v>0</v>
          </cell>
          <cell r="FV1180">
            <v>0</v>
          </cell>
          <cell r="FW1180">
            <v>0</v>
          </cell>
          <cell r="FX1180">
            <v>0</v>
          </cell>
          <cell r="FY1180">
            <v>0</v>
          </cell>
          <cell r="FZ1180">
            <v>0</v>
          </cell>
          <cell r="GA1180">
            <v>0</v>
          </cell>
          <cell r="GB1180">
            <v>0</v>
          </cell>
          <cell r="GC1180">
            <v>0</v>
          </cell>
          <cell r="GD1180">
            <v>0</v>
          </cell>
          <cell r="GE1180">
            <v>0</v>
          </cell>
          <cell r="GF1180">
            <v>0</v>
          </cell>
          <cell r="GG1180">
            <v>0</v>
          </cell>
          <cell r="GH1180">
            <v>0</v>
          </cell>
          <cell r="GI1180">
            <v>0</v>
          </cell>
          <cell r="GJ1180">
            <v>0</v>
          </cell>
          <cell r="GK1180">
            <v>0</v>
          </cell>
          <cell r="GL1180">
            <v>0</v>
          </cell>
          <cell r="GM1180">
            <v>0</v>
          </cell>
          <cell r="GN1180">
            <v>0</v>
          </cell>
          <cell r="GO1180">
            <v>0</v>
          </cell>
          <cell r="GP1180">
            <v>0</v>
          </cell>
          <cell r="GQ1180">
            <v>0</v>
          </cell>
          <cell r="GR1180">
            <v>0</v>
          </cell>
          <cell r="GS1180">
            <v>0</v>
          </cell>
          <cell r="GT1180">
            <v>0</v>
          </cell>
          <cell r="GU1180">
            <v>0</v>
          </cell>
          <cell r="GV1180">
            <v>0</v>
          </cell>
          <cell r="GW1180">
            <v>0</v>
          </cell>
          <cell r="GX1180">
            <v>0</v>
          </cell>
          <cell r="GY1180">
            <v>0</v>
          </cell>
          <cell r="GZ1180">
            <v>0</v>
          </cell>
          <cell r="HA1180">
            <v>0</v>
          </cell>
          <cell r="HB1180">
            <v>0</v>
          </cell>
          <cell r="HC1180">
            <v>0</v>
          </cell>
          <cell r="HD1180">
            <v>0</v>
          </cell>
          <cell r="HE1180">
            <v>0</v>
          </cell>
          <cell r="HF1180">
            <v>0</v>
          </cell>
          <cell r="HG1180">
            <v>0</v>
          </cell>
          <cell r="HH1180">
            <v>0</v>
          </cell>
          <cell r="HI1180">
            <v>0</v>
          </cell>
          <cell r="HJ1180">
            <v>0</v>
          </cell>
          <cell r="HK1180">
            <v>0</v>
          </cell>
          <cell r="HL1180">
            <v>0</v>
          </cell>
          <cell r="HM1180">
            <v>0</v>
          </cell>
          <cell r="HN1180">
            <v>0</v>
          </cell>
          <cell r="HO1180">
            <v>0</v>
          </cell>
          <cell r="HP1180">
            <v>0</v>
          </cell>
          <cell r="HQ1180">
            <v>0</v>
          </cell>
          <cell r="HR1180">
            <v>0</v>
          </cell>
          <cell r="HS1180">
            <v>0</v>
          </cell>
          <cell r="HT1180">
            <v>0</v>
          </cell>
          <cell r="HU1180">
            <v>0</v>
          </cell>
          <cell r="HV1180">
            <v>0</v>
          </cell>
          <cell r="HW1180">
            <v>0</v>
          </cell>
          <cell r="HX1180">
            <v>0</v>
          </cell>
          <cell r="HY1180">
            <v>0</v>
          </cell>
          <cell r="HZ1180">
            <v>0</v>
          </cell>
          <cell r="IA1180">
            <v>0</v>
          </cell>
          <cell r="IB1180">
            <v>0</v>
          </cell>
          <cell r="IC1180">
            <v>0</v>
          </cell>
          <cell r="ID1180">
            <v>0</v>
          </cell>
          <cell r="IE1180">
            <v>0</v>
          </cell>
          <cell r="IF1180">
            <v>0</v>
          </cell>
          <cell r="IG1180">
            <v>0</v>
          </cell>
          <cell r="IH1180">
            <v>0</v>
          </cell>
          <cell r="II1180">
            <v>0</v>
          </cell>
          <cell r="IJ1180">
            <v>0</v>
          </cell>
          <cell r="IK1180">
            <v>0</v>
          </cell>
          <cell r="IL1180">
            <v>0</v>
          </cell>
          <cell r="IM1180">
            <v>0</v>
          </cell>
          <cell r="IN1180">
            <v>0</v>
          </cell>
          <cell r="IO1180">
            <v>0</v>
          </cell>
          <cell r="IP1180">
            <v>0</v>
          </cell>
          <cell r="IQ1180">
            <v>0</v>
          </cell>
          <cell r="IR1180">
            <v>0</v>
          </cell>
          <cell r="IS1180">
            <v>0</v>
          </cell>
          <cell r="IT1180">
            <v>0</v>
          </cell>
          <cell r="IU1180">
            <v>0</v>
          </cell>
          <cell r="IV1180">
            <v>0</v>
          </cell>
          <cell r="IW1180">
            <v>0</v>
          </cell>
          <cell r="IX1180">
            <v>0</v>
          </cell>
          <cell r="IY1180">
            <v>0</v>
          </cell>
          <cell r="IZ1180">
            <v>0</v>
          </cell>
          <cell r="JA1180">
            <v>0</v>
          </cell>
          <cell r="JB1180">
            <v>0</v>
          </cell>
          <cell r="JC1180">
            <v>0</v>
          </cell>
          <cell r="JD1180">
            <v>0</v>
          </cell>
          <cell r="JE1180">
            <v>0</v>
          </cell>
        </row>
        <row r="1181">
          <cell r="D1181" t="str">
            <v>CL_.EX.BDG._.___.JimBridger 4 CCUS</v>
          </cell>
          <cell r="F1181">
            <v>-1.2337675299932016</v>
          </cell>
          <cell r="G1181">
            <v>9.5923090004362166E-2</v>
          </cell>
          <cell r="H1181">
            <v>0.39139917999273166</v>
          </cell>
          <cell r="I1181">
            <v>-0.17820000000028813</v>
          </cell>
          <cell r="J1181">
            <v>-46.088548880004964</v>
          </cell>
          <cell r="K1181">
            <v>-8.0896323899796698</v>
          </cell>
          <cell r="L1181">
            <v>-7.9199999978300184E-2</v>
          </cell>
          <cell r="M1181">
            <v>-4.5049999927869067E-2</v>
          </cell>
          <cell r="N1181">
            <v>-4.5000000012805685E-2</v>
          </cell>
          <cell r="O1181">
            <v>-0.8365788900264306</v>
          </cell>
          <cell r="P1181">
            <v>1.9994331523776054E-8</v>
          </cell>
          <cell r="Q1181">
            <v>2.1599999992758967E-2</v>
          </cell>
          <cell r="R1181">
            <v>-13565.176521290094</v>
          </cell>
          <cell r="S1181">
            <v>-1377.5210921500402</v>
          </cell>
          <cell r="T1181">
            <v>-1213.4317655700142</v>
          </cell>
          <cell r="U1181">
            <v>-919.77352451000479</v>
          </cell>
          <cell r="V1181">
            <v>-1487.5475357400283</v>
          </cell>
          <cell r="W1181">
            <v>-805.45139438998012</v>
          </cell>
          <cell r="X1181">
            <v>-489.47138574995915</v>
          </cell>
          <cell r="Y1181">
            <v>-2203.7255734600476</v>
          </cell>
          <cell r="Z1181">
            <v>-684.95512639003573</v>
          </cell>
          <cell r="AA1181">
            <v>-117.51375075997203</v>
          </cell>
          <cell r="AB1181">
            <v>-3525.0718501299998</v>
          </cell>
          <cell r="AC1181">
            <v>-234.52297045997693</v>
          </cell>
          <cell r="AD1181">
            <v>-506.19055198002025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  <cell r="EN1181">
            <v>0</v>
          </cell>
          <cell r="EO1181">
            <v>0</v>
          </cell>
          <cell r="EP1181">
            <v>0</v>
          </cell>
          <cell r="EQ1181">
            <v>0</v>
          </cell>
          <cell r="ER1181">
            <v>0</v>
          </cell>
          <cell r="ES1181">
            <v>0</v>
          </cell>
          <cell r="ET1181">
            <v>0</v>
          </cell>
          <cell r="EU1181">
            <v>0</v>
          </cell>
          <cell r="EV1181">
            <v>0</v>
          </cell>
          <cell r="EW1181">
            <v>0</v>
          </cell>
          <cell r="EX1181">
            <v>0</v>
          </cell>
          <cell r="EY1181">
            <v>0</v>
          </cell>
          <cell r="EZ1181">
            <v>0</v>
          </cell>
          <cell r="FA1181">
            <v>0</v>
          </cell>
          <cell r="FB1181">
            <v>0</v>
          </cell>
          <cell r="FC1181">
            <v>0</v>
          </cell>
          <cell r="FD1181">
            <v>0</v>
          </cell>
          <cell r="FE1181">
            <v>0</v>
          </cell>
          <cell r="FF1181">
            <v>0</v>
          </cell>
          <cell r="FG1181">
            <v>0</v>
          </cell>
          <cell r="FH1181">
            <v>0</v>
          </cell>
          <cell r="FI1181">
            <v>0</v>
          </cell>
          <cell r="FJ1181">
            <v>0</v>
          </cell>
          <cell r="FK1181">
            <v>0</v>
          </cell>
          <cell r="FL1181">
            <v>0</v>
          </cell>
          <cell r="FM1181">
            <v>0</v>
          </cell>
          <cell r="FN1181">
            <v>0</v>
          </cell>
          <cell r="FO1181">
            <v>0</v>
          </cell>
          <cell r="FP1181">
            <v>0</v>
          </cell>
          <cell r="FQ1181">
            <v>0</v>
          </cell>
          <cell r="FR1181">
            <v>0</v>
          </cell>
          <cell r="FS1181">
            <v>0</v>
          </cell>
          <cell r="FT1181">
            <v>0</v>
          </cell>
          <cell r="FU1181">
            <v>0</v>
          </cell>
          <cell r="FV1181">
            <v>0</v>
          </cell>
          <cell r="FW1181">
            <v>0</v>
          </cell>
          <cell r="FX1181">
            <v>0</v>
          </cell>
          <cell r="FY1181">
            <v>0</v>
          </cell>
          <cell r="FZ1181">
            <v>0</v>
          </cell>
          <cell r="GA1181">
            <v>0</v>
          </cell>
          <cell r="GB1181">
            <v>0</v>
          </cell>
          <cell r="GC1181">
            <v>0</v>
          </cell>
          <cell r="GD1181">
            <v>0</v>
          </cell>
          <cell r="GE1181">
            <v>0</v>
          </cell>
          <cell r="GF1181">
            <v>0</v>
          </cell>
          <cell r="GG1181">
            <v>0</v>
          </cell>
          <cell r="GH1181">
            <v>0</v>
          </cell>
          <cell r="GI1181">
            <v>0</v>
          </cell>
          <cell r="GJ1181">
            <v>0</v>
          </cell>
          <cell r="GK1181">
            <v>0</v>
          </cell>
          <cell r="GL1181">
            <v>0</v>
          </cell>
          <cell r="GM1181">
            <v>0</v>
          </cell>
          <cell r="GN1181">
            <v>0</v>
          </cell>
          <cell r="GO1181">
            <v>0</v>
          </cell>
          <cell r="GP1181">
            <v>0</v>
          </cell>
          <cell r="GQ1181">
            <v>0</v>
          </cell>
          <cell r="GR1181">
            <v>0</v>
          </cell>
          <cell r="GS1181">
            <v>0</v>
          </cell>
          <cell r="GT1181">
            <v>0</v>
          </cell>
          <cell r="GU1181">
            <v>0</v>
          </cell>
          <cell r="GV1181">
            <v>0</v>
          </cell>
          <cell r="GW1181">
            <v>0</v>
          </cell>
          <cell r="GX1181">
            <v>0</v>
          </cell>
          <cell r="GY1181">
            <v>0</v>
          </cell>
          <cell r="GZ1181">
            <v>0</v>
          </cell>
          <cell r="HA1181">
            <v>0</v>
          </cell>
          <cell r="HB1181">
            <v>0</v>
          </cell>
          <cell r="HC1181">
            <v>0</v>
          </cell>
          <cell r="HD1181">
            <v>0</v>
          </cell>
          <cell r="HE1181">
            <v>0</v>
          </cell>
          <cell r="HF1181">
            <v>0</v>
          </cell>
          <cell r="HG1181">
            <v>0</v>
          </cell>
          <cell r="HH1181">
            <v>0</v>
          </cell>
          <cell r="HI1181">
            <v>0</v>
          </cell>
          <cell r="HJ1181">
            <v>0</v>
          </cell>
          <cell r="HK1181">
            <v>0</v>
          </cell>
          <cell r="HL1181">
            <v>0</v>
          </cell>
          <cell r="HM1181">
            <v>0</v>
          </cell>
          <cell r="HN1181">
            <v>0</v>
          </cell>
          <cell r="HO1181">
            <v>0</v>
          </cell>
          <cell r="HP1181">
            <v>0</v>
          </cell>
          <cell r="HQ1181">
            <v>0</v>
          </cell>
          <cell r="HR1181">
            <v>0</v>
          </cell>
          <cell r="HS1181">
            <v>0</v>
          </cell>
          <cell r="HT1181">
            <v>0</v>
          </cell>
          <cell r="HU1181">
            <v>0</v>
          </cell>
          <cell r="HV1181">
            <v>0</v>
          </cell>
          <cell r="HW1181">
            <v>0</v>
          </cell>
          <cell r="HX1181">
            <v>0</v>
          </cell>
          <cell r="HY1181">
            <v>0</v>
          </cell>
          <cell r="HZ1181">
            <v>0</v>
          </cell>
          <cell r="IA1181">
            <v>0</v>
          </cell>
          <cell r="IB1181">
            <v>0</v>
          </cell>
          <cell r="IC1181">
            <v>0</v>
          </cell>
          <cell r="ID1181">
            <v>0</v>
          </cell>
          <cell r="IE1181">
            <v>0</v>
          </cell>
          <cell r="IF1181">
            <v>0</v>
          </cell>
          <cell r="IG1181">
            <v>0</v>
          </cell>
          <cell r="IH1181">
            <v>0</v>
          </cell>
          <cell r="II1181">
            <v>0</v>
          </cell>
          <cell r="IJ1181">
            <v>0</v>
          </cell>
          <cell r="IK1181">
            <v>0</v>
          </cell>
          <cell r="IL1181">
            <v>0</v>
          </cell>
          <cell r="IM1181">
            <v>0</v>
          </cell>
          <cell r="IN1181">
            <v>0</v>
          </cell>
          <cell r="IO1181">
            <v>0</v>
          </cell>
          <cell r="IP1181">
            <v>0</v>
          </cell>
          <cell r="IQ1181">
            <v>0</v>
          </cell>
          <cell r="IR1181">
            <v>0</v>
          </cell>
          <cell r="IS1181">
            <v>0</v>
          </cell>
          <cell r="IT1181">
            <v>0</v>
          </cell>
          <cell r="IU1181">
            <v>0</v>
          </cell>
          <cell r="IV1181">
            <v>0</v>
          </cell>
          <cell r="IW1181">
            <v>0</v>
          </cell>
          <cell r="IX1181">
            <v>0</v>
          </cell>
          <cell r="IY1181">
            <v>0</v>
          </cell>
          <cell r="IZ1181">
            <v>0</v>
          </cell>
          <cell r="JA1181">
            <v>0</v>
          </cell>
          <cell r="JB1181">
            <v>0</v>
          </cell>
          <cell r="JC1181">
            <v>0</v>
          </cell>
          <cell r="JD1181">
            <v>0</v>
          </cell>
          <cell r="JE1181">
            <v>0</v>
          </cell>
        </row>
        <row r="1182">
          <cell r="D1182" t="str">
            <v>CL_.EX.BDG._.___.JimBridger 4 GCV</v>
          </cell>
          <cell r="F1182">
            <v>3.4199999999998454E-2</v>
          </cell>
          <cell r="G1182">
            <v>-0.1069602600000028</v>
          </cell>
          <cell r="H1182">
            <v>-0.52932118000000017</v>
          </cell>
          <cell r="I1182">
            <v>8.9100000000000179E-2</v>
          </cell>
          <cell r="J1182">
            <v>0</v>
          </cell>
          <cell r="K1182">
            <v>0</v>
          </cell>
          <cell r="L1182">
            <v>4.4999999999999929E-2</v>
          </cell>
          <cell r="M1182">
            <v>3.2999999999994145E-2</v>
          </cell>
          <cell r="N1182">
            <v>0.26219999999999999</v>
          </cell>
          <cell r="O1182">
            <v>0.21180000000000021</v>
          </cell>
          <cell r="P1182">
            <v>0.20579999999999998</v>
          </cell>
          <cell r="Q1182">
            <v>5.3999999999998494E-3</v>
          </cell>
          <cell r="R1182">
            <v>-11.301248690000023</v>
          </cell>
          <cell r="S1182">
            <v>0.2885999999999953</v>
          </cell>
          <cell r="T1182">
            <v>-0.3300000000000054</v>
          </cell>
          <cell r="U1182">
            <v>-5.4011299999991991E-3</v>
          </cell>
          <cell r="V1182">
            <v>-8.9405700000003918E-2</v>
          </cell>
          <cell r="W1182">
            <v>-0.17190000000000083</v>
          </cell>
          <cell r="X1182">
            <v>-9.2587749699999993</v>
          </cell>
          <cell r="Y1182">
            <v>-4.0719529999999615E-2</v>
          </cell>
          <cell r="Z1182">
            <v>-0.65459999999999496</v>
          </cell>
          <cell r="AA1182">
            <v>1.3526400000003491E-3</v>
          </cell>
          <cell r="AB1182">
            <v>-1.0403999999999991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  <cell r="EN1182">
            <v>0</v>
          </cell>
          <cell r="EO1182">
            <v>0</v>
          </cell>
          <cell r="EP1182">
            <v>0</v>
          </cell>
          <cell r="EQ1182">
            <v>0</v>
          </cell>
          <cell r="ER1182">
            <v>0</v>
          </cell>
          <cell r="ES1182">
            <v>0</v>
          </cell>
          <cell r="ET1182">
            <v>0</v>
          </cell>
          <cell r="EU1182">
            <v>0</v>
          </cell>
          <cell r="EV1182">
            <v>0</v>
          </cell>
          <cell r="EW1182">
            <v>0</v>
          </cell>
          <cell r="EX1182">
            <v>0</v>
          </cell>
          <cell r="EY1182">
            <v>0</v>
          </cell>
          <cell r="EZ1182">
            <v>0</v>
          </cell>
          <cell r="FA1182">
            <v>0</v>
          </cell>
          <cell r="FB1182">
            <v>0</v>
          </cell>
          <cell r="FC1182">
            <v>0</v>
          </cell>
          <cell r="FD1182">
            <v>0</v>
          </cell>
          <cell r="FE1182">
            <v>0</v>
          </cell>
          <cell r="FF1182">
            <v>0</v>
          </cell>
          <cell r="FG1182">
            <v>0</v>
          </cell>
          <cell r="FH1182">
            <v>0</v>
          </cell>
          <cell r="FI1182">
            <v>0</v>
          </cell>
          <cell r="FJ1182">
            <v>0</v>
          </cell>
          <cell r="FK1182">
            <v>0</v>
          </cell>
          <cell r="FL1182">
            <v>0</v>
          </cell>
          <cell r="FM1182">
            <v>0</v>
          </cell>
          <cell r="FN1182">
            <v>0</v>
          </cell>
          <cell r="FO1182">
            <v>0</v>
          </cell>
          <cell r="FP1182">
            <v>0</v>
          </cell>
          <cell r="FQ1182">
            <v>0</v>
          </cell>
          <cell r="FR1182">
            <v>0</v>
          </cell>
          <cell r="FS1182">
            <v>0</v>
          </cell>
          <cell r="FT1182">
            <v>0</v>
          </cell>
          <cell r="FU1182">
            <v>0</v>
          </cell>
          <cell r="FV1182">
            <v>0</v>
          </cell>
          <cell r="FW1182">
            <v>0</v>
          </cell>
          <cell r="FX1182">
            <v>0</v>
          </cell>
          <cell r="FY1182">
            <v>0</v>
          </cell>
          <cell r="FZ1182">
            <v>0</v>
          </cell>
          <cell r="GA1182">
            <v>0</v>
          </cell>
          <cell r="GB1182">
            <v>0</v>
          </cell>
          <cell r="GC1182">
            <v>0</v>
          </cell>
          <cell r="GD1182">
            <v>0</v>
          </cell>
          <cell r="GE1182">
            <v>0</v>
          </cell>
          <cell r="GF1182">
            <v>0</v>
          </cell>
          <cell r="GG1182">
            <v>0</v>
          </cell>
          <cell r="GH1182">
            <v>0</v>
          </cell>
          <cell r="GI1182">
            <v>0</v>
          </cell>
          <cell r="GJ1182">
            <v>0</v>
          </cell>
          <cell r="GK1182">
            <v>0</v>
          </cell>
          <cell r="GL1182">
            <v>0</v>
          </cell>
          <cell r="GM1182">
            <v>0</v>
          </cell>
          <cell r="GN1182">
            <v>0</v>
          </cell>
          <cell r="GO1182">
            <v>0</v>
          </cell>
          <cell r="GP1182">
            <v>0</v>
          </cell>
          <cell r="GQ1182">
            <v>0</v>
          </cell>
          <cell r="GR1182">
            <v>0</v>
          </cell>
          <cell r="GS1182">
            <v>0</v>
          </cell>
          <cell r="GT1182">
            <v>0</v>
          </cell>
          <cell r="GU1182">
            <v>0</v>
          </cell>
          <cell r="GV1182">
            <v>0</v>
          </cell>
          <cell r="GW1182">
            <v>0</v>
          </cell>
          <cell r="GX1182">
            <v>0</v>
          </cell>
          <cell r="GY1182">
            <v>0</v>
          </cell>
          <cell r="GZ1182">
            <v>0</v>
          </cell>
          <cell r="HA1182">
            <v>0</v>
          </cell>
          <cell r="HB1182">
            <v>0</v>
          </cell>
          <cell r="HC1182">
            <v>0</v>
          </cell>
          <cell r="HD1182">
            <v>0</v>
          </cell>
          <cell r="HE1182">
            <v>0</v>
          </cell>
          <cell r="HF1182">
            <v>0</v>
          </cell>
          <cell r="HG1182">
            <v>0</v>
          </cell>
          <cell r="HH1182">
            <v>0</v>
          </cell>
          <cell r="HI1182">
            <v>0</v>
          </cell>
          <cell r="HJ1182">
            <v>0</v>
          </cell>
          <cell r="HK1182">
            <v>0</v>
          </cell>
          <cell r="HL1182">
            <v>0</v>
          </cell>
          <cell r="HM1182">
            <v>0</v>
          </cell>
          <cell r="HN1182">
            <v>0</v>
          </cell>
          <cell r="HO1182">
            <v>0</v>
          </cell>
          <cell r="HP1182">
            <v>0</v>
          </cell>
          <cell r="HQ1182">
            <v>0</v>
          </cell>
          <cell r="HR1182">
            <v>0</v>
          </cell>
          <cell r="HS1182">
            <v>0</v>
          </cell>
          <cell r="HT1182">
            <v>0</v>
          </cell>
          <cell r="HU1182">
            <v>0</v>
          </cell>
          <cell r="HV1182">
            <v>0</v>
          </cell>
          <cell r="HW1182">
            <v>0</v>
          </cell>
          <cell r="HX1182">
            <v>0</v>
          </cell>
          <cell r="HY1182">
            <v>0</v>
          </cell>
          <cell r="HZ1182">
            <v>0</v>
          </cell>
          <cell r="IA1182">
            <v>0</v>
          </cell>
          <cell r="IB1182">
            <v>0</v>
          </cell>
          <cell r="IC1182">
            <v>0</v>
          </cell>
          <cell r="ID1182">
            <v>0</v>
          </cell>
          <cell r="IE1182">
            <v>0</v>
          </cell>
          <cell r="IF1182">
            <v>0</v>
          </cell>
          <cell r="IG1182">
            <v>0</v>
          </cell>
          <cell r="IH1182">
            <v>0</v>
          </cell>
          <cell r="II1182">
            <v>0</v>
          </cell>
          <cell r="IJ1182">
            <v>0</v>
          </cell>
          <cell r="IK1182">
            <v>0</v>
          </cell>
          <cell r="IL1182">
            <v>0</v>
          </cell>
          <cell r="IM1182">
            <v>0</v>
          </cell>
          <cell r="IN1182">
            <v>0</v>
          </cell>
          <cell r="IO1182">
            <v>0</v>
          </cell>
          <cell r="IP1182">
            <v>0</v>
          </cell>
          <cell r="IQ1182">
            <v>0</v>
          </cell>
          <cell r="IR1182">
            <v>0</v>
          </cell>
          <cell r="IS1182">
            <v>0</v>
          </cell>
          <cell r="IT1182">
            <v>0</v>
          </cell>
          <cell r="IU1182">
            <v>0</v>
          </cell>
          <cell r="IV1182">
            <v>0</v>
          </cell>
          <cell r="IW1182">
            <v>0</v>
          </cell>
          <cell r="IX1182">
            <v>0</v>
          </cell>
          <cell r="IY1182">
            <v>0</v>
          </cell>
          <cell r="IZ1182">
            <v>0</v>
          </cell>
          <cell r="JA1182">
            <v>0</v>
          </cell>
          <cell r="JB1182">
            <v>0</v>
          </cell>
          <cell r="JC1182">
            <v>0</v>
          </cell>
          <cell r="JD1182">
            <v>0</v>
          </cell>
          <cell r="JE1182">
            <v>0</v>
          </cell>
        </row>
        <row r="1183">
          <cell r="D1183" t="str">
            <v>CL_.EX.COL._.___.Craig 1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  <cell r="EN1183">
            <v>0</v>
          </cell>
          <cell r="EO1183">
            <v>0</v>
          </cell>
          <cell r="EP1183">
            <v>0</v>
          </cell>
          <cell r="EQ1183">
            <v>0</v>
          </cell>
          <cell r="ER1183">
            <v>0</v>
          </cell>
          <cell r="ES1183">
            <v>0</v>
          </cell>
          <cell r="ET1183">
            <v>0</v>
          </cell>
          <cell r="EU1183">
            <v>0</v>
          </cell>
          <cell r="EV1183">
            <v>0</v>
          </cell>
          <cell r="EW1183">
            <v>0</v>
          </cell>
          <cell r="EX1183">
            <v>0</v>
          </cell>
          <cell r="EY1183">
            <v>0</v>
          </cell>
          <cell r="EZ1183">
            <v>0</v>
          </cell>
          <cell r="FA1183">
            <v>0</v>
          </cell>
          <cell r="FB1183">
            <v>0</v>
          </cell>
          <cell r="FC1183">
            <v>0</v>
          </cell>
          <cell r="FD1183">
            <v>0</v>
          </cell>
          <cell r="FE1183">
            <v>0</v>
          </cell>
          <cell r="FF1183">
            <v>0</v>
          </cell>
          <cell r="FG1183">
            <v>0</v>
          </cell>
          <cell r="FH1183">
            <v>0</v>
          </cell>
          <cell r="FI1183">
            <v>0</v>
          </cell>
          <cell r="FJ1183">
            <v>0</v>
          </cell>
          <cell r="FK1183">
            <v>0</v>
          </cell>
          <cell r="FL1183">
            <v>0</v>
          </cell>
          <cell r="FM1183">
            <v>0</v>
          </cell>
          <cell r="FN1183">
            <v>0</v>
          </cell>
          <cell r="FO1183">
            <v>0</v>
          </cell>
          <cell r="FP1183">
            <v>0</v>
          </cell>
          <cell r="FQ1183">
            <v>0</v>
          </cell>
          <cell r="FR1183">
            <v>0</v>
          </cell>
          <cell r="FS1183">
            <v>0</v>
          </cell>
          <cell r="FT1183">
            <v>0</v>
          </cell>
          <cell r="FU1183">
            <v>0</v>
          </cell>
          <cell r="FV1183">
            <v>0</v>
          </cell>
          <cell r="FW1183">
            <v>0</v>
          </cell>
          <cell r="FX1183">
            <v>0</v>
          </cell>
          <cell r="FY1183">
            <v>0</v>
          </cell>
          <cell r="FZ1183">
            <v>0</v>
          </cell>
          <cell r="GA1183">
            <v>0</v>
          </cell>
          <cell r="GB1183">
            <v>0</v>
          </cell>
          <cell r="GC1183">
            <v>0</v>
          </cell>
          <cell r="GD1183">
            <v>0</v>
          </cell>
          <cell r="GE1183">
            <v>0</v>
          </cell>
          <cell r="GF1183">
            <v>0</v>
          </cell>
          <cell r="GG1183">
            <v>0</v>
          </cell>
          <cell r="GH1183">
            <v>0</v>
          </cell>
          <cell r="GI1183">
            <v>0</v>
          </cell>
          <cell r="GJ1183">
            <v>0</v>
          </cell>
          <cell r="GK1183">
            <v>0</v>
          </cell>
          <cell r="GL1183">
            <v>0</v>
          </cell>
          <cell r="GM1183">
            <v>0</v>
          </cell>
          <cell r="GN1183">
            <v>0</v>
          </cell>
          <cell r="GO1183">
            <v>0</v>
          </cell>
          <cell r="GP1183">
            <v>0</v>
          </cell>
          <cell r="GQ1183">
            <v>0</v>
          </cell>
          <cell r="GR1183">
            <v>0</v>
          </cell>
          <cell r="GS1183">
            <v>0</v>
          </cell>
          <cell r="GT1183">
            <v>0</v>
          </cell>
          <cell r="GU1183">
            <v>0</v>
          </cell>
          <cell r="GV1183">
            <v>0</v>
          </cell>
          <cell r="GW1183">
            <v>0</v>
          </cell>
          <cell r="GX1183">
            <v>0</v>
          </cell>
          <cell r="GY1183">
            <v>0</v>
          </cell>
          <cell r="GZ1183">
            <v>0</v>
          </cell>
          <cell r="HA1183">
            <v>0</v>
          </cell>
          <cell r="HB1183">
            <v>0</v>
          </cell>
          <cell r="HC1183">
            <v>0</v>
          </cell>
          <cell r="HD1183">
            <v>0</v>
          </cell>
          <cell r="HE1183">
            <v>0</v>
          </cell>
          <cell r="HF1183">
            <v>0</v>
          </cell>
          <cell r="HG1183">
            <v>0</v>
          </cell>
          <cell r="HH1183">
            <v>0</v>
          </cell>
          <cell r="HI1183">
            <v>0</v>
          </cell>
          <cell r="HJ1183">
            <v>0</v>
          </cell>
          <cell r="HK1183">
            <v>0</v>
          </cell>
          <cell r="HL1183">
            <v>0</v>
          </cell>
          <cell r="HM1183">
            <v>0</v>
          </cell>
          <cell r="HN1183">
            <v>0</v>
          </cell>
          <cell r="HO1183">
            <v>0</v>
          </cell>
          <cell r="HP1183">
            <v>0</v>
          </cell>
          <cell r="HQ1183">
            <v>0</v>
          </cell>
          <cell r="HR1183">
            <v>0</v>
          </cell>
          <cell r="HS1183">
            <v>0</v>
          </cell>
          <cell r="HT1183">
            <v>0</v>
          </cell>
          <cell r="HU1183">
            <v>0</v>
          </cell>
          <cell r="HV1183">
            <v>0</v>
          </cell>
          <cell r="HW1183">
            <v>0</v>
          </cell>
          <cell r="HX1183">
            <v>0</v>
          </cell>
          <cell r="HY1183">
            <v>0</v>
          </cell>
          <cell r="HZ1183">
            <v>0</v>
          </cell>
          <cell r="IA1183">
            <v>0</v>
          </cell>
          <cell r="IB1183">
            <v>0</v>
          </cell>
          <cell r="IC1183">
            <v>0</v>
          </cell>
          <cell r="ID1183">
            <v>0</v>
          </cell>
          <cell r="IE1183">
            <v>0</v>
          </cell>
          <cell r="IF1183">
            <v>0</v>
          </cell>
          <cell r="IG1183">
            <v>0</v>
          </cell>
          <cell r="IH1183">
            <v>0</v>
          </cell>
          <cell r="II1183">
            <v>0</v>
          </cell>
          <cell r="IJ1183">
            <v>0</v>
          </cell>
          <cell r="IK1183">
            <v>0</v>
          </cell>
          <cell r="IL1183">
            <v>0</v>
          </cell>
          <cell r="IM1183">
            <v>0</v>
          </cell>
          <cell r="IN1183">
            <v>0</v>
          </cell>
          <cell r="IO1183">
            <v>0</v>
          </cell>
          <cell r="IP1183">
            <v>0</v>
          </cell>
          <cell r="IQ1183">
            <v>0</v>
          </cell>
          <cell r="IR1183">
            <v>0</v>
          </cell>
          <cell r="IS1183">
            <v>0</v>
          </cell>
          <cell r="IT1183">
            <v>0</v>
          </cell>
          <cell r="IU1183">
            <v>0</v>
          </cell>
          <cell r="IV1183">
            <v>0</v>
          </cell>
          <cell r="IW1183">
            <v>0</v>
          </cell>
          <cell r="IX1183">
            <v>0</v>
          </cell>
          <cell r="IY1183">
            <v>0</v>
          </cell>
          <cell r="IZ1183">
            <v>0</v>
          </cell>
          <cell r="JA1183">
            <v>0</v>
          </cell>
          <cell r="JB1183">
            <v>0</v>
          </cell>
          <cell r="JC1183">
            <v>0</v>
          </cell>
          <cell r="JD1183">
            <v>0</v>
          </cell>
          <cell r="JE1183">
            <v>0</v>
          </cell>
        </row>
        <row r="1184">
          <cell r="D1184" t="str">
            <v>CL_.EX.COL._.___.Craig 2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  <cell r="EN1184">
            <v>0</v>
          </cell>
          <cell r="EO1184">
            <v>0</v>
          </cell>
          <cell r="EP1184">
            <v>0</v>
          </cell>
          <cell r="EQ1184">
            <v>0</v>
          </cell>
          <cell r="ER1184">
            <v>0</v>
          </cell>
          <cell r="ES1184">
            <v>0</v>
          </cell>
          <cell r="ET1184">
            <v>0</v>
          </cell>
          <cell r="EU1184">
            <v>0</v>
          </cell>
          <cell r="EV1184">
            <v>0</v>
          </cell>
          <cell r="EW1184">
            <v>0</v>
          </cell>
          <cell r="EX1184">
            <v>0</v>
          </cell>
          <cell r="EY1184">
            <v>0</v>
          </cell>
          <cell r="EZ1184">
            <v>0</v>
          </cell>
          <cell r="FA1184">
            <v>0</v>
          </cell>
          <cell r="FB1184">
            <v>0</v>
          </cell>
          <cell r="FC1184">
            <v>0</v>
          </cell>
          <cell r="FD1184">
            <v>0</v>
          </cell>
          <cell r="FE1184">
            <v>0</v>
          </cell>
          <cell r="FF1184">
            <v>0</v>
          </cell>
          <cell r="FG1184">
            <v>0</v>
          </cell>
          <cell r="FH1184">
            <v>0</v>
          </cell>
          <cell r="FI1184">
            <v>0</v>
          </cell>
          <cell r="FJ1184">
            <v>0</v>
          </cell>
          <cell r="FK1184">
            <v>0</v>
          </cell>
          <cell r="FL1184">
            <v>0</v>
          </cell>
          <cell r="FM1184">
            <v>0</v>
          </cell>
          <cell r="FN1184">
            <v>0</v>
          </cell>
          <cell r="FO1184">
            <v>0</v>
          </cell>
          <cell r="FP1184">
            <v>0</v>
          </cell>
          <cell r="FQ1184">
            <v>0</v>
          </cell>
          <cell r="FR1184">
            <v>0</v>
          </cell>
          <cell r="FS1184">
            <v>0</v>
          </cell>
          <cell r="FT1184">
            <v>0</v>
          </cell>
          <cell r="FU1184">
            <v>0</v>
          </cell>
          <cell r="FV1184">
            <v>0</v>
          </cell>
          <cell r="FW1184">
            <v>0</v>
          </cell>
          <cell r="FX1184">
            <v>0</v>
          </cell>
          <cell r="FY1184">
            <v>0</v>
          </cell>
          <cell r="FZ1184">
            <v>0</v>
          </cell>
          <cell r="GA1184">
            <v>0</v>
          </cell>
          <cell r="GB1184">
            <v>0</v>
          </cell>
          <cell r="GC1184">
            <v>0</v>
          </cell>
          <cell r="GD1184">
            <v>0</v>
          </cell>
          <cell r="GE1184">
            <v>0</v>
          </cell>
          <cell r="GF1184">
            <v>0</v>
          </cell>
          <cell r="GG1184">
            <v>0</v>
          </cell>
          <cell r="GH1184">
            <v>0</v>
          </cell>
          <cell r="GI1184">
            <v>0</v>
          </cell>
          <cell r="GJ1184">
            <v>0</v>
          </cell>
          <cell r="GK1184">
            <v>0</v>
          </cell>
          <cell r="GL1184">
            <v>0</v>
          </cell>
          <cell r="GM1184">
            <v>0</v>
          </cell>
          <cell r="GN1184">
            <v>0</v>
          </cell>
          <cell r="GO1184">
            <v>0</v>
          </cell>
          <cell r="GP1184">
            <v>0</v>
          </cell>
          <cell r="GQ1184">
            <v>0</v>
          </cell>
          <cell r="GR1184">
            <v>0</v>
          </cell>
          <cell r="GS1184">
            <v>0</v>
          </cell>
          <cell r="GT1184">
            <v>0</v>
          </cell>
          <cell r="GU1184">
            <v>0</v>
          </cell>
          <cell r="GV1184">
            <v>0</v>
          </cell>
          <cell r="GW1184">
            <v>0</v>
          </cell>
          <cell r="GX1184">
            <v>0</v>
          </cell>
          <cell r="GY1184">
            <v>0</v>
          </cell>
          <cell r="GZ1184">
            <v>0</v>
          </cell>
          <cell r="HA1184">
            <v>0</v>
          </cell>
          <cell r="HB1184">
            <v>0</v>
          </cell>
          <cell r="HC1184">
            <v>0</v>
          </cell>
          <cell r="HD1184">
            <v>0</v>
          </cell>
          <cell r="HE1184">
            <v>0</v>
          </cell>
          <cell r="HF1184">
            <v>0</v>
          </cell>
          <cell r="HG1184">
            <v>0</v>
          </cell>
          <cell r="HH1184">
            <v>0</v>
          </cell>
          <cell r="HI1184">
            <v>0</v>
          </cell>
          <cell r="HJ1184">
            <v>0</v>
          </cell>
          <cell r="HK1184">
            <v>0</v>
          </cell>
          <cell r="HL1184">
            <v>0</v>
          </cell>
          <cell r="HM1184">
            <v>0</v>
          </cell>
          <cell r="HN1184">
            <v>0</v>
          </cell>
          <cell r="HO1184">
            <v>0</v>
          </cell>
          <cell r="HP1184">
            <v>0</v>
          </cell>
          <cell r="HQ1184">
            <v>0</v>
          </cell>
          <cell r="HR1184">
            <v>0</v>
          </cell>
          <cell r="HS1184">
            <v>0</v>
          </cell>
          <cell r="HT1184">
            <v>0</v>
          </cell>
          <cell r="HU1184">
            <v>0</v>
          </cell>
          <cell r="HV1184">
            <v>0</v>
          </cell>
          <cell r="HW1184">
            <v>0</v>
          </cell>
          <cell r="HX1184">
            <v>0</v>
          </cell>
          <cell r="HY1184">
            <v>0</v>
          </cell>
          <cell r="HZ1184">
            <v>0</v>
          </cell>
          <cell r="IA1184">
            <v>0</v>
          </cell>
          <cell r="IB1184">
            <v>0</v>
          </cell>
          <cell r="IC1184">
            <v>0</v>
          </cell>
          <cell r="ID1184">
            <v>0</v>
          </cell>
          <cell r="IE1184">
            <v>0</v>
          </cell>
          <cell r="IF1184">
            <v>0</v>
          </cell>
          <cell r="IG1184">
            <v>0</v>
          </cell>
          <cell r="IH1184">
            <v>0</v>
          </cell>
          <cell r="II1184">
            <v>0</v>
          </cell>
          <cell r="IJ1184">
            <v>0</v>
          </cell>
          <cell r="IK1184">
            <v>0</v>
          </cell>
          <cell r="IL1184">
            <v>0</v>
          </cell>
          <cell r="IM1184">
            <v>0</v>
          </cell>
          <cell r="IN1184">
            <v>0</v>
          </cell>
          <cell r="IO1184">
            <v>0</v>
          </cell>
          <cell r="IP1184">
            <v>0</v>
          </cell>
          <cell r="IQ1184">
            <v>0</v>
          </cell>
          <cell r="IR1184">
            <v>0</v>
          </cell>
          <cell r="IS1184">
            <v>0</v>
          </cell>
          <cell r="IT1184">
            <v>0</v>
          </cell>
          <cell r="IU1184">
            <v>0</v>
          </cell>
          <cell r="IV1184">
            <v>0</v>
          </cell>
          <cell r="IW1184">
            <v>0</v>
          </cell>
          <cell r="IX1184">
            <v>0</v>
          </cell>
          <cell r="IY1184">
            <v>0</v>
          </cell>
          <cell r="IZ1184">
            <v>0</v>
          </cell>
          <cell r="JA1184">
            <v>0</v>
          </cell>
          <cell r="JB1184">
            <v>0</v>
          </cell>
          <cell r="JC1184">
            <v>0</v>
          </cell>
          <cell r="JD1184">
            <v>0</v>
          </cell>
          <cell r="JE1184">
            <v>0</v>
          </cell>
        </row>
        <row r="1185">
          <cell r="D1185" t="str">
            <v>CL_.EX.COL._.___.Hayden 1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-3.530919670000003</v>
          </cell>
          <cell r="P1185">
            <v>0</v>
          </cell>
          <cell r="Q1185">
            <v>0</v>
          </cell>
          <cell r="R1185">
            <v>-2.6829050300002564</v>
          </cell>
          <cell r="S1185">
            <v>-2.6829050299998016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  <cell r="EN1185">
            <v>0</v>
          </cell>
          <cell r="EO1185">
            <v>0</v>
          </cell>
          <cell r="EP1185">
            <v>0</v>
          </cell>
          <cell r="EQ1185">
            <v>0</v>
          </cell>
          <cell r="ER1185">
            <v>0</v>
          </cell>
          <cell r="ES1185">
            <v>0</v>
          </cell>
          <cell r="ET1185">
            <v>0</v>
          </cell>
          <cell r="EU1185">
            <v>0</v>
          </cell>
          <cell r="EV1185">
            <v>0</v>
          </cell>
          <cell r="EW1185">
            <v>0</v>
          </cell>
          <cell r="EX1185">
            <v>0</v>
          </cell>
          <cell r="EY1185">
            <v>0</v>
          </cell>
          <cell r="EZ1185">
            <v>0</v>
          </cell>
          <cell r="FA1185">
            <v>0</v>
          </cell>
          <cell r="FB1185">
            <v>0</v>
          </cell>
          <cell r="FC1185">
            <v>0</v>
          </cell>
          <cell r="FD1185">
            <v>0</v>
          </cell>
          <cell r="FE1185">
            <v>0</v>
          </cell>
          <cell r="FF1185">
            <v>0</v>
          </cell>
          <cell r="FG1185">
            <v>0</v>
          </cell>
          <cell r="FH1185">
            <v>0</v>
          </cell>
          <cell r="FI1185">
            <v>0</v>
          </cell>
          <cell r="FJ1185">
            <v>0</v>
          </cell>
          <cell r="FK1185">
            <v>0</v>
          </cell>
          <cell r="FL1185">
            <v>0</v>
          </cell>
          <cell r="FM1185">
            <v>0</v>
          </cell>
          <cell r="FN1185">
            <v>0</v>
          </cell>
          <cell r="FO1185">
            <v>0</v>
          </cell>
          <cell r="FP1185">
            <v>0</v>
          </cell>
          <cell r="FQ1185">
            <v>0</v>
          </cell>
          <cell r="FR1185">
            <v>0</v>
          </cell>
          <cell r="FS1185">
            <v>0</v>
          </cell>
          <cell r="FT1185">
            <v>0</v>
          </cell>
          <cell r="FU1185">
            <v>0</v>
          </cell>
          <cell r="FV1185">
            <v>0</v>
          </cell>
          <cell r="FW1185">
            <v>0</v>
          </cell>
          <cell r="FX1185">
            <v>0</v>
          </cell>
          <cell r="FY1185">
            <v>0</v>
          </cell>
          <cell r="FZ1185">
            <v>0</v>
          </cell>
          <cell r="GA1185">
            <v>0</v>
          </cell>
          <cell r="GB1185">
            <v>0</v>
          </cell>
          <cell r="GC1185">
            <v>0</v>
          </cell>
          <cell r="GD1185">
            <v>0</v>
          </cell>
          <cell r="GE1185">
            <v>0</v>
          </cell>
          <cell r="GF1185">
            <v>0</v>
          </cell>
          <cell r="GG1185">
            <v>0</v>
          </cell>
          <cell r="GH1185">
            <v>0</v>
          </cell>
          <cell r="GI1185">
            <v>0</v>
          </cell>
          <cell r="GJ1185">
            <v>0</v>
          </cell>
          <cell r="GK1185">
            <v>0</v>
          </cell>
          <cell r="GL1185">
            <v>0</v>
          </cell>
          <cell r="GM1185">
            <v>0</v>
          </cell>
          <cell r="GN1185">
            <v>0</v>
          </cell>
          <cell r="GO1185">
            <v>0</v>
          </cell>
          <cell r="GP1185">
            <v>0</v>
          </cell>
          <cell r="GQ1185">
            <v>0</v>
          </cell>
          <cell r="GR1185">
            <v>0</v>
          </cell>
          <cell r="GS1185">
            <v>0</v>
          </cell>
          <cell r="GT1185">
            <v>0</v>
          </cell>
          <cell r="GU1185">
            <v>0</v>
          </cell>
          <cell r="GV1185">
            <v>0</v>
          </cell>
          <cell r="GW1185">
            <v>0</v>
          </cell>
          <cell r="GX1185">
            <v>0</v>
          </cell>
          <cell r="GY1185">
            <v>0</v>
          </cell>
          <cell r="GZ1185">
            <v>0</v>
          </cell>
          <cell r="HA1185">
            <v>0</v>
          </cell>
          <cell r="HB1185">
            <v>0</v>
          </cell>
          <cell r="HC1185">
            <v>0</v>
          </cell>
          <cell r="HD1185">
            <v>0</v>
          </cell>
          <cell r="HE1185">
            <v>0</v>
          </cell>
          <cell r="HF1185">
            <v>0</v>
          </cell>
          <cell r="HG1185">
            <v>0</v>
          </cell>
          <cell r="HH1185">
            <v>0</v>
          </cell>
          <cell r="HI1185">
            <v>0</v>
          </cell>
          <cell r="HJ1185">
            <v>0</v>
          </cell>
          <cell r="HK1185">
            <v>0</v>
          </cell>
          <cell r="HL1185">
            <v>0</v>
          </cell>
          <cell r="HM1185">
            <v>0</v>
          </cell>
          <cell r="HN1185">
            <v>0</v>
          </cell>
          <cell r="HO1185">
            <v>0</v>
          </cell>
          <cell r="HP1185">
            <v>0</v>
          </cell>
          <cell r="HQ1185">
            <v>0</v>
          </cell>
          <cell r="HR1185">
            <v>0</v>
          </cell>
          <cell r="HS1185">
            <v>0</v>
          </cell>
          <cell r="HT1185">
            <v>0</v>
          </cell>
          <cell r="HU1185">
            <v>0</v>
          </cell>
          <cell r="HV1185">
            <v>0</v>
          </cell>
          <cell r="HW1185">
            <v>0</v>
          </cell>
          <cell r="HX1185">
            <v>0</v>
          </cell>
          <cell r="HY1185">
            <v>0</v>
          </cell>
          <cell r="HZ1185">
            <v>0</v>
          </cell>
          <cell r="IA1185">
            <v>0</v>
          </cell>
          <cell r="IB1185">
            <v>0</v>
          </cell>
          <cell r="IC1185">
            <v>0</v>
          </cell>
          <cell r="ID1185">
            <v>0</v>
          </cell>
          <cell r="IE1185">
            <v>0</v>
          </cell>
          <cell r="IF1185">
            <v>0</v>
          </cell>
          <cell r="IG1185">
            <v>0</v>
          </cell>
          <cell r="IH1185">
            <v>0</v>
          </cell>
          <cell r="II1185">
            <v>0</v>
          </cell>
          <cell r="IJ1185">
            <v>0</v>
          </cell>
          <cell r="IK1185">
            <v>0</v>
          </cell>
          <cell r="IL1185">
            <v>0</v>
          </cell>
          <cell r="IM1185">
            <v>0</v>
          </cell>
          <cell r="IN1185">
            <v>0</v>
          </cell>
          <cell r="IO1185">
            <v>0</v>
          </cell>
          <cell r="IP1185">
            <v>0</v>
          </cell>
          <cell r="IQ1185">
            <v>0</v>
          </cell>
          <cell r="IR1185">
            <v>0</v>
          </cell>
          <cell r="IS1185">
            <v>0</v>
          </cell>
          <cell r="IT1185">
            <v>0</v>
          </cell>
          <cell r="IU1185">
            <v>0</v>
          </cell>
          <cell r="IV1185">
            <v>0</v>
          </cell>
          <cell r="IW1185">
            <v>0</v>
          </cell>
          <cell r="IX1185">
            <v>0</v>
          </cell>
          <cell r="IY1185">
            <v>0</v>
          </cell>
          <cell r="IZ1185">
            <v>0</v>
          </cell>
          <cell r="JA1185">
            <v>0</v>
          </cell>
          <cell r="JB1185">
            <v>0</v>
          </cell>
          <cell r="JC1185">
            <v>0</v>
          </cell>
          <cell r="JD1185">
            <v>0</v>
          </cell>
          <cell r="JE1185">
            <v>0</v>
          </cell>
        </row>
        <row r="1186">
          <cell r="D1186" t="str">
            <v>CL_.EX.COL._.___.Hayden 2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-10.753753029999643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-87.339662570011569</v>
          </cell>
          <cell r="S1186">
            <v>-0.42279328999939025</v>
          </cell>
          <cell r="T1186">
            <v>1.999999999998181</v>
          </cell>
          <cell r="U1186">
            <v>-21.165845049999916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8.8628253400020185</v>
          </cell>
          <cell r="AC1186">
            <v>-42.916699700001118</v>
          </cell>
          <cell r="AD1186">
            <v>-33.69714987000043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  <cell r="EN1186">
            <v>0</v>
          </cell>
          <cell r="EO1186">
            <v>0</v>
          </cell>
          <cell r="EP1186">
            <v>0</v>
          </cell>
          <cell r="EQ1186">
            <v>0</v>
          </cell>
          <cell r="ER1186">
            <v>0</v>
          </cell>
          <cell r="ES1186">
            <v>0</v>
          </cell>
          <cell r="ET1186">
            <v>0</v>
          </cell>
          <cell r="EU1186">
            <v>0</v>
          </cell>
          <cell r="EV1186">
            <v>0</v>
          </cell>
          <cell r="EW1186">
            <v>0</v>
          </cell>
          <cell r="EX1186">
            <v>0</v>
          </cell>
          <cell r="EY1186">
            <v>0</v>
          </cell>
          <cell r="EZ1186">
            <v>0</v>
          </cell>
          <cell r="FA1186">
            <v>0</v>
          </cell>
          <cell r="FB1186">
            <v>0</v>
          </cell>
          <cell r="FC1186">
            <v>0</v>
          </cell>
          <cell r="FD1186">
            <v>0</v>
          </cell>
          <cell r="FE1186">
            <v>0</v>
          </cell>
          <cell r="FF1186">
            <v>0</v>
          </cell>
          <cell r="FG1186">
            <v>0</v>
          </cell>
          <cell r="FH1186">
            <v>0</v>
          </cell>
          <cell r="FI1186">
            <v>0</v>
          </cell>
          <cell r="FJ1186">
            <v>0</v>
          </cell>
          <cell r="FK1186">
            <v>0</v>
          </cell>
          <cell r="FL1186">
            <v>0</v>
          </cell>
          <cell r="FM1186">
            <v>0</v>
          </cell>
          <cell r="FN1186">
            <v>0</v>
          </cell>
          <cell r="FO1186">
            <v>0</v>
          </cell>
          <cell r="FP1186">
            <v>0</v>
          </cell>
          <cell r="FQ1186">
            <v>0</v>
          </cell>
          <cell r="FR1186">
            <v>0</v>
          </cell>
          <cell r="FS1186">
            <v>0</v>
          </cell>
          <cell r="FT1186">
            <v>0</v>
          </cell>
          <cell r="FU1186">
            <v>0</v>
          </cell>
          <cell r="FV1186">
            <v>0</v>
          </cell>
          <cell r="FW1186">
            <v>0</v>
          </cell>
          <cell r="FX1186">
            <v>0</v>
          </cell>
          <cell r="FY1186">
            <v>0</v>
          </cell>
          <cell r="FZ1186">
            <v>0</v>
          </cell>
          <cell r="GA1186">
            <v>0</v>
          </cell>
          <cell r="GB1186">
            <v>0</v>
          </cell>
          <cell r="GC1186">
            <v>0</v>
          </cell>
          <cell r="GD1186">
            <v>0</v>
          </cell>
          <cell r="GE1186">
            <v>0</v>
          </cell>
          <cell r="GF1186">
            <v>0</v>
          </cell>
          <cell r="GG1186">
            <v>0</v>
          </cell>
          <cell r="GH1186">
            <v>0</v>
          </cell>
          <cell r="GI1186">
            <v>0</v>
          </cell>
          <cell r="GJ1186">
            <v>0</v>
          </cell>
          <cell r="GK1186">
            <v>0</v>
          </cell>
          <cell r="GL1186">
            <v>0</v>
          </cell>
          <cell r="GM1186">
            <v>0</v>
          </cell>
          <cell r="GN1186">
            <v>0</v>
          </cell>
          <cell r="GO1186">
            <v>0</v>
          </cell>
          <cell r="GP1186">
            <v>0</v>
          </cell>
          <cell r="GQ1186">
            <v>0</v>
          </cell>
          <cell r="GR1186">
            <v>0</v>
          </cell>
          <cell r="GS1186">
            <v>0</v>
          </cell>
          <cell r="GT1186">
            <v>0</v>
          </cell>
          <cell r="GU1186">
            <v>0</v>
          </cell>
          <cell r="GV1186">
            <v>0</v>
          </cell>
          <cell r="GW1186">
            <v>0</v>
          </cell>
          <cell r="GX1186">
            <v>0</v>
          </cell>
          <cell r="GY1186">
            <v>0</v>
          </cell>
          <cell r="GZ1186">
            <v>0</v>
          </cell>
          <cell r="HA1186">
            <v>0</v>
          </cell>
          <cell r="HB1186">
            <v>0</v>
          </cell>
          <cell r="HC1186">
            <v>0</v>
          </cell>
          <cell r="HD1186">
            <v>0</v>
          </cell>
          <cell r="HE1186">
            <v>0</v>
          </cell>
          <cell r="HF1186">
            <v>0</v>
          </cell>
          <cell r="HG1186">
            <v>0</v>
          </cell>
          <cell r="HH1186">
            <v>0</v>
          </cell>
          <cell r="HI1186">
            <v>0</v>
          </cell>
          <cell r="HJ1186">
            <v>0</v>
          </cell>
          <cell r="HK1186">
            <v>0</v>
          </cell>
          <cell r="HL1186">
            <v>0</v>
          </cell>
          <cell r="HM1186">
            <v>0</v>
          </cell>
          <cell r="HN1186">
            <v>0</v>
          </cell>
          <cell r="HO1186">
            <v>0</v>
          </cell>
          <cell r="HP1186">
            <v>0</v>
          </cell>
          <cell r="HQ1186">
            <v>0</v>
          </cell>
          <cell r="HR1186">
            <v>0</v>
          </cell>
          <cell r="HS1186">
            <v>0</v>
          </cell>
          <cell r="HT1186">
            <v>0</v>
          </cell>
          <cell r="HU1186">
            <v>0</v>
          </cell>
          <cell r="HV1186">
            <v>0</v>
          </cell>
          <cell r="HW1186">
            <v>0</v>
          </cell>
          <cell r="HX1186">
            <v>0</v>
          </cell>
          <cell r="HY1186">
            <v>0</v>
          </cell>
          <cell r="HZ1186">
            <v>0</v>
          </cell>
          <cell r="IA1186">
            <v>0</v>
          </cell>
          <cell r="IB1186">
            <v>0</v>
          </cell>
          <cell r="IC1186">
            <v>0</v>
          </cell>
          <cell r="ID1186">
            <v>0</v>
          </cell>
          <cell r="IE1186">
            <v>0</v>
          </cell>
          <cell r="IF1186">
            <v>0</v>
          </cell>
          <cell r="IG1186">
            <v>0</v>
          </cell>
          <cell r="IH1186">
            <v>0</v>
          </cell>
          <cell r="II1186">
            <v>0</v>
          </cell>
          <cell r="IJ1186">
            <v>0</v>
          </cell>
          <cell r="IK1186">
            <v>0</v>
          </cell>
          <cell r="IL1186">
            <v>0</v>
          </cell>
          <cell r="IM1186">
            <v>0</v>
          </cell>
          <cell r="IN1186">
            <v>0</v>
          </cell>
          <cell r="IO1186">
            <v>0</v>
          </cell>
          <cell r="IP1186">
            <v>0</v>
          </cell>
          <cell r="IQ1186">
            <v>0</v>
          </cell>
          <cell r="IR1186">
            <v>0</v>
          </cell>
          <cell r="IS1186">
            <v>0</v>
          </cell>
          <cell r="IT1186">
            <v>0</v>
          </cell>
          <cell r="IU1186">
            <v>0</v>
          </cell>
          <cell r="IV1186">
            <v>0</v>
          </cell>
          <cell r="IW1186">
            <v>0</v>
          </cell>
          <cell r="IX1186">
            <v>0</v>
          </cell>
          <cell r="IY1186">
            <v>0</v>
          </cell>
          <cell r="IZ1186">
            <v>0</v>
          </cell>
          <cell r="JA1186">
            <v>0</v>
          </cell>
          <cell r="JB1186">
            <v>0</v>
          </cell>
          <cell r="JC1186">
            <v>0</v>
          </cell>
          <cell r="JD1186">
            <v>0</v>
          </cell>
          <cell r="JE1186">
            <v>0</v>
          </cell>
        </row>
        <row r="1187">
          <cell r="D1187" t="str">
            <v>CL_.EX.MTA._.___.Colstrip 3</v>
          </cell>
          <cell r="F1187">
            <v>1.1664790599970729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0.17833681000047363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  <cell r="EN1187">
            <v>0</v>
          </cell>
          <cell r="EO1187">
            <v>0</v>
          </cell>
          <cell r="EP1187">
            <v>0</v>
          </cell>
          <cell r="EQ1187">
            <v>0</v>
          </cell>
          <cell r="ER1187">
            <v>0</v>
          </cell>
          <cell r="ES1187">
            <v>0</v>
          </cell>
          <cell r="ET1187">
            <v>0</v>
          </cell>
          <cell r="EU1187">
            <v>0</v>
          </cell>
          <cell r="EV1187">
            <v>0</v>
          </cell>
          <cell r="EW1187">
            <v>0</v>
          </cell>
          <cell r="EX1187">
            <v>0</v>
          </cell>
          <cell r="EY1187">
            <v>0</v>
          </cell>
          <cell r="EZ1187">
            <v>0</v>
          </cell>
          <cell r="FA1187">
            <v>0</v>
          </cell>
          <cell r="FB1187">
            <v>0</v>
          </cell>
          <cell r="FC1187">
            <v>0</v>
          </cell>
          <cell r="FD1187">
            <v>0</v>
          </cell>
          <cell r="FE1187">
            <v>0</v>
          </cell>
          <cell r="FF1187">
            <v>0</v>
          </cell>
          <cell r="FG1187">
            <v>0</v>
          </cell>
          <cell r="FH1187">
            <v>0</v>
          </cell>
          <cell r="FI1187">
            <v>0</v>
          </cell>
          <cell r="FJ1187">
            <v>0</v>
          </cell>
          <cell r="FK1187">
            <v>0</v>
          </cell>
          <cell r="FL1187">
            <v>0</v>
          </cell>
          <cell r="FM1187">
            <v>0</v>
          </cell>
          <cell r="FN1187">
            <v>0</v>
          </cell>
          <cell r="FO1187">
            <v>0</v>
          </cell>
          <cell r="FP1187">
            <v>0</v>
          </cell>
          <cell r="FQ1187">
            <v>0</v>
          </cell>
          <cell r="FR1187">
            <v>0</v>
          </cell>
          <cell r="FS1187">
            <v>0</v>
          </cell>
          <cell r="FT1187">
            <v>0</v>
          </cell>
          <cell r="FU1187">
            <v>0</v>
          </cell>
          <cell r="FV1187">
            <v>0</v>
          </cell>
          <cell r="FW1187">
            <v>0</v>
          </cell>
          <cell r="FX1187">
            <v>0</v>
          </cell>
          <cell r="FY1187">
            <v>0</v>
          </cell>
          <cell r="FZ1187">
            <v>0</v>
          </cell>
          <cell r="GA1187">
            <v>0</v>
          </cell>
          <cell r="GB1187">
            <v>0</v>
          </cell>
          <cell r="GC1187">
            <v>0</v>
          </cell>
          <cell r="GD1187">
            <v>0</v>
          </cell>
          <cell r="GE1187">
            <v>0</v>
          </cell>
          <cell r="GF1187">
            <v>0</v>
          </cell>
          <cell r="GG1187">
            <v>0</v>
          </cell>
          <cell r="GH1187">
            <v>0</v>
          </cell>
          <cell r="GI1187">
            <v>0</v>
          </cell>
          <cell r="GJ1187">
            <v>0</v>
          </cell>
          <cell r="GK1187">
            <v>0</v>
          </cell>
          <cell r="GL1187">
            <v>0</v>
          </cell>
          <cell r="GM1187">
            <v>0</v>
          </cell>
          <cell r="GN1187">
            <v>0</v>
          </cell>
          <cell r="GO1187">
            <v>0</v>
          </cell>
          <cell r="GP1187">
            <v>0</v>
          </cell>
          <cell r="GQ1187">
            <v>0</v>
          </cell>
          <cell r="GR1187">
            <v>0</v>
          </cell>
          <cell r="GS1187">
            <v>0</v>
          </cell>
          <cell r="GT1187">
            <v>0</v>
          </cell>
          <cell r="GU1187">
            <v>0</v>
          </cell>
          <cell r="GV1187">
            <v>0</v>
          </cell>
          <cell r="GW1187">
            <v>0</v>
          </cell>
          <cell r="GX1187">
            <v>0</v>
          </cell>
          <cell r="GY1187">
            <v>0</v>
          </cell>
          <cell r="GZ1187">
            <v>0</v>
          </cell>
          <cell r="HA1187">
            <v>0</v>
          </cell>
          <cell r="HB1187">
            <v>0</v>
          </cell>
          <cell r="HC1187">
            <v>0</v>
          </cell>
          <cell r="HD1187">
            <v>0</v>
          </cell>
          <cell r="HE1187">
            <v>0</v>
          </cell>
          <cell r="HF1187">
            <v>0</v>
          </cell>
          <cell r="HG1187">
            <v>0</v>
          </cell>
          <cell r="HH1187">
            <v>0</v>
          </cell>
          <cell r="HI1187">
            <v>0</v>
          </cell>
          <cell r="HJ1187">
            <v>0</v>
          </cell>
          <cell r="HK1187">
            <v>0</v>
          </cell>
          <cell r="HL1187">
            <v>0</v>
          </cell>
          <cell r="HM1187">
            <v>0</v>
          </cell>
          <cell r="HN1187">
            <v>0</v>
          </cell>
          <cell r="HO1187">
            <v>0</v>
          </cell>
          <cell r="HP1187">
            <v>0</v>
          </cell>
          <cell r="HQ1187">
            <v>0</v>
          </cell>
          <cell r="HR1187">
            <v>0</v>
          </cell>
          <cell r="HS1187">
            <v>0</v>
          </cell>
          <cell r="HT1187">
            <v>0</v>
          </cell>
          <cell r="HU1187">
            <v>0</v>
          </cell>
          <cell r="HV1187">
            <v>0</v>
          </cell>
          <cell r="HW1187">
            <v>0</v>
          </cell>
          <cell r="HX1187">
            <v>0</v>
          </cell>
          <cell r="HY1187">
            <v>0</v>
          </cell>
          <cell r="HZ1187">
            <v>0</v>
          </cell>
          <cell r="IA1187">
            <v>0</v>
          </cell>
          <cell r="IB1187">
            <v>0</v>
          </cell>
          <cell r="IC1187">
            <v>0</v>
          </cell>
          <cell r="ID1187">
            <v>0</v>
          </cell>
          <cell r="IE1187">
            <v>0</v>
          </cell>
          <cell r="IF1187">
            <v>0</v>
          </cell>
          <cell r="IG1187">
            <v>0</v>
          </cell>
          <cell r="IH1187">
            <v>0</v>
          </cell>
          <cell r="II1187">
            <v>0</v>
          </cell>
          <cell r="IJ1187">
            <v>0</v>
          </cell>
          <cell r="IK1187">
            <v>0</v>
          </cell>
          <cell r="IL1187">
            <v>0</v>
          </cell>
          <cell r="IM1187">
            <v>0</v>
          </cell>
          <cell r="IN1187">
            <v>0</v>
          </cell>
          <cell r="IO1187">
            <v>0</v>
          </cell>
          <cell r="IP1187">
            <v>0</v>
          </cell>
          <cell r="IQ1187">
            <v>0</v>
          </cell>
          <cell r="IR1187">
            <v>0</v>
          </cell>
          <cell r="IS1187">
            <v>0</v>
          </cell>
          <cell r="IT1187">
            <v>0</v>
          </cell>
          <cell r="IU1187">
            <v>0</v>
          </cell>
          <cell r="IV1187">
            <v>0</v>
          </cell>
          <cell r="IW1187">
            <v>0</v>
          </cell>
          <cell r="IX1187">
            <v>0</v>
          </cell>
          <cell r="IY1187">
            <v>0</v>
          </cell>
          <cell r="IZ1187">
            <v>0</v>
          </cell>
          <cell r="JA1187">
            <v>0</v>
          </cell>
          <cell r="JB1187">
            <v>0</v>
          </cell>
          <cell r="JC1187">
            <v>0</v>
          </cell>
          <cell r="JD1187">
            <v>0</v>
          </cell>
          <cell r="JE1187">
            <v>0</v>
          </cell>
        </row>
        <row r="1188">
          <cell r="D1188" t="str">
            <v>CL_.EX.MTA._.___.Colstrip 4</v>
          </cell>
          <cell r="F1188">
            <v>-2.0416469997144304E-2</v>
          </cell>
          <cell r="G1188">
            <v>0</v>
          </cell>
          <cell r="H1188">
            <v>0</v>
          </cell>
          <cell r="I1188">
            <v>0</v>
          </cell>
          <cell r="J1188">
            <v>1.2999998943996616E-7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-2.2763520006265026E-2</v>
          </cell>
          <cell r="P1188">
            <v>-2.9998773243278265E-8</v>
          </cell>
          <cell r="Q1188">
            <v>0</v>
          </cell>
          <cell r="R1188">
            <v>-2414.8463258300908</v>
          </cell>
          <cell r="S1188">
            <v>26.717967220014543</v>
          </cell>
          <cell r="T1188">
            <v>-7.6042125399835641</v>
          </cell>
          <cell r="U1188">
            <v>-13.375783850009611</v>
          </cell>
          <cell r="V1188">
            <v>-83.185700529997121</v>
          </cell>
          <cell r="W1188">
            <v>-22.861241689999588</v>
          </cell>
          <cell r="X1188">
            <v>-148.36121971000102</v>
          </cell>
          <cell r="Y1188">
            <v>-738.57463713998732</v>
          </cell>
          <cell r="Z1188">
            <v>-366.96416937999311</v>
          </cell>
          <cell r="AA1188">
            <v>-191.39107318001334</v>
          </cell>
          <cell r="AB1188">
            <v>-372.6757924199992</v>
          </cell>
          <cell r="AC1188">
            <v>-274.17349539000134</v>
          </cell>
          <cell r="AD1188">
            <v>-222.39696721998916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0</v>
          </cell>
          <cell r="ER1188">
            <v>0</v>
          </cell>
          <cell r="ES1188">
            <v>0</v>
          </cell>
          <cell r="ET1188">
            <v>0</v>
          </cell>
          <cell r="EU1188">
            <v>0</v>
          </cell>
          <cell r="EV1188">
            <v>0</v>
          </cell>
          <cell r="EW1188">
            <v>0</v>
          </cell>
          <cell r="EX1188">
            <v>0</v>
          </cell>
          <cell r="EY1188">
            <v>0</v>
          </cell>
          <cell r="EZ1188">
            <v>0</v>
          </cell>
          <cell r="FA1188">
            <v>0</v>
          </cell>
          <cell r="FB1188">
            <v>0</v>
          </cell>
          <cell r="FC1188">
            <v>0</v>
          </cell>
          <cell r="FD1188">
            <v>0</v>
          </cell>
          <cell r="FE1188">
            <v>0</v>
          </cell>
          <cell r="FF1188">
            <v>0</v>
          </cell>
          <cell r="FG1188">
            <v>0</v>
          </cell>
          <cell r="FH1188">
            <v>0</v>
          </cell>
          <cell r="FI1188">
            <v>0</v>
          </cell>
          <cell r="FJ1188">
            <v>0</v>
          </cell>
          <cell r="FK1188">
            <v>0</v>
          </cell>
          <cell r="FL1188">
            <v>0</v>
          </cell>
          <cell r="FM1188">
            <v>0</v>
          </cell>
          <cell r="FN1188">
            <v>0</v>
          </cell>
          <cell r="FO1188">
            <v>0</v>
          </cell>
          <cell r="FP1188">
            <v>0</v>
          </cell>
          <cell r="FQ1188">
            <v>0</v>
          </cell>
          <cell r="FR1188">
            <v>0</v>
          </cell>
          <cell r="FS1188">
            <v>0</v>
          </cell>
          <cell r="FT1188">
            <v>0</v>
          </cell>
          <cell r="FU1188">
            <v>0</v>
          </cell>
          <cell r="FV1188">
            <v>0</v>
          </cell>
          <cell r="FW1188">
            <v>0</v>
          </cell>
          <cell r="FX1188">
            <v>0</v>
          </cell>
          <cell r="FY1188">
            <v>0</v>
          </cell>
          <cell r="FZ1188">
            <v>0</v>
          </cell>
          <cell r="GA1188">
            <v>0</v>
          </cell>
          <cell r="GB1188">
            <v>0</v>
          </cell>
          <cell r="GC1188">
            <v>0</v>
          </cell>
          <cell r="GD1188">
            <v>0</v>
          </cell>
          <cell r="GE1188">
            <v>0</v>
          </cell>
          <cell r="GF1188">
            <v>0</v>
          </cell>
          <cell r="GG1188">
            <v>0</v>
          </cell>
          <cell r="GH1188">
            <v>0</v>
          </cell>
          <cell r="GI1188">
            <v>0</v>
          </cell>
          <cell r="GJ1188">
            <v>0</v>
          </cell>
          <cell r="GK1188">
            <v>0</v>
          </cell>
          <cell r="GL1188">
            <v>0</v>
          </cell>
          <cell r="GM1188">
            <v>0</v>
          </cell>
          <cell r="GN1188">
            <v>0</v>
          </cell>
          <cell r="GO1188">
            <v>0</v>
          </cell>
          <cell r="GP1188">
            <v>0</v>
          </cell>
          <cell r="GQ1188">
            <v>0</v>
          </cell>
          <cell r="GR1188">
            <v>0</v>
          </cell>
          <cell r="GS1188">
            <v>0</v>
          </cell>
          <cell r="GT1188">
            <v>0</v>
          </cell>
          <cell r="GU1188">
            <v>0</v>
          </cell>
          <cell r="GV1188">
            <v>0</v>
          </cell>
          <cell r="GW1188">
            <v>0</v>
          </cell>
          <cell r="GX1188">
            <v>0</v>
          </cell>
          <cell r="GY1188">
            <v>0</v>
          </cell>
          <cell r="GZ1188">
            <v>0</v>
          </cell>
          <cell r="HA1188">
            <v>0</v>
          </cell>
          <cell r="HB1188">
            <v>0</v>
          </cell>
          <cell r="HC1188">
            <v>0</v>
          </cell>
          <cell r="HD1188">
            <v>0</v>
          </cell>
          <cell r="HE1188">
            <v>0</v>
          </cell>
          <cell r="HF1188">
            <v>0</v>
          </cell>
          <cell r="HG1188">
            <v>0</v>
          </cell>
          <cell r="HH1188">
            <v>0</v>
          </cell>
          <cell r="HI1188">
            <v>0</v>
          </cell>
          <cell r="HJ1188">
            <v>0</v>
          </cell>
          <cell r="HK1188">
            <v>0</v>
          </cell>
          <cell r="HL1188">
            <v>0</v>
          </cell>
          <cell r="HM1188">
            <v>0</v>
          </cell>
          <cell r="HN1188">
            <v>0</v>
          </cell>
          <cell r="HO1188">
            <v>0</v>
          </cell>
          <cell r="HP1188">
            <v>0</v>
          </cell>
          <cell r="HQ1188">
            <v>0</v>
          </cell>
          <cell r="HR1188">
            <v>0</v>
          </cell>
          <cell r="HS1188">
            <v>0</v>
          </cell>
          <cell r="HT1188">
            <v>0</v>
          </cell>
          <cell r="HU1188">
            <v>0</v>
          </cell>
          <cell r="HV1188">
            <v>0</v>
          </cell>
          <cell r="HW1188">
            <v>0</v>
          </cell>
          <cell r="HX1188">
            <v>0</v>
          </cell>
          <cell r="HY1188">
            <v>0</v>
          </cell>
          <cell r="HZ1188">
            <v>0</v>
          </cell>
          <cell r="IA1188">
            <v>0</v>
          </cell>
          <cell r="IB1188">
            <v>0</v>
          </cell>
          <cell r="IC1188">
            <v>0</v>
          </cell>
          <cell r="ID1188">
            <v>0</v>
          </cell>
          <cell r="IE1188">
            <v>0</v>
          </cell>
          <cell r="IF1188">
            <v>0</v>
          </cell>
          <cell r="IG1188">
            <v>0</v>
          </cell>
          <cell r="IH1188">
            <v>0</v>
          </cell>
          <cell r="II1188">
            <v>0</v>
          </cell>
          <cell r="IJ1188">
            <v>0</v>
          </cell>
          <cell r="IK1188">
            <v>0</v>
          </cell>
          <cell r="IL1188">
            <v>0</v>
          </cell>
          <cell r="IM1188">
            <v>0</v>
          </cell>
          <cell r="IN1188">
            <v>0</v>
          </cell>
          <cell r="IO1188">
            <v>0</v>
          </cell>
          <cell r="IP1188">
            <v>0</v>
          </cell>
          <cell r="IQ1188">
            <v>0</v>
          </cell>
          <cell r="IR1188">
            <v>0</v>
          </cell>
          <cell r="IS1188">
            <v>0</v>
          </cell>
          <cell r="IT1188">
            <v>0</v>
          </cell>
          <cell r="IU1188">
            <v>0</v>
          </cell>
          <cell r="IV1188">
            <v>0</v>
          </cell>
          <cell r="IW1188">
            <v>0</v>
          </cell>
          <cell r="IX1188">
            <v>0</v>
          </cell>
          <cell r="IY1188">
            <v>0</v>
          </cell>
          <cell r="IZ1188">
            <v>0</v>
          </cell>
          <cell r="JA1188">
            <v>0</v>
          </cell>
          <cell r="JB1188">
            <v>0</v>
          </cell>
          <cell r="JC1188">
            <v>0</v>
          </cell>
          <cell r="JD1188">
            <v>0</v>
          </cell>
          <cell r="JE1188">
            <v>0</v>
          </cell>
        </row>
        <row r="1189">
          <cell r="D1189" t="str">
            <v>CL_.EX.UTN._.___.Naughton 1</v>
          </cell>
          <cell r="F1189">
            <v>42.177613249987189</v>
          </cell>
          <cell r="G1189">
            <v>0</v>
          </cell>
          <cell r="H1189">
            <v>0</v>
          </cell>
          <cell r="I1189">
            <v>-4.4972900032007601E-3</v>
          </cell>
          <cell r="J1189">
            <v>0</v>
          </cell>
          <cell r="K1189">
            <v>2.2594330002903007E-2</v>
          </cell>
          <cell r="L1189">
            <v>1.9994331523776054E-8</v>
          </cell>
          <cell r="M1189">
            <v>-2.5815225900005316</v>
          </cell>
          <cell r="N1189">
            <v>-8.2616754100017715</v>
          </cell>
          <cell r="O1189">
            <v>0.5530895899864845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0</v>
          </cell>
          <cell r="ER1189">
            <v>0</v>
          </cell>
          <cell r="ES1189">
            <v>0</v>
          </cell>
          <cell r="ET1189">
            <v>0</v>
          </cell>
          <cell r="EU1189">
            <v>0</v>
          </cell>
          <cell r="EV1189">
            <v>0</v>
          </cell>
          <cell r="EW1189">
            <v>0</v>
          </cell>
          <cell r="EX1189">
            <v>0</v>
          </cell>
          <cell r="EY1189">
            <v>0</v>
          </cell>
          <cell r="EZ1189">
            <v>0</v>
          </cell>
          <cell r="FA1189">
            <v>0</v>
          </cell>
          <cell r="FB1189">
            <v>0</v>
          </cell>
          <cell r="FC1189">
            <v>0</v>
          </cell>
          <cell r="FD1189">
            <v>0</v>
          </cell>
          <cell r="FE1189">
            <v>0</v>
          </cell>
          <cell r="FF1189">
            <v>0</v>
          </cell>
          <cell r="FG1189">
            <v>0</v>
          </cell>
          <cell r="FH1189">
            <v>0</v>
          </cell>
          <cell r="FI1189">
            <v>0</v>
          </cell>
          <cell r="FJ1189">
            <v>0</v>
          </cell>
          <cell r="FK1189">
            <v>0</v>
          </cell>
          <cell r="FL1189">
            <v>0</v>
          </cell>
          <cell r="FM1189">
            <v>0</v>
          </cell>
          <cell r="FN1189">
            <v>0</v>
          </cell>
          <cell r="FO1189">
            <v>0</v>
          </cell>
          <cell r="FP1189">
            <v>0</v>
          </cell>
          <cell r="FQ1189">
            <v>0</v>
          </cell>
          <cell r="FR1189">
            <v>0</v>
          </cell>
          <cell r="FS1189">
            <v>0</v>
          </cell>
          <cell r="FT1189">
            <v>0</v>
          </cell>
          <cell r="FU1189">
            <v>0</v>
          </cell>
          <cell r="FV1189">
            <v>0</v>
          </cell>
          <cell r="FW1189">
            <v>0</v>
          </cell>
          <cell r="FX1189">
            <v>0</v>
          </cell>
          <cell r="FY1189">
            <v>0</v>
          </cell>
          <cell r="FZ1189">
            <v>0</v>
          </cell>
          <cell r="GA1189">
            <v>0</v>
          </cell>
          <cell r="GB1189">
            <v>0</v>
          </cell>
          <cell r="GC1189">
            <v>0</v>
          </cell>
          <cell r="GD1189">
            <v>0</v>
          </cell>
          <cell r="GE1189">
            <v>0</v>
          </cell>
          <cell r="GF1189">
            <v>0</v>
          </cell>
          <cell r="GG1189">
            <v>0</v>
          </cell>
          <cell r="GH1189">
            <v>0</v>
          </cell>
          <cell r="GI1189">
            <v>0</v>
          </cell>
          <cell r="GJ1189">
            <v>0</v>
          </cell>
          <cell r="GK1189">
            <v>0</v>
          </cell>
          <cell r="GL1189">
            <v>0</v>
          </cell>
          <cell r="GM1189">
            <v>0</v>
          </cell>
          <cell r="GN1189">
            <v>0</v>
          </cell>
          <cell r="GO1189">
            <v>0</v>
          </cell>
          <cell r="GP1189">
            <v>0</v>
          </cell>
          <cell r="GQ1189">
            <v>0</v>
          </cell>
          <cell r="GR1189">
            <v>0</v>
          </cell>
          <cell r="GS1189">
            <v>0</v>
          </cell>
          <cell r="GT1189">
            <v>0</v>
          </cell>
          <cell r="GU1189">
            <v>0</v>
          </cell>
          <cell r="GV1189">
            <v>0</v>
          </cell>
          <cell r="GW1189">
            <v>0</v>
          </cell>
          <cell r="GX1189">
            <v>0</v>
          </cell>
          <cell r="GY1189">
            <v>0</v>
          </cell>
          <cell r="GZ1189">
            <v>0</v>
          </cell>
          <cell r="HA1189">
            <v>0</v>
          </cell>
          <cell r="HB1189">
            <v>0</v>
          </cell>
          <cell r="HC1189">
            <v>0</v>
          </cell>
          <cell r="HD1189">
            <v>0</v>
          </cell>
          <cell r="HE1189">
            <v>0</v>
          </cell>
          <cell r="HF1189">
            <v>0</v>
          </cell>
          <cell r="HG1189">
            <v>0</v>
          </cell>
          <cell r="HH1189">
            <v>0</v>
          </cell>
          <cell r="HI1189">
            <v>0</v>
          </cell>
          <cell r="HJ1189">
            <v>0</v>
          </cell>
          <cell r="HK1189">
            <v>0</v>
          </cell>
          <cell r="HL1189">
            <v>0</v>
          </cell>
          <cell r="HM1189">
            <v>0</v>
          </cell>
          <cell r="HN1189">
            <v>0</v>
          </cell>
          <cell r="HO1189">
            <v>0</v>
          </cell>
          <cell r="HP1189">
            <v>0</v>
          </cell>
          <cell r="HQ1189">
            <v>0</v>
          </cell>
          <cell r="HR1189">
            <v>0</v>
          </cell>
          <cell r="HS1189">
            <v>0</v>
          </cell>
          <cell r="HT1189">
            <v>0</v>
          </cell>
          <cell r="HU1189">
            <v>0</v>
          </cell>
          <cell r="HV1189">
            <v>0</v>
          </cell>
          <cell r="HW1189">
            <v>0</v>
          </cell>
          <cell r="HX1189">
            <v>0</v>
          </cell>
          <cell r="HY1189">
            <v>0</v>
          </cell>
          <cell r="HZ1189">
            <v>0</v>
          </cell>
          <cell r="IA1189">
            <v>0</v>
          </cell>
          <cell r="IB1189">
            <v>0</v>
          </cell>
          <cell r="IC1189">
            <v>0</v>
          </cell>
          <cell r="ID1189">
            <v>0</v>
          </cell>
          <cell r="IE1189">
            <v>0</v>
          </cell>
          <cell r="IF1189">
            <v>0</v>
          </cell>
          <cell r="IG1189">
            <v>0</v>
          </cell>
          <cell r="IH1189">
            <v>0</v>
          </cell>
          <cell r="II1189">
            <v>0</v>
          </cell>
          <cell r="IJ1189">
            <v>0</v>
          </cell>
          <cell r="IK1189">
            <v>0</v>
          </cell>
          <cell r="IL1189">
            <v>0</v>
          </cell>
          <cell r="IM1189">
            <v>0</v>
          </cell>
          <cell r="IN1189">
            <v>0</v>
          </cell>
          <cell r="IO1189">
            <v>0</v>
          </cell>
          <cell r="IP1189">
            <v>0</v>
          </cell>
          <cell r="IQ1189">
            <v>0</v>
          </cell>
          <cell r="IR1189">
            <v>0</v>
          </cell>
          <cell r="IS1189">
            <v>0</v>
          </cell>
          <cell r="IT1189">
            <v>0</v>
          </cell>
          <cell r="IU1189">
            <v>0</v>
          </cell>
          <cell r="IV1189">
            <v>0</v>
          </cell>
          <cell r="IW1189">
            <v>0</v>
          </cell>
          <cell r="IX1189">
            <v>0</v>
          </cell>
          <cell r="IY1189">
            <v>0</v>
          </cell>
          <cell r="IZ1189">
            <v>0</v>
          </cell>
          <cell r="JA1189">
            <v>0</v>
          </cell>
          <cell r="JB1189">
            <v>0</v>
          </cell>
          <cell r="JC1189">
            <v>0</v>
          </cell>
          <cell r="JD1189">
            <v>0</v>
          </cell>
          <cell r="JE1189">
            <v>0</v>
          </cell>
        </row>
        <row r="1190">
          <cell r="D1190" t="str">
            <v>CL_.EX.UTN._.___.Naughton 2</v>
          </cell>
          <cell r="F1190">
            <v>0.48946992999117356</v>
          </cell>
          <cell r="G1190">
            <v>1.0557840003457386E-2</v>
          </cell>
          <cell r="H1190">
            <v>0</v>
          </cell>
          <cell r="I1190">
            <v>0</v>
          </cell>
          <cell r="J1190">
            <v>0.30152783000085037</v>
          </cell>
          <cell r="K1190">
            <v>-3.6661840099914116</v>
          </cell>
          <cell r="L1190">
            <v>0</v>
          </cell>
          <cell r="M1190">
            <v>87.485535309984698</v>
          </cell>
          <cell r="N1190">
            <v>15.731145940007991</v>
          </cell>
          <cell r="O1190">
            <v>-1.3710109199964791</v>
          </cell>
          <cell r="P1190">
            <v>-2.0001607481390238E-8</v>
          </cell>
          <cell r="Q1190">
            <v>-7.0001988206058741E-8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  <cell r="EN1190">
            <v>0</v>
          </cell>
          <cell r="EO1190">
            <v>0</v>
          </cell>
          <cell r="EP1190">
            <v>0</v>
          </cell>
          <cell r="EQ1190">
            <v>0</v>
          </cell>
          <cell r="ER1190">
            <v>0</v>
          </cell>
          <cell r="ES1190">
            <v>0</v>
          </cell>
          <cell r="ET1190">
            <v>0</v>
          </cell>
          <cell r="EU1190">
            <v>0</v>
          </cell>
          <cell r="EV1190">
            <v>0</v>
          </cell>
          <cell r="EW1190">
            <v>0</v>
          </cell>
          <cell r="EX1190">
            <v>0</v>
          </cell>
          <cell r="EY1190">
            <v>0</v>
          </cell>
          <cell r="EZ1190">
            <v>0</v>
          </cell>
          <cell r="FA1190">
            <v>0</v>
          </cell>
          <cell r="FB1190">
            <v>0</v>
          </cell>
          <cell r="FC1190">
            <v>0</v>
          </cell>
          <cell r="FD1190">
            <v>0</v>
          </cell>
          <cell r="FE1190">
            <v>0</v>
          </cell>
          <cell r="FF1190">
            <v>0</v>
          </cell>
          <cell r="FG1190">
            <v>0</v>
          </cell>
          <cell r="FH1190">
            <v>0</v>
          </cell>
          <cell r="FI1190">
            <v>0</v>
          </cell>
          <cell r="FJ1190">
            <v>0</v>
          </cell>
          <cell r="FK1190">
            <v>0</v>
          </cell>
          <cell r="FL1190">
            <v>0</v>
          </cell>
          <cell r="FM1190">
            <v>0</v>
          </cell>
          <cell r="FN1190">
            <v>0</v>
          </cell>
          <cell r="FO1190">
            <v>0</v>
          </cell>
          <cell r="FP1190">
            <v>0</v>
          </cell>
          <cell r="FQ1190">
            <v>0</v>
          </cell>
          <cell r="FR1190">
            <v>0</v>
          </cell>
          <cell r="FS1190">
            <v>0</v>
          </cell>
          <cell r="FT1190">
            <v>0</v>
          </cell>
          <cell r="FU1190">
            <v>0</v>
          </cell>
          <cell r="FV1190">
            <v>0</v>
          </cell>
          <cell r="FW1190">
            <v>0</v>
          </cell>
          <cell r="FX1190">
            <v>0</v>
          </cell>
          <cell r="FY1190">
            <v>0</v>
          </cell>
          <cell r="FZ1190">
            <v>0</v>
          </cell>
          <cell r="GA1190">
            <v>0</v>
          </cell>
          <cell r="GB1190">
            <v>0</v>
          </cell>
          <cell r="GC1190">
            <v>0</v>
          </cell>
          <cell r="GD1190">
            <v>0</v>
          </cell>
          <cell r="GE1190">
            <v>0</v>
          </cell>
          <cell r="GF1190">
            <v>0</v>
          </cell>
          <cell r="GG1190">
            <v>0</v>
          </cell>
          <cell r="GH1190">
            <v>0</v>
          </cell>
          <cell r="GI1190">
            <v>0</v>
          </cell>
          <cell r="GJ1190">
            <v>0</v>
          </cell>
          <cell r="GK1190">
            <v>0</v>
          </cell>
          <cell r="GL1190">
            <v>0</v>
          </cell>
          <cell r="GM1190">
            <v>0</v>
          </cell>
          <cell r="GN1190">
            <v>0</v>
          </cell>
          <cell r="GO1190">
            <v>0</v>
          </cell>
          <cell r="GP1190">
            <v>0</v>
          </cell>
          <cell r="GQ1190">
            <v>0</v>
          </cell>
          <cell r="GR1190">
            <v>0</v>
          </cell>
          <cell r="GS1190">
            <v>0</v>
          </cell>
          <cell r="GT1190">
            <v>0</v>
          </cell>
          <cell r="GU1190">
            <v>0</v>
          </cell>
          <cell r="GV1190">
            <v>0</v>
          </cell>
          <cell r="GW1190">
            <v>0</v>
          </cell>
          <cell r="GX1190">
            <v>0</v>
          </cell>
          <cell r="GY1190">
            <v>0</v>
          </cell>
          <cell r="GZ1190">
            <v>0</v>
          </cell>
          <cell r="HA1190">
            <v>0</v>
          </cell>
          <cell r="HB1190">
            <v>0</v>
          </cell>
          <cell r="HC1190">
            <v>0</v>
          </cell>
          <cell r="HD1190">
            <v>0</v>
          </cell>
          <cell r="HE1190">
            <v>0</v>
          </cell>
          <cell r="HF1190">
            <v>0</v>
          </cell>
          <cell r="HG1190">
            <v>0</v>
          </cell>
          <cell r="HH1190">
            <v>0</v>
          </cell>
          <cell r="HI1190">
            <v>0</v>
          </cell>
          <cell r="HJ1190">
            <v>0</v>
          </cell>
          <cell r="HK1190">
            <v>0</v>
          </cell>
          <cell r="HL1190">
            <v>0</v>
          </cell>
          <cell r="HM1190">
            <v>0</v>
          </cell>
          <cell r="HN1190">
            <v>0</v>
          </cell>
          <cell r="HO1190">
            <v>0</v>
          </cell>
          <cell r="HP1190">
            <v>0</v>
          </cell>
          <cell r="HQ1190">
            <v>0</v>
          </cell>
          <cell r="HR1190">
            <v>0</v>
          </cell>
          <cell r="HS1190">
            <v>0</v>
          </cell>
          <cell r="HT1190">
            <v>0</v>
          </cell>
          <cell r="HU1190">
            <v>0</v>
          </cell>
          <cell r="HV1190">
            <v>0</v>
          </cell>
          <cell r="HW1190">
            <v>0</v>
          </cell>
          <cell r="HX1190">
            <v>0</v>
          </cell>
          <cell r="HY1190">
            <v>0</v>
          </cell>
          <cell r="HZ1190">
            <v>0</v>
          </cell>
          <cell r="IA1190">
            <v>0</v>
          </cell>
          <cell r="IB1190">
            <v>0</v>
          </cell>
          <cell r="IC1190">
            <v>0</v>
          </cell>
          <cell r="ID1190">
            <v>0</v>
          </cell>
          <cell r="IE1190">
            <v>0</v>
          </cell>
          <cell r="IF1190">
            <v>0</v>
          </cell>
          <cell r="IG1190">
            <v>0</v>
          </cell>
          <cell r="IH1190">
            <v>0</v>
          </cell>
          <cell r="II1190">
            <v>0</v>
          </cell>
          <cell r="IJ1190">
            <v>0</v>
          </cell>
          <cell r="IK1190">
            <v>0</v>
          </cell>
          <cell r="IL1190">
            <v>0</v>
          </cell>
          <cell r="IM1190">
            <v>0</v>
          </cell>
          <cell r="IN1190">
            <v>0</v>
          </cell>
          <cell r="IO1190">
            <v>0</v>
          </cell>
          <cell r="IP1190">
            <v>0</v>
          </cell>
          <cell r="IQ1190">
            <v>0</v>
          </cell>
          <cell r="IR1190">
            <v>0</v>
          </cell>
          <cell r="IS1190">
            <v>0</v>
          </cell>
          <cell r="IT1190">
            <v>0</v>
          </cell>
          <cell r="IU1190">
            <v>0</v>
          </cell>
          <cell r="IV1190">
            <v>0</v>
          </cell>
          <cell r="IW1190">
            <v>0</v>
          </cell>
          <cell r="IX1190">
            <v>0</v>
          </cell>
          <cell r="IY1190">
            <v>0</v>
          </cell>
          <cell r="IZ1190">
            <v>0</v>
          </cell>
          <cell r="JA1190">
            <v>0</v>
          </cell>
          <cell r="JB1190">
            <v>0</v>
          </cell>
          <cell r="JC1190">
            <v>0</v>
          </cell>
          <cell r="JD1190">
            <v>0</v>
          </cell>
          <cell r="JE1190">
            <v>0</v>
          </cell>
        </row>
        <row r="1191">
          <cell r="D1191" t="str">
            <v>CL_.EX.UTS._.___.Hunter 1</v>
          </cell>
          <cell r="F1191">
            <v>-1.2041977100016084</v>
          </cell>
          <cell r="G1191">
            <v>-2.6492010016227141E-2</v>
          </cell>
          <cell r="H1191">
            <v>-3.7799999990966171E-2</v>
          </cell>
          <cell r="I1191">
            <v>-2.4204653399647214</v>
          </cell>
          <cell r="J1191">
            <v>1.1559083400061354</v>
          </cell>
          <cell r="K1191">
            <v>64.431253079965245</v>
          </cell>
          <cell r="L1191">
            <v>-5.3200020018266514E-2</v>
          </cell>
          <cell r="M1191">
            <v>7.434992998605594E-2</v>
          </cell>
          <cell r="N1191">
            <v>-48.753163109940942</v>
          </cell>
          <cell r="O1191">
            <v>6.1811925700021675</v>
          </cell>
          <cell r="P1191">
            <v>-68.879932600044413</v>
          </cell>
          <cell r="Q1191">
            <v>68.818265829992015</v>
          </cell>
          <cell r="R1191">
            <v>690.4455757397227</v>
          </cell>
          <cell r="S1191">
            <v>-225.43711582003743</v>
          </cell>
          <cell r="T1191">
            <v>-339.916337009985</v>
          </cell>
          <cell r="U1191">
            <v>-19.783622510003624</v>
          </cell>
          <cell r="V1191">
            <v>512.28384080002434</v>
          </cell>
          <cell r="W1191">
            <v>258.43604095999035</v>
          </cell>
          <cell r="X1191">
            <v>-322.09895673001301</v>
          </cell>
          <cell r="Y1191">
            <v>206.83552465992398</v>
          </cell>
          <cell r="Z1191">
            <v>359.72194792004302</v>
          </cell>
          <cell r="AA1191">
            <v>-223.91971479001222</v>
          </cell>
          <cell r="AB1191">
            <v>772.15930939998361</v>
          </cell>
          <cell r="AC1191">
            <v>-300.69975698000053</v>
          </cell>
          <cell r="AD1191">
            <v>12.864415839954745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  <cell r="EJ1191">
            <v>0</v>
          </cell>
          <cell r="EK1191">
            <v>0</v>
          </cell>
          <cell r="EL1191">
            <v>0</v>
          </cell>
          <cell r="EM1191">
            <v>0</v>
          </cell>
          <cell r="EN1191">
            <v>0</v>
          </cell>
          <cell r="EO1191">
            <v>0</v>
          </cell>
          <cell r="EP1191">
            <v>0</v>
          </cell>
          <cell r="EQ1191">
            <v>0</v>
          </cell>
          <cell r="ER1191">
            <v>0</v>
          </cell>
          <cell r="ES1191">
            <v>0</v>
          </cell>
          <cell r="ET1191">
            <v>0</v>
          </cell>
          <cell r="EU1191">
            <v>0</v>
          </cell>
          <cell r="EV1191">
            <v>0</v>
          </cell>
          <cell r="EW1191">
            <v>0</v>
          </cell>
          <cell r="EX1191">
            <v>0</v>
          </cell>
          <cell r="EY1191">
            <v>0</v>
          </cell>
          <cell r="EZ1191">
            <v>0</v>
          </cell>
          <cell r="FA1191">
            <v>0</v>
          </cell>
          <cell r="FB1191">
            <v>0</v>
          </cell>
          <cell r="FC1191">
            <v>0</v>
          </cell>
          <cell r="FD1191">
            <v>0</v>
          </cell>
          <cell r="FE1191">
            <v>0</v>
          </cell>
          <cell r="FF1191">
            <v>0</v>
          </cell>
          <cell r="FG1191">
            <v>0</v>
          </cell>
          <cell r="FH1191">
            <v>0</v>
          </cell>
          <cell r="FI1191">
            <v>0</v>
          </cell>
          <cell r="FJ1191">
            <v>0</v>
          </cell>
          <cell r="FK1191">
            <v>0</v>
          </cell>
          <cell r="FL1191">
            <v>0</v>
          </cell>
          <cell r="FM1191">
            <v>0</v>
          </cell>
          <cell r="FN1191">
            <v>0</v>
          </cell>
          <cell r="FO1191">
            <v>0</v>
          </cell>
          <cell r="FP1191">
            <v>0</v>
          </cell>
          <cell r="FQ1191">
            <v>0</v>
          </cell>
          <cell r="FR1191">
            <v>0</v>
          </cell>
          <cell r="FS1191">
            <v>0</v>
          </cell>
          <cell r="FT1191">
            <v>0</v>
          </cell>
          <cell r="FU1191">
            <v>0</v>
          </cell>
          <cell r="FV1191">
            <v>0</v>
          </cell>
          <cell r="FW1191">
            <v>0</v>
          </cell>
          <cell r="FX1191">
            <v>0</v>
          </cell>
          <cell r="FY1191">
            <v>0</v>
          </cell>
          <cell r="FZ1191">
            <v>0</v>
          </cell>
          <cell r="GA1191">
            <v>0</v>
          </cell>
          <cell r="GB1191">
            <v>0</v>
          </cell>
          <cell r="GC1191">
            <v>0</v>
          </cell>
          <cell r="GD1191">
            <v>0</v>
          </cell>
          <cell r="GE1191">
            <v>0</v>
          </cell>
          <cell r="GF1191">
            <v>0</v>
          </cell>
          <cell r="GG1191">
            <v>0</v>
          </cell>
          <cell r="GH1191">
            <v>0</v>
          </cell>
          <cell r="GI1191">
            <v>0</v>
          </cell>
          <cell r="GJ1191">
            <v>0</v>
          </cell>
          <cell r="GK1191">
            <v>0</v>
          </cell>
          <cell r="GL1191">
            <v>0</v>
          </cell>
          <cell r="GM1191">
            <v>0</v>
          </cell>
          <cell r="GN1191">
            <v>0</v>
          </cell>
          <cell r="GO1191">
            <v>0</v>
          </cell>
          <cell r="GP1191">
            <v>0</v>
          </cell>
          <cell r="GQ1191">
            <v>0</v>
          </cell>
          <cell r="GR1191">
            <v>0</v>
          </cell>
          <cell r="GS1191">
            <v>0</v>
          </cell>
          <cell r="GT1191">
            <v>0</v>
          </cell>
          <cell r="GU1191">
            <v>0</v>
          </cell>
          <cell r="GV1191">
            <v>0</v>
          </cell>
          <cell r="GW1191">
            <v>0</v>
          </cell>
          <cell r="GX1191">
            <v>0</v>
          </cell>
          <cell r="GY1191">
            <v>0</v>
          </cell>
          <cell r="GZ1191">
            <v>0</v>
          </cell>
          <cell r="HA1191">
            <v>0</v>
          </cell>
          <cell r="HB1191">
            <v>0</v>
          </cell>
          <cell r="HC1191">
            <v>0</v>
          </cell>
          <cell r="HD1191">
            <v>0</v>
          </cell>
          <cell r="HE1191">
            <v>0</v>
          </cell>
          <cell r="HF1191">
            <v>0</v>
          </cell>
          <cell r="HG1191">
            <v>0</v>
          </cell>
          <cell r="HH1191">
            <v>0</v>
          </cell>
          <cell r="HI1191">
            <v>0</v>
          </cell>
          <cell r="HJ1191">
            <v>0</v>
          </cell>
          <cell r="HK1191">
            <v>0</v>
          </cell>
          <cell r="HL1191">
            <v>0</v>
          </cell>
          <cell r="HM1191">
            <v>0</v>
          </cell>
          <cell r="HN1191">
            <v>0</v>
          </cell>
          <cell r="HO1191">
            <v>0</v>
          </cell>
          <cell r="HP1191">
            <v>0</v>
          </cell>
          <cell r="HQ1191">
            <v>0</v>
          </cell>
          <cell r="HR1191">
            <v>0</v>
          </cell>
          <cell r="HS1191">
            <v>0</v>
          </cell>
          <cell r="HT1191">
            <v>0</v>
          </cell>
          <cell r="HU1191">
            <v>0</v>
          </cell>
          <cell r="HV1191">
            <v>0</v>
          </cell>
          <cell r="HW1191">
            <v>0</v>
          </cell>
          <cell r="HX1191">
            <v>0</v>
          </cell>
          <cell r="HY1191">
            <v>0</v>
          </cell>
          <cell r="HZ1191">
            <v>0</v>
          </cell>
          <cell r="IA1191">
            <v>0</v>
          </cell>
          <cell r="IB1191">
            <v>0</v>
          </cell>
          <cell r="IC1191">
            <v>0</v>
          </cell>
          <cell r="ID1191">
            <v>0</v>
          </cell>
          <cell r="IE1191">
            <v>0</v>
          </cell>
          <cell r="IF1191">
            <v>0</v>
          </cell>
          <cell r="IG1191">
            <v>0</v>
          </cell>
          <cell r="IH1191">
            <v>0</v>
          </cell>
          <cell r="II1191">
            <v>0</v>
          </cell>
          <cell r="IJ1191">
            <v>0</v>
          </cell>
          <cell r="IK1191">
            <v>0</v>
          </cell>
          <cell r="IL1191">
            <v>0</v>
          </cell>
          <cell r="IM1191">
            <v>0</v>
          </cell>
          <cell r="IN1191">
            <v>0</v>
          </cell>
          <cell r="IO1191">
            <v>0</v>
          </cell>
          <cell r="IP1191">
            <v>0</v>
          </cell>
          <cell r="IQ1191">
            <v>0</v>
          </cell>
          <cell r="IR1191">
            <v>0</v>
          </cell>
          <cell r="IS1191">
            <v>0</v>
          </cell>
          <cell r="IT1191">
            <v>0</v>
          </cell>
          <cell r="IU1191">
            <v>0</v>
          </cell>
          <cell r="IV1191">
            <v>0</v>
          </cell>
          <cell r="IW1191">
            <v>0</v>
          </cell>
          <cell r="IX1191">
            <v>0</v>
          </cell>
          <cell r="IY1191">
            <v>0</v>
          </cell>
          <cell r="IZ1191">
            <v>0</v>
          </cell>
          <cell r="JA1191">
            <v>0</v>
          </cell>
          <cell r="JB1191">
            <v>0</v>
          </cell>
          <cell r="JC1191">
            <v>0</v>
          </cell>
          <cell r="JD1191">
            <v>0</v>
          </cell>
          <cell r="JE1191">
            <v>0</v>
          </cell>
        </row>
        <row r="1192">
          <cell r="D1192" t="str">
            <v>CL_.EX.UTS._.___.Hunter 1 GCV</v>
          </cell>
          <cell r="F1192">
            <v>-3.1562680000000398E-2</v>
          </cell>
          <cell r="G1192">
            <v>5.0399999999999778E-2</v>
          </cell>
          <cell r="H1192">
            <v>3.7800000000000722E-2</v>
          </cell>
          <cell r="I1192">
            <v>0.26022919000000755</v>
          </cell>
          <cell r="J1192">
            <v>-4.1354920000006956E-2</v>
          </cell>
          <cell r="K1192">
            <v>0.25257270000000176</v>
          </cell>
          <cell r="L1192">
            <v>5.3199999999996805E-2</v>
          </cell>
          <cell r="M1192">
            <v>-7.4349930000003894E-2</v>
          </cell>
          <cell r="N1192">
            <v>-0.25273712999999276</v>
          </cell>
          <cell r="O1192">
            <v>1.2224199999977259E-3</v>
          </cell>
          <cell r="P1192">
            <v>1.9600000000004059E-2</v>
          </cell>
          <cell r="Q1192">
            <v>3.9199999999993906E-2</v>
          </cell>
          <cell r="R1192">
            <v>-0.99685378000003766</v>
          </cell>
          <cell r="S1192">
            <v>-1.5074380000008603E-2</v>
          </cell>
          <cell r="T1192">
            <v>-0.1554000000000002</v>
          </cell>
          <cell r="U1192">
            <v>0.41318969999999666</v>
          </cell>
          <cell r="V1192">
            <v>-0.48957873000000163</v>
          </cell>
          <cell r="W1192">
            <v>-4.4800000000002171E-2</v>
          </cell>
          <cell r="X1192">
            <v>1.2753365899999949</v>
          </cell>
          <cell r="Y1192">
            <v>-0.44100000000001671</v>
          </cell>
          <cell r="Z1192">
            <v>0.35132859000000849</v>
          </cell>
          <cell r="AA1192">
            <v>-0.2044000000000068</v>
          </cell>
          <cell r="AB1192">
            <v>-0.93045554999999425</v>
          </cell>
          <cell r="AC1192">
            <v>-0.81060000000000798</v>
          </cell>
          <cell r="AD1192">
            <v>5.4599999999993543E-2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  <cell r="EN1192">
            <v>0</v>
          </cell>
          <cell r="EO1192">
            <v>0</v>
          </cell>
          <cell r="EP1192">
            <v>0</v>
          </cell>
          <cell r="EQ1192">
            <v>0</v>
          </cell>
          <cell r="ER1192">
            <v>0</v>
          </cell>
          <cell r="ES1192">
            <v>0</v>
          </cell>
          <cell r="ET1192">
            <v>0</v>
          </cell>
          <cell r="EU1192">
            <v>0</v>
          </cell>
          <cell r="EV1192">
            <v>0</v>
          </cell>
          <cell r="EW1192">
            <v>0</v>
          </cell>
          <cell r="EX1192">
            <v>0</v>
          </cell>
          <cell r="EY1192">
            <v>0</v>
          </cell>
          <cell r="EZ1192">
            <v>0</v>
          </cell>
          <cell r="FA1192">
            <v>0</v>
          </cell>
          <cell r="FB1192">
            <v>0</v>
          </cell>
          <cell r="FC1192">
            <v>0</v>
          </cell>
          <cell r="FD1192">
            <v>0</v>
          </cell>
          <cell r="FE1192">
            <v>0</v>
          </cell>
          <cell r="FF1192">
            <v>0</v>
          </cell>
          <cell r="FG1192">
            <v>0</v>
          </cell>
          <cell r="FH1192">
            <v>0</v>
          </cell>
          <cell r="FI1192">
            <v>0</v>
          </cell>
          <cell r="FJ1192">
            <v>0</v>
          </cell>
          <cell r="FK1192">
            <v>0</v>
          </cell>
          <cell r="FL1192">
            <v>0</v>
          </cell>
          <cell r="FM1192">
            <v>0</v>
          </cell>
          <cell r="FN1192">
            <v>0</v>
          </cell>
          <cell r="FO1192">
            <v>0</v>
          </cell>
          <cell r="FP1192">
            <v>0</v>
          </cell>
          <cell r="FQ1192">
            <v>0</v>
          </cell>
          <cell r="FR1192">
            <v>0</v>
          </cell>
          <cell r="FS1192">
            <v>0</v>
          </cell>
          <cell r="FT1192">
            <v>0</v>
          </cell>
          <cell r="FU1192">
            <v>0</v>
          </cell>
          <cell r="FV1192">
            <v>0</v>
          </cell>
          <cell r="FW1192">
            <v>0</v>
          </cell>
          <cell r="FX1192">
            <v>0</v>
          </cell>
          <cell r="FY1192">
            <v>0</v>
          </cell>
          <cell r="FZ1192">
            <v>0</v>
          </cell>
          <cell r="GA1192">
            <v>0</v>
          </cell>
          <cell r="GB1192">
            <v>0</v>
          </cell>
          <cell r="GC1192">
            <v>0</v>
          </cell>
          <cell r="GD1192">
            <v>0</v>
          </cell>
          <cell r="GE1192">
            <v>0</v>
          </cell>
          <cell r="GF1192">
            <v>0</v>
          </cell>
          <cell r="GG1192">
            <v>0</v>
          </cell>
          <cell r="GH1192">
            <v>0</v>
          </cell>
          <cell r="GI1192">
            <v>0</v>
          </cell>
          <cell r="GJ1192">
            <v>0</v>
          </cell>
          <cell r="GK1192">
            <v>0</v>
          </cell>
          <cell r="GL1192">
            <v>0</v>
          </cell>
          <cell r="GM1192">
            <v>0</v>
          </cell>
          <cell r="GN1192">
            <v>0</v>
          </cell>
          <cell r="GO1192">
            <v>0</v>
          </cell>
          <cell r="GP1192">
            <v>0</v>
          </cell>
          <cell r="GQ1192">
            <v>0</v>
          </cell>
          <cell r="GR1192">
            <v>0</v>
          </cell>
          <cell r="GS1192">
            <v>0</v>
          </cell>
          <cell r="GT1192">
            <v>0</v>
          </cell>
          <cell r="GU1192">
            <v>0</v>
          </cell>
          <cell r="GV1192">
            <v>0</v>
          </cell>
          <cell r="GW1192">
            <v>0</v>
          </cell>
          <cell r="GX1192">
            <v>0</v>
          </cell>
          <cell r="GY1192">
            <v>0</v>
          </cell>
          <cell r="GZ1192">
            <v>0</v>
          </cell>
          <cell r="HA1192">
            <v>0</v>
          </cell>
          <cell r="HB1192">
            <v>0</v>
          </cell>
          <cell r="HC1192">
            <v>0</v>
          </cell>
          <cell r="HD1192">
            <v>0</v>
          </cell>
          <cell r="HE1192">
            <v>0</v>
          </cell>
          <cell r="HF1192">
            <v>0</v>
          </cell>
          <cell r="HG1192">
            <v>0</v>
          </cell>
          <cell r="HH1192">
            <v>0</v>
          </cell>
          <cell r="HI1192">
            <v>0</v>
          </cell>
          <cell r="HJ1192">
            <v>0</v>
          </cell>
          <cell r="HK1192">
            <v>0</v>
          </cell>
          <cell r="HL1192">
            <v>0</v>
          </cell>
          <cell r="HM1192">
            <v>0</v>
          </cell>
          <cell r="HN1192">
            <v>0</v>
          </cell>
          <cell r="HO1192">
            <v>0</v>
          </cell>
          <cell r="HP1192">
            <v>0</v>
          </cell>
          <cell r="HQ1192">
            <v>0</v>
          </cell>
          <cell r="HR1192">
            <v>0</v>
          </cell>
          <cell r="HS1192">
            <v>0</v>
          </cell>
          <cell r="HT1192">
            <v>0</v>
          </cell>
          <cell r="HU1192">
            <v>0</v>
          </cell>
          <cell r="HV1192">
            <v>0</v>
          </cell>
          <cell r="HW1192">
            <v>0</v>
          </cell>
          <cell r="HX1192">
            <v>0</v>
          </cell>
          <cell r="HY1192">
            <v>0</v>
          </cell>
          <cell r="HZ1192">
            <v>0</v>
          </cell>
          <cell r="IA1192">
            <v>0</v>
          </cell>
          <cell r="IB1192">
            <v>0</v>
          </cell>
          <cell r="IC1192">
            <v>0</v>
          </cell>
          <cell r="ID1192">
            <v>0</v>
          </cell>
          <cell r="IE1192">
            <v>0</v>
          </cell>
          <cell r="IF1192">
            <v>0</v>
          </cell>
          <cell r="IG1192">
            <v>0</v>
          </cell>
          <cell r="IH1192">
            <v>0</v>
          </cell>
          <cell r="II1192">
            <v>0</v>
          </cell>
          <cell r="IJ1192">
            <v>0</v>
          </cell>
          <cell r="IK1192">
            <v>0</v>
          </cell>
          <cell r="IL1192">
            <v>0</v>
          </cell>
          <cell r="IM1192">
            <v>0</v>
          </cell>
          <cell r="IN1192">
            <v>0</v>
          </cell>
          <cell r="IO1192">
            <v>0</v>
          </cell>
          <cell r="IP1192">
            <v>0</v>
          </cell>
          <cell r="IQ1192">
            <v>0</v>
          </cell>
          <cell r="IR1192">
            <v>0</v>
          </cell>
          <cell r="IS1192">
            <v>0</v>
          </cell>
          <cell r="IT1192">
            <v>0</v>
          </cell>
          <cell r="IU1192">
            <v>0</v>
          </cell>
          <cell r="IV1192">
            <v>0</v>
          </cell>
          <cell r="IW1192">
            <v>0</v>
          </cell>
          <cell r="IX1192">
            <v>0</v>
          </cell>
          <cell r="IY1192">
            <v>0</v>
          </cell>
          <cell r="IZ1192">
            <v>0</v>
          </cell>
          <cell r="JA1192">
            <v>0</v>
          </cell>
          <cell r="JB1192">
            <v>0</v>
          </cell>
          <cell r="JC1192">
            <v>0</v>
          </cell>
          <cell r="JD1192">
            <v>0</v>
          </cell>
          <cell r="JE1192">
            <v>0</v>
          </cell>
        </row>
        <row r="1193">
          <cell r="D1193" t="str">
            <v>CL_.EX.UTS._.___.Hunter 2</v>
          </cell>
          <cell r="F1193">
            <v>4.3200000000069849E-2</v>
          </cell>
          <cell r="G1193">
            <v>-0.41214104999380652</v>
          </cell>
          <cell r="H1193">
            <v>1.9091410009423271E-2</v>
          </cell>
          <cell r="I1193">
            <v>-0.47558535997814033</v>
          </cell>
          <cell r="J1193">
            <v>3.841605999332387E-2</v>
          </cell>
          <cell r="K1193">
            <v>-7.6459084400266875</v>
          </cell>
          <cell r="L1193">
            <v>-0.12477577998652123</v>
          </cell>
          <cell r="M1193">
            <v>5.7600000029196963E-2</v>
          </cell>
          <cell r="N1193">
            <v>3.078130999347195E-2</v>
          </cell>
          <cell r="O1193">
            <v>17.558609910003725</v>
          </cell>
          <cell r="P1193">
            <v>-17.508189319982193</v>
          </cell>
          <cell r="Q1193">
            <v>4.3200000014621764E-2</v>
          </cell>
          <cell r="R1193">
            <v>-1061.7286455198191</v>
          </cell>
          <cell r="S1193">
            <v>-54.292154640032095</v>
          </cell>
          <cell r="T1193">
            <v>-330.33942578001006</v>
          </cell>
          <cell r="U1193">
            <v>392.19314507000672</v>
          </cell>
          <cell r="V1193">
            <v>-248.30892606000998</v>
          </cell>
          <cell r="W1193">
            <v>-80.149829219968524</v>
          </cell>
          <cell r="X1193">
            <v>-103.73593627000082</v>
          </cell>
          <cell r="Y1193">
            <v>-346.82661172002554</v>
          </cell>
          <cell r="Z1193">
            <v>335.07311810995452</v>
          </cell>
          <cell r="AA1193">
            <v>538.33418813999742</v>
          </cell>
          <cell r="AB1193">
            <v>-823.93596640000032</v>
          </cell>
          <cell r="AC1193">
            <v>-318.2025588999968</v>
          </cell>
          <cell r="AD1193">
            <v>-21.537687850010116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  <cell r="EJ1193">
            <v>0</v>
          </cell>
          <cell r="EK1193">
            <v>0</v>
          </cell>
          <cell r="EL1193">
            <v>0</v>
          </cell>
          <cell r="EM1193">
            <v>0</v>
          </cell>
          <cell r="EN1193">
            <v>0</v>
          </cell>
          <cell r="EO1193">
            <v>0</v>
          </cell>
          <cell r="EP1193">
            <v>0</v>
          </cell>
          <cell r="EQ1193">
            <v>0</v>
          </cell>
          <cell r="ER1193">
            <v>0</v>
          </cell>
          <cell r="ES1193">
            <v>0</v>
          </cell>
          <cell r="ET1193">
            <v>0</v>
          </cell>
          <cell r="EU1193">
            <v>0</v>
          </cell>
          <cell r="EV1193">
            <v>0</v>
          </cell>
          <cell r="EW1193">
            <v>0</v>
          </cell>
          <cell r="EX1193">
            <v>0</v>
          </cell>
          <cell r="EY1193">
            <v>0</v>
          </cell>
          <cell r="EZ1193">
            <v>0</v>
          </cell>
          <cell r="FA1193">
            <v>0</v>
          </cell>
          <cell r="FB1193">
            <v>0</v>
          </cell>
          <cell r="FC1193">
            <v>0</v>
          </cell>
          <cell r="FD1193">
            <v>0</v>
          </cell>
          <cell r="FE1193">
            <v>0</v>
          </cell>
          <cell r="FF1193">
            <v>0</v>
          </cell>
          <cell r="FG1193">
            <v>0</v>
          </cell>
          <cell r="FH1193">
            <v>0</v>
          </cell>
          <cell r="FI1193">
            <v>0</v>
          </cell>
          <cell r="FJ1193">
            <v>0</v>
          </cell>
          <cell r="FK1193">
            <v>0</v>
          </cell>
          <cell r="FL1193">
            <v>0</v>
          </cell>
          <cell r="FM1193">
            <v>0</v>
          </cell>
          <cell r="FN1193">
            <v>0</v>
          </cell>
          <cell r="FO1193">
            <v>0</v>
          </cell>
          <cell r="FP1193">
            <v>0</v>
          </cell>
          <cell r="FQ1193">
            <v>0</v>
          </cell>
          <cell r="FR1193">
            <v>0</v>
          </cell>
          <cell r="FS1193">
            <v>0</v>
          </cell>
          <cell r="FT1193">
            <v>0</v>
          </cell>
          <cell r="FU1193">
            <v>0</v>
          </cell>
          <cell r="FV1193">
            <v>0</v>
          </cell>
          <cell r="FW1193">
            <v>0</v>
          </cell>
          <cell r="FX1193">
            <v>0</v>
          </cell>
          <cell r="FY1193">
            <v>0</v>
          </cell>
          <cell r="FZ1193">
            <v>0</v>
          </cell>
          <cell r="GA1193">
            <v>0</v>
          </cell>
          <cell r="GB1193">
            <v>0</v>
          </cell>
          <cell r="GC1193">
            <v>0</v>
          </cell>
          <cell r="GD1193">
            <v>0</v>
          </cell>
          <cell r="GE1193">
            <v>0</v>
          </cell>
          <cell r="GF1193">
            <v>0</v>
          </cell>
          <cell r="GG1193">
            <v>0</v>
          </cell>
          <cell r="GH1193">
            <v>0</v>
          </cell>
          <cell r="GI1193">
            <v>0</v>
          </cell>
          <cell r="GJ1193">
            <v>0</v>
          </cell>
          <cell r="GK1193">
            <v>0</v>
          </cell>
          <cell r="GL1193">
            <v>0</v>
          </cell>
          <cell r="GM1193">
            <v>0</v>
          </cell>
          <cell r="GN1193">
            <v>0</v>
          </cell>
          <cell r="GO1193">
            <v>0</v>
          </cell>
          <cell r="GP1193">
            <v>0</v>
          </cell>
          <cell r="GQ1193">
            <v>0</v>
          </cell>
          <cell r="GR1193">
            <v>0</v>
          </cell>
          <cell r="GS1193">
            <v>0</v>
          </cell>
          <cell r="GT1193">
            <v>0</v>
          </cell>
          <cell r="GU1193">
            <v>0</v>
          </cell>
          <cell r="GV1193">
            <v>0</v>
          </cell>
          <cell r="GW1193">
            <v>0</v>
          </cell>
          <cell r="GX1193">
            <v>0</v>
          </cell>
          <cell r="GY1193">
            <v>0</v>
          </cell>
          <cell r="GZ1193">
            <v>0</v>
          </cell>
          <cell r="HA1193">
            <v>0</v>
          </cell>
          <cell r="HB1193">
            <v>0</v>
          </cell>
          <cell r="HC1193">
            <v>0</v>
          </cell>
          <cell r="HD1193">
            <v>0</v>
          </cell>
          <cell r="HE1193">
            <v>0</v>
          </cell>
          <cell r="HF1193">
            <v>0</v>
          </cell>
          <cell r="HG1193">
            <v>0</v>
          </cell>
          <cell r="HH1193">
            <v>0</v>
          </cell>
          <cell r="HI1193">
            <v>0</v>
          </cell>
          <cell r="HJ1193">
            <v>0</v>
          </cell>
          <cell r="HK1193">
            <v>0</v>
          </cell>
          <cell r="HL1193">
            <v>0</v>
          </cell>
          <cell r="HM1193">
            <v>0</v>
          </cell>
          <cell r="HN1193">
            <v>0</v>
          </cell>
          <cell r="HO1193">
            <v>0</v>
          </cell>
          <cell r="HP1193">
            <v>0</v>
          </cell>
          <cell r="HQ1193">
            <v>0</v>
          </cell>
          <cell r="HR1193">
            <v>0</v>
          </cell>
          <cell r="HS1193">
            <v>0</v>
          </cell>
          <cell r="HT1193">
            <v>0</v>
          </cell>
          <cell r="HU1193">
            <v>0</v>
          </cell>
          <cell r="HV1193">
            <v>0</v>
          </cell>
          <cell r="HW1193">
            <v>0</v>
          </cell>
          <cell r="HX1193">
            <v>0</v>
          </cell>
          <cell r="HY1193">
            <v>0</v>
          </cell>
          <cell r="HZ1193">
            <v>0</v>
          </cell>
          <cell r="IA1193">
            <v>0</v>
          </cell>
          <cell r="IB1193">
            <v>0</v>
          </cell>
          <cell r="IC1193">
            <v>0</v>
          </cell>
          <cell r="ID1193">
            <v>0</v>
          </cell>
          <cell r="IE1193">
            <v>0</v>
          </cell>
          <cell r="IF1193">
            <v>0</v>
          </cell>
          <cell r="IG1193">
            <v>0</v>
          </cell>
          <cell r="IH1193">
            <v>0</v>
          </cell>
          <cell r="II1193">
            <v>0</v>
          </cell>
          <cell r="IJ1193">
            <v>0</v>
          </cell>
          <cell r="IK1193">
            <v>0</v>
          </cell>
          <cell r="IL1193">
            <v>0</v>
          </cell>
          <cell r="IM1193">
            <v>0</v>
          </cell>
          <cell r="IN1193">
            <v>0</v>
          </cell>
          <cell r="IO1193">
            <v>0</v>
          </cell>
          <cell r="IP1193">
            <v>0</v>
          </cell>
          <cell r="IQ1193">
            <v>0</v>
          </cell>
          <cell r="IR1193">
            <v>0</v>
          </cell>
          <cell r="IS1193">
            <v>0</v>
          </cell>
          <cell r="IT1193">
            <v>0</v>
          </cell>
          <cell r="IU1193">
            <v>0</v>
          </cell>
          <cell r="IV1193">
            <v>0</v>
          </cell>
          <cell r="IW1193">
            <v>0</v>
          </cell>
          <cell r="IX1193">
            <v>0</v>
          </cell>
          <cell r="IY1193">
            <v>0</v>
          </cell>
          <cell r="IZ1193">
            <v>0</v>
          </cell>
          <cell r="JA1193">
            <v>0</v>
          </cell>
          <cell r="JB1193">
            <v>0</v>
          </cell>
          <cell r="JC1193">
            <v>0</v>
          </cell>
          <cell r="JD1193">
            <v>0</v>
          </cell>
          <cell r="JE1193">
            <v>0</v>
          </cell>
        </row>
        <row r="1194">
          <cell r="D1194" t="str">
            <v>CL_.EX.UTS._.___.Hunter 2 GCV</v>
          </cell>
          <cell r="F1194">
            <v>-4.3199999999998795E-2</v>
          </cell>
          <cell r="G1194">
            <v>0.38651440000000292</v>
          </cell>
          <cell r="H1194">
            <v>-1.9091399999997094E-2</v>
          </cell>
          <cell r="I1194">
            <v>0.53214734999999891</v>
          </cell>
          <cell r="J1194">
            <v>-0.95829344999999577</v>
          </cell>
          <cell r="K1194">
            <v>6.5135111199999969</v>
          </cell>
          <cell r="L1194">
            <v>0.12477577999999312</v>
          </cell>
          <cell r="M1194">
            <v>-5.7599999999993656E-2</v>
          </cell>
          <cell r="N1194">
            <v>-2.0738889999996957E-2</v>
          </cell>
          <cell r="O1194">
            <v>-0.54705398000000471</v>
          </cell>
          <cell r="P1194">
            <v>5.7199999999994589E-2</v>
          </cell>
          <cell r="Q1194">
            <v>-4.3199999999998795E-2</v>
          </cell>
          <cell r="R1194">
            <v>5.796297720000041</v>
          </cell>
          <cell r="S1194">
            <v>-2.6800000000008595E-2</v>
          </cell>
          <cell r="T1194">
            <v>-5.9599999999996101E-2</v>
          </cell>
          <cell r="U1194">
            <v>-5.69145899999981E-2</v>
          </cell>
          <cell r="V1194">
            <v>-0.41757848000000664</v>
          </cell>
          <cell r="W1194">
            <v>0.34228906000000592</v>
          </cell>
          <cell r="X1194">
            <v>-3.3096069999999145E-2</v>
          </cell>
          <cell r="Y1194">
            <v>1.3191468200000145</v>
          </cell>
          <cell r="Z1194">
            <v>0.16240570999998738</v>
          </cell>
          <cell r="AA1194">
            <v>3.277248219999997</v>
          </cell>
          <cell r="AB1194">
            <v>0.78713814000000681</v>
          </cell>
          <cell r="AC1194">
            <v>0.73645890999998898</v>
          </cell>
          <cell r="AD1194">
            <v>-0.23440000000000083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0</v>
          </cell>
          <cell r="ER1194">
            <v>0</v>
          </cell>
          <cell r="ES1194">
            <v>0</v>
          </cell>
          <cell r="ET1194">
            <v>0</v>
          </cell>
          <cell r="EU1194">
            <v>0</v>
          </cell>
          <cell r="EV1194">
            <v>0</v>
          </cell>
          <cell r="EW1194">
            <v>0</v>
          </cell>
          <cell r="EX1194">
            <v>0</v>
          </cell>
          <cell r="EY1194">
            <v>0</v>
          </cell>
          <cell r="EZ1194">
            <v>0</v>
          </cell>
          <cell r="FA1194">
            <v>0</v>
          </cell>
          <cell r="FB1194">
            <v>0</v>
          </cell>
          <cell r="FC1194">
            <v>0</v>
          </cell>
          <cell r="FD1194">
            <v>0</v>
          </cell>
          <cell r="FE1194">
            <v>0</v>
          </cell>
          <cell r="FF1194">
            <v>0</v>
          </cell>
          <cell r="FG1194">
            <v>0</v>
          </cell>
          <cell r="FH1194">
            <v>0</v>
          </cell>
          <cell r="FI1194">
            <v>0</v>
          </cell>
          <cell r="FJ1194">
            <v>0</v>
          </cell>
          <cell r="FK1194">
            <v>0</v>
          </cell>
          <cell r="FL1194">
            <v>0</v>
          </cell>
          <cell r="FM1194">
            <v>0</v>
          </cell>
          <cell r="FN1194">
            <v>0</v>
          </cell>
          <cell r="FO1194">
            <v>0</v>
          </cell>
          <cell r="FP1194">
            <v>0</v>
          </cell>
          <cell r="FQ1194">
            <v>0</v>
          </cell>
          <cell r="FR1194">
            <v>0</v>
          </cell>
          <cell r="FS1194">
            <v>0</v>
          </cell>
          <cell r="FT1194">
            <v>0</v>
          </cell>
          <cell r="FU1194">
            <v>0</v>
          </cell>
          <cell r="FV1194">
            <v>0</v>
          </cell>
          <cell r="FW1194">
            <v>0</v>
          </cell>
          <cell r="FX1194">
            <v>0</v>
          </cell>
          <cell r="FY1194">
            <v>0</v>
          </cell>
          <cell r="FZ1194">
            <v>0</v>
          </cell>
          <cell r="GA1194">
            <v>0</v>
          </cell>
          <cell r="GB1194">
            <v>0</v>
          </cell>
          <cell r="GC1194">
            <v>0</v>
          </cell>
          <cell r="GD1194">
            <v>0</v>
          </cell>
          <cell r="GE1194">
            <v>0</v>
          </cell>
          <cell r="GF1194">
            <v>0</v>
          </cell>
          <cell r="GG1194">
            <v>0</v>
          </cell>
          <cell r="GH1194">
            <v>0</v>
          </cell>
          <cell r="GI1194">
            <v>0</v>
          </cell>
          <cell r="GJ1194">
            <v>0</v>
          </cell>
          <cell r="GK1194">
            <v>0</v>
          </cell>
          <cell r="GL1194">
            <v>0</v>
          </cell>
          <cell r="GM1194">
            <v>0</v>
          </cell>
          <cell r="GN1194">
            <v>0</v>
          </cell>
          <cell r="GO1194">
            <v>0</v>
          </cell>
          <cell r="GP1194">
            <v>0</v>
          </cell>
          <cell r="GQ1194">
            <v>0</v>
          </cell>
          <cell r="GR1194">
            <v>0</v>
          </cell>
          <cell r="GS1194">
            <v>0</v>
          </cell>
          <cell r="GT1194">
            <v>0</v>
          </cell>
          <cell r="GU1194">
            <v>0</v>
          </cell>
          <cell r="GV1194">
            <v>0</v>
          </cell>
          <cell r="GW1194">
            <v>0</v>
          </cell>
          <cell r="GX1194">
            <v>0</v>
          </cell>
          <cell r="GY1194">
            <v>0</v>
          </cell>
          <cell r="GZ1194">
            <v>0</v>
          </cell>
          <cell r="HA1194">
            <v>0</v>
          </cell>
          <cell r="HB1194">
            <v>0</v>
          </cell>
          <cell r="HC1194">
            <v>0</v>
          </cell>
          <cell r="HD1194">
            <v>0</v>
          </cell>
          <cell r="HE1194">
            <v>0</v>
          </cell>
          <cell r="HF1194">
            <v>0</v>
          </cell>
          <cell r="HG1194">
            <v>0</v>
          </cell>
          <cell r="HH1194">
            <v>0</v>
          </cell>
          <cell r="HI1194">
            <v>0</v>
          </cell>
          <cell r="HJ1194">
            <v>0</v>
          </cell>
          <cell r="HK1194">
            <v>0</v>
          </cell>
          <cell r="HL1194">
            <v>0</v>
          </cell>
          <cell r="HM1194">
            <v>0</v>
          </cell>
          <cell r="HN1194">
            <v>0</v>
          </cell>
          <cell r="HO1194">
            <v>0</v>
          </cell>
          <cell r="HP1194">
            <v>0</v>
          </cell>
          <cell r="HQ1194">
            <v>0</v>
          </cell>
          <cell r="HR1194">
            <v>0</v>
          </cell>
          <cell r="HS1194">
            <v>0</v>
          </cell>
          <cell r="HT1194">
            <v>0</v>
          </cell>
          <cell r="HU1194">
            <v>0</v>
          </cell>
          <cell r="HV1194">
            <v>0</v>
          </cell>
          <cell r="HW1194">
            <v>0</v>
          </cell>
          <cell r="HX1194">
            <v>0</v>
          </cell>
          <cell r="HY1194">
            <v>0</v>
          </cell>
          <cell r="HZ1194">
            <v>0</v>
          </cell>
          <cell r="IA1194">
            <v>0</v>
          </cell>
          <cell r="IB1194">
            <v>0</v>
          </cell>
          <cell r="IC1194">
            <v>0</v>
          </cell>
          <cell r="ID1194">
            <v>0</v>
          </cell>
          <cell r="IE1194">
            <v>0</v>
          </cell>
          <cell r="IF1194">
            <v>0</v>
          </cell>
          <cell r="IG1194">
            <v>0</v>
          </cell>
          <cell r="IH1194">
            <v>0</v>
          </cell>
          <cell r="II1194">
            <v>0</v>
          </cell>
          <cell r="IJ1194">
            <v>0</v>
          </cell>
          <cell r="IK1194">
            <v>0</v>
          </cell>
          <cell r="IL1194">
            <v>0</v>
          </cell>
          <cell r="IM1194">
            <v>0</v>
          </cell>
          <cell r="IN1194">
            <v>0</v>
          </cell>
          <cell r="IO1194">
            <v>0</v>
          </cell>
          <cell r="IP1194">
            <v>0</v>
          </cell>
          <cell r="IQ1194">
            <v>0</v>
          </cell>
          <cell r="IR1194">
            <v>0</v>
          </cell>
          <cell r="IS1194">
            <v>0</v>
          </cell>
          <cell r="IT1194">
            <v>0</v>
          </cell>
          <cell r="IU1194">
            <v>0</v>
          </cell>
          <cell r="IV1194">
            <v>0</v>
          </cell>
          <cell r="IW1194">
            <v>0</v>
          </cell>
          <cell r="IX1194">
            <v>0</v>
          </cell>
          <cell r="IY1194">
            <v>0</v>
          </cell>
          <cell r="IZ1194">
            <v>0</v>
          </cell>
          <cell r="JA1194">
            <v>0</v>
          </cell>
          <cell r="JB1194">
            <v>0</v>
          </cell>
          <cell r="JC1194">
            <v>0</v>
          </cell>
          <cell r="JD1194">
            <v>0</v>
          </cell>
          <cell r="JE1194">
            <v>0</v>
          </cell>
        </row>
        <row r="1195">
          <cell r="D1195" t="str">
            <v>CL_.EX.UTS._.___.Hunter 3</v>
          </cell>
          <cell r="F1195">
            <v>61.404315780033357</v>
          </cell>
          <cell r="G1195">
            <v>-341.3749564299651</v>
          </cell>
          <cell r="H1195">
            <v>257.21483018997242</v>
          </cell>
          <cell r="I1195">
            <v>5.4780652500048745</v>
          </cell>
          <cell r="J1195">
            <v>21.361153049998393</v>
          </cell>
          <cell r="K1195">
            <v>-47.992333069938468</v>
          </cell>
          <cell r="L1195">
            <v>-15.979501899972092</v>
          </cell>
          <cell r="M1195">
            <v>0.32907606998924166</v>
          </cell>
          <cell r="N1195">
            <v>56.873273420002079</v>
          </cell>
          <cell r="O1195">
            <v>-8.888492719939677</v>
          </cell>
          <cell r="P1195">
            <v>59.881862739974167</v>
          </cell>
          <cell r="Q1195">
            <v>-59.695229539996944</v>
          </cell>
          <cell r="R1195">
            <v>-66.974105279427022</v>
          </cell>
          <cell r="S1195">
            <v>199.00700218993006</v>
          </cell>
          <cell r="T1195">
            <v>837.9540169799875</v>
          </cell>
          <cell r="U1195">
            <v>-469.62480923996191</v>
          </cell>
          <cell r="V1195">
            <v>-340.72270417996333</v>
          </cell>
          <cell r="W1195">
            <v>-330.83583308999368</v>
          </cell>
          <cell r="X1195">
            <v>487.59263561002444</v>
          </cell>
          <cell r="Y1195">
            <v>77.036022590065841</v>
          </cell>
          <cell r="Z1195">
            <v>-501.12911196006462</v>
          </cell>
          <cell r="AA1195">
            <v>-686.20673814002657</v>
          </cell>
          <cell r="AB1195">
            <v>44.551440129987895</v>
          </cell>
          <cell r="AC1195">
            <v>521.05756829003803</v>
          </cell>
          <cell r="AD1195">
            <v>94.346405539952684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  <cell r="EE1195">
            <v>0</v>
          </cell>
          <cell r="EF1195">
            <v>0</v>
          </cell>
          <cell r="EG1195">
            <v>0</v>
          </cell>
          <cell r="EH1195">
            <v>0</v>
          </cell>
          <cell r="EI1195">
            <v>0</v>
          </cell>
          <cell r="EJ1195">
            <v>0</v>
          </cell>
          <cell r="EK1195">
            <v>0</v>
          </cell>
          <cell r="EL1195">
            <v>0</v>
          </cell>
          <cell r="EM1195">
            <v>0</v>
          </cell>
          <cell r="EN1195">
            <v>0</v>
          </cell>
          <cell r="EO1195">
            <v>0</v>
          </cell>
          <cell r="EP1195">
            <v>0</v>
          </cell>
          <cell r="EQ1195">
            <v>0</v>
          </cell>
          <cell r="ER1195">
            <v>0</v>
          </cell>
          <cell r="ES1195">
            <v>0</v>
          </cell>
          <cell r="ET1195">
            <v>0</v>
          </cell>
          <cell r="EU1195">
            <v>0</v>
          </cell>
          <cell r="EV1195">
            <v>0</v>
          </cell>
          <cell r="EW1195">
            <v>0</v>
          </cell>
          <cell r="EX1195">
            <v>0</v>
          </cell>
          <cell r="EY1195">
            <v>0</v>
          </cell>
          <cell r="EZ1195">
            <v>0</v>
          </cell>
          <cell r="FA1195">
            <v>0</v>
          </cell>
          <cell r="FB1195">
            <v>0</v>
          </cell>
          <cell r="FC1195">
            <v>0</v>
          </cell>
          <cell r="FD1195">
            <v>0</v>
          </cell>
          <cell r="FE1195">
            <v>0</v>
          </cell>
          <cell r="FF1195">
            <v>0</v>
          </cell>
          <cell r="FG1195">
            <v>0</v>
          </cell>
          <cell r="FH1195">
            <v>0</v>
          </cell>
          <cell r="FI1195">
            <v>0</v>
          </cell>
          <cell r="FJ1195">
            <v>0</v>
          </cell>
          <cell r="FK1195">
            <v>0</v>
          </cell>
          <cell r="FL1195">
            <v>0</v>
          </cell>
          <cell r="FM1195">
            <v>0</v>
          </cell>
          <cell r="FN1195">
            <v>0</v>
          </cell>
          <cell r="FO1195">
            <v>0</v>
          </cell>
          <cell r="FP1195">
            <v>0</v>
          </cell>
          <cell r="FQ1195">
            <v>0</v>
          </cell>
          <cell r="FR1195">
            <v>0</v>
          </cell>
          <cell r="FS1195">
            <v>0</v>
          </cell>
          <cell r="FT1195">
            <v>0</v>
          </cell>
          <cell r="FU1195">
            <v>0</v>
          </cell>
          <cell r="FV1195">
            <v>0</v>
          </cell>
          <cell r="FW1195">
            <v>0</v>
          </cell>
          <cell r="FX1195">
            <v>0</v>
          </cell>
          <cell r="FY1195">
            <v>0</v>
          </cell>
          <cell r="FZ1195">
            <v>0</v>
          </cell>
          <cell r="GA1195">
            <v>0</v>
          </cell>
          <cell r="GB1195">
            <v>0</v>
          </cell>
          <cell r="GC1195">
            <v>0</v>
          </cell>
          <cell r="GD1195">
            <v>0</v>
          </cell>
          <cell r="GE1195">
            <v>0</v>
          </cell>
          <cell r="GF1195">
            <v>0</v>
          </cell>
          <cell r="GG1195">
            <v>0</v>
          </cell>
          <cell r="GH1195">
            <v>0</v>
          </cell>
          <cell r="GI1195">
            <v>0</v>
          </cell>
          <cell r="GJ1195">
            <v>0</v>
          </cell>
          <cell r="GK1195">
            <v>0</v>
          </cell>
          <cell r="GL1195">
            <v>0</v>
          </cell>
          <cell r="GM1195">
            <v>0</v>
          </cell>
          <cell r="GN1195">
            <v>0</v>
          </cell>
          <cell r="GO1195">
            <v>0</v>
          </cell>
          <cell r="GP1195">
            <v>0</v>
          </cell>
          <cell r="GQ1195">
            <v>0</v>
          </cell>
          <cell r="GR1195">
            <v>0</v>
          </cell>
          <cell r="GS1195">
            <v>0</v>
          </cell>
          <cell r="GT1195">
            <v>0</v>
          </cell>
          <cell r="GU1195">
            <v>0</v>
          </cell>
          <cell r="GV1195">
            <v>0</v>
          </cell>
          <cell r="GW1195">
            <v>0</v>
          </cell>
          <cell r="GX1195">
            <v>0</v>
          </cell>
          <cell r="GY1195">
            <v>0</v>
          </cell>
          <cell r="GZ1195">
            <v>0</v>
          </cell>
          <cell r="HA1195">
            <v>0</v>
          </cell>
          <cell r="HB1195">
            <v>0</v>
          </cell>
          <cell r="HC1195">
            <v>0</v>
          </cell>
          <cell r="HD1195">
            <v>0</v>
          </cell>
          <cell r="HE1195">
            <v>0</v>
          </cell>
          <cell r="HF1195">
            <v>0</v>
          </cell>
          <cell r="HG1195">
            <v>0</v>
          </cell>
          <cell r="HH1195">
            <v>0</v>
          </cell>
          <cell r="HI1195">
            <v>0</v>
          </cell>
          <cell r="HJ1195">
            <v>0</v>
          </cell>
          <cell r="HK1195">
            <v>0</v>
          </cell>
          <cell r="HL1195">
            <v>0</v>
          </cell>
          <cell r="HM1195">
            <v>0</v>
          </cell>
          <cell r="HN1195">
            <v>0</v>
          </cell>
          <cell r="HO1195">
            <v>0</v>
          </cell>
          <cell r="HP1195">
            <v>0</v>
          </cell>
          <cell r="HQ1195">
            <v>0</v>
          </cell>
          <cell r="HR1195">
            <v>0</v>
          </cell>
          <cell r="HS1195">
            <v>0</v>
          </cell>
          <cell r="HT1195">
            <v>0</v>
          </cell>
          <cell r="HU1195">
            <v>0</v>
          </cell>
          <cell r="HV1195">
            <v>0</v>
          </cell>
          <cell r="HW1195">
            <v>0</v>
          </cell>
          <cell r="HX1195">
            <v>0</v>
          </cell>
          <cell r="HY1195">
            <v>0</v>
          </cell>
          <cell r="HZ1195">
            <v>0</v>
          </cell>
          <cell r="IA1195">
            <v>0</v>
          </cell>
          <cell r="IB1195">
            <v>0</v>
          </cell>
          <cell r="IC1195">
            <v>0</v>
          </cell>
          <cell r="ID1195">
            <v>0</v>
          </cell>
          <cell r="IE1195">
            <v>0</v>
          </cell>
          <cell r="IF1195">
            <v>0</v>
          </cell>
          <cell r="IG1195">
            <v>0</v>
          </cell>
          <cell r="IH1195">
            <v>0</v>
          </cell>
          <cell r="II1195">
            <v>0</v>
          </cell>
          <cell r="IJ1195">
            <v>0</v>
          </cell>
          <cell r="IK1195">
            <v>0</v>
          </cell>
          <cell r="IL1195">
            <v>0</v>
          </cell>
          <cell r="IM1195">
            <v>0</v>
          </cell>
          <cell r="IN1195">
            <v>0</v>
          </cell>
          <cell r="IO1195">
            <v>0</v>
          </cell>
          <cell r="IP1195">
            <v>0</v>
          </cell>
          <cell r="IQ1195">
            <v>0</v>
          </cell>
          <cell r="IR1195">
            <v>0</v>
          </cell>
          <cell r="IS1195">
            <v>0</v>
          </cell>
          <cell r="IT1195">
            <v>0</v>
          </cell>
          <cell r="IU1195">
            <v>0</v>
          </cell>
          <cell r="IV1195">
            <v>0</v>
          </cell>
          <cell r="IW1195">
            <v>0</v>
          </cell>
          <cell r="IX1195">
            <v>0</v>
          </cell>
          <cell r="IY1195">
            <v>0</v>
          </cell>
          <cell r="IZ1195">
            <v>0</v>
          </cell>
          <cell r="JA1195">
            <v>0</v>
          </cell>
          <cell r="JB1195">
            <v>0</v>
          </cell>
          <cell r="JC1195">
            <v>0</v>
          </cell>
          <cell r="JD1195">
            <v>0</v>
          </cell>
          <cell r="JE1195">
            <v>0</v>
          </cell>
        </row>
        <row r="1196">
          <cell r="D1196" t="str">
            <v>CL_.EX.UTS._.___.Hunter 3 GCV</v>
          </cell>
          <cell r="F1196">
            <v>-0.28680000000000661</v>
          </cell>
          <cell r="G1196">
            <v>1.379999999999626E-2</v>
          </cell>
          <cell r="H1196">
            <v>-5.879999999999086E-2</v>
          </cell>
          <cell r="I1196">
            <v>-0.16175361999999893</v>
          </cell>
          <cell r="J1196">
            <v>-2.6399999999998869E-2</v>
          </cell>
          <cell r="K1196">
            <v>-0.28499999999998948</v>
          </cell>
          <cell r="L1196">
            <v>-5.9399999999996567E-2</v>
          </cell>
          <cell r="M1196">
            <v>-0.329076060000002</v>
          </cell>
          <cell r="N1196">
            <v>-0.13560000000000372</v>
          </cell>
          <cell r="O1196">
            <v>0.26319068999999828</v>
          </cell>
          <cell r="P1196">
            <v>-0.17820000000001102</v>
          </cell>
          <cell r="Q1196">
            <v>-5.5331999999950199E-3</v>
          </cell>
          <cell r="R1196">
            <v>-1.7007348399998818</v>
          </cell>
          <cell r="S1196">
            <v>7.8600000000001558E-2</v>
          </cell>
          <cell r="T1196">
            <v>-0.68700000000001182</v>
          </cell>
          <cell r="U1196">
            <v>-0.38100000000001444</v>
          </cell>
          <cell r="V1196">
            <v>0.20400000000000063</v>
          </cell>
          <cell r="W1196">
            <v>7.2599999999997777E-2</v>
          </cell>
          <cell r="X1196">
            <v>-1.480248600000003</v>
          </cell>
          <cell r="Y1196">
            <v>8.3400000000011687E-2</v>
          </cell>
          <cell r="Z1196">
            <v>0.82059158999999937</v>
          </cell>
          <cell r="AA1196">
            <v>-0.16878356999999511</v>
          </cell>
          <cell r="AB1196">
            <v>0.63550573999999216</v>
          </cell>
          <cell r="AC1196">
            <v>-0.23159999999999314</v>
          </cell>
          <cell r="AD1196">
            <v>-0.64680000000001314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  <cell r="EN1196">
            <v>0</v>
          </cell>
          <cell r="EO1196">
            <v>0</v>
          </cell>
          <cell r="EP1196">
            <v>0</v>
          </cell>
          <cell r="EQ1196">
            <v>0</v>
          </cell>
          <cell r="ER1196">
            <v>0</v>
          </cell>
          <cell r="ES1196">
            <v>0</v>
          </cell>
          <cell r="ET1196">
            <v>0</v>
          </cell>
          <cell r="EU1196">
            <v>0</v>
          </cell>
          <cell r="EV1196">
            <v>0</v>
          </cell>
          <cell r="EW1196">
            <v>0</v>
          </cell>
          <cell r="EX1196">
            <v>0</v>
          </cell>
          <cell r="EY1196">
            <v>0</v>
          </cell>
          <cell r="EZ1196">
            <v>0</v>
          </cell>
          <cell r="FA1196">
            <v>0</v>
          </cell>
          <cell r="FB1196">
            <v>0</v>
          </cell>
          <cell r="FC1196">
            <v>0</v>
          </cell>
          <cell r="FD1196">
            <v>0</v>
          </cell>
          <cell r="FE1196">
            <v>0</v>
          </cell>
          <cell r="FF1196">
            <v>0</v>
          </cell>
          <cell r="FG1196">
            <v>0</v>
          </cell>
          <cell r="FH1196">
            <v>0</v>
          </cell>
          <cell r="FI1196">
            <v>0</v>
          </cell>
          <cell r="FJ1196">
            <v>0</v>
          </cell>
          <cell r="FK1196">
            <v>0</v>
          </cell>
          <cell r="FL1196">
            <v>0</v>
          </cell>
          <cell r="FM1196">
            <v>0</v>
          </cell>
          <cell r="FN1196">
            <v>0</v>
          </cell>
          <cell r="FO1196">
            <v>0</v>
          </cell>
          <cell r="FP1196">
            <v>0</v>
          </cell>
          <cell r="FQ1196">
            <v>0</v>
          </cell>
          <cell r="FR1196">
            <v>0</v>
          </cell>
          <cell r="FS1196">
            <v>0</v>
          </cell>
          <cell r="FT1196">
            <v>0</v>
          </cell>
          <cell r="FU1196">
            <v>0</v>
          </cell>
          <cell r="FV1196">
            <v>0</v>
          </cell>
          <cell r="FW1196">
            <v>0</v>
          </cell>
          <cell r="FX1196">
            <v>0</v>
          </cell>
          <cell r="FY1196">
            <v>0</v>
          </cell>
          <cell r="FZ1196">
            <v>0</v>
          </cell>
          <cell r="GA1196">
            <v>0</v>
          </cell>
          <cell r="GB1196">
            <v>0</v>
          </cell>
          <cell r="GC1196">
            <v>0</v>
          </cell>
          <cell r="GD1196">
            <v>0</v>
          </cell>
          <cell r="GE1196">
            <v>0</v>
          </cell>
          <cell r="GF1196">
            <v>0</v>
          </cell>
          <cell r="GG1196">
            <v>0</v>
          </cell>
          <cell r="GH1196">
            <v>0</v>
          </cell>
          <cell r="GI1196">
            <v>0</v>
          </cell>
          <cell r="GJ1196">
            <v>0</v>
          </cell>
          <cell r="GK1196">
            <v>0</v>
          </cell>
          <cell r="GL1196">
            <v>0</v>
          </cell>
          <cell r="GM1196">
            <v>0</v>
          </cell>
          <cell r="GN1196">
            <v>0</v>
          </cell>
          <cell r="GO1196">
            <v>0</v>
          </cell>
          <cell r="GP1196">
            <v>0</v>
          </cell>
          <cell r="GQ1196">
            <v>0</v>
          </cell>
          <cell r="GR1196">
            <v>0</v>
          </cell>
          <cell r="GS1196">
            <v>0</v>
          </cell>
          <cell r="GT1196">
            <v>0</v>
          </cell>
          <cell r="GU1196">
            <v>0</v>
          </cell>
          <cell r="GV1196">
            <v>0</v>
          </cell>
          <cell r="GW1196">
            <v>0</v>
          </cell>
          <cell r="GX1196">
            <v>0</v>
          </cell>
          <cell r="GY1196">
            <v>0</v>
          </cell>
          <cell r="GZ1196">
            <v>0</v>
          </cell>
          <cell r="HA1196">
            <v>0</v>
          </cell>
          <cell r="HB1196">
            <v>0</v>
          </cell>
          <cell r="HC1196">
            <v>0</v>
          </cell>
          <cell r="HD1196">
            <v>0</v>
          </cell>
          <cell r="HE1196">
            <v>0</v>
          </cell>
          <cell r="HF1196">
            <v>0</v>
          </cell>
          <cell r="HG1196">
            <v>0</v>
          </cell>
          <cell r="HH1196">
            <v>0</v>
          </cell>
          <cell r="HI1196">
            <v>0</v>
          </cell>
          <cell r="HJ1196">
            <v>0</v>
          </cell>
          <cell r="HK1196">
            <v>0</v>
          </cell>
          <cell r="HL1196">
            <v>0</v>
          </cell>
          <cell r="HM1196">
            <v>0</v>
          </cell>
          <cell r="HN1196">
            <v>0</v>
          </cell>
          <cell r="HO1196">
            <v>0</v>
          </cell>
          <cell r="HP1196">
            <v>0</v>
          </cell>
          <cell r="HQ1196">
            <v>0</v>
          </cell>
          <cell r="HR1196">
            <v>0</v>
          </cell>
          <cell r="HS1196">
            <v>0</v>
          </cell>
          <cell r="HT1196">
            <v>0</v>
          </cell>
          <cell r="HU1196">
            <v>0</v>
          </cell>
          <cell r="HV1196">
            <v>0</v>
          </cell>
          <cell r="HW1196">
            <v>0</v>
          </cell>
          <cell r="HX1196">
            <v>0</v>
          </cell>
          <cell r="HY1196">
            <v>0</v>
          </cell>
          <cell r="HZ1196">
            <v>0</v>
          </cell>
          <cell r="IA1196">
            <v>0</v>
          </cell>
          <cell r="IB1196">
            <v>0</v>
          </cell>
          <cell r="IC1196">
            <v>0</v>
          </cell>
          <cell r="ID1196">
            <v>0</v>
          </cell>
          <cell r="IE1196">
            <v>0</v>
          </cell>
          <cell r="IF1196">
            <v>0</v>
          </cell>
          <cell r="IG1196">
            <v>0</v>
          </cell>
          <cell r="IH1196">
            <v>0</v>
          </cell>
          <cell r="II1196">
            <v>0</v>
          </cell>
          <cell r="IJ1196">
            <v>0</v>
          </cell>
          <cell r="IK1196">
            <v>0</v>
          </cell>
          <cell r="IL1196">
            <v>0</v>
          </cell>
          <cell r="IM1196">
            <v>0</v>
          </cell>
          <cell r="IN1196">
            <v>0</v>
          </cell>
          <cell r="IO1196">
            <v>0</v>
          </cell>
          <cell r="IP1196">
            <v>0</v>
          </cell>
          <cell r="IQ1196">
            <v>0</v>
          </cell>
          <cell r="IR1196">
            <v>0</v>
          </cell>
          <cell r="IS1196">
            <v>0</v>
          </cell>
          <cell r="IT1196">
            <v>0</v>
          </cell>
          <cell r="IU1196">
            <v>0</v>
          </cell>
          <cell r="IV1196">
            <v>0</v>
          </cell>
          <cell r="IW1196">
            <v>0</v>
          </cell>
          <cell r="IX1196">
            <v>0</v>
          </cell>
          <cell r="IY1196">
            <v>0</v>
          </cell>
          <cell r="IZ1196">
            <v>0</v>
          </cell>
          <cell r="JA1196">
            <v>0</v>
          </cell>
          <cell r="JB1196">
            <v>0</v>
          </cell>
          <cell r="JC1196">
            <v>0</v>
          </cell>
          <cell r="JD1196">
            <v>0</v>
          </cell>
          <cell r="JE1196">
            <v>0</v>
          </cell>
        </row>
        <row r="1197">
          <cell r="D1197" t="str">
            <v>CL_.EX.UTS._.___.Huntington 1</v>
          </cell>
          <cell r="F1197">
            <v>0.92656081001041457</v>
          </cell>
          <cell r="G1197">
            <v>281.4587215599604</v>
          </cell>
          <cell r="H1197">
            <v>-257.22883017000277</v>
          </cell>
          <cell r="I1197">
            <v>-95.117029960034415</v>
          </cell>
          <cell r="J1197">
            <v>64.645246620028047</v>
          </cell>
          <cell r="K1197">
            <v>-0.95669753002584912</v>
          </cell>
          <cell r="L1197">
            <v>8.110553992446512E-2</v>
          </cell>
          <cell r="M1197">
            <v>-5.6000000186031684E-3</v>
          </cell>
          <cell r="N1197">
            <v>-7.1367936299939174</v>
          </cell>
          <cell r="O1197">
            <v>-54.340935069980333</v>
          </cell>
          <cell r="P1197">
            <v>86.307055179902818</v>
          </cell>
          <cell r="Q1197">
            <v>-69.042265819967724</v>
          </cell>
          <cell r="R1197">
            <v>463.52431126032025</v>
          </cell>
          <cell r="S1197">
            <v>-41.303467059944523</v>
          </cell>
          <cell r="T1197">
            <v>-18.216788480000105</v>
          </cell>
          <cell r="U1197">
            <v>-377.27058751002187</v>
          </cell>
          <cell r="V1197">
            <v>-144.17973433996667</v>
          </cell>
          <cell r="W1197">
            <v>462.16881209000712</v>
          </cell>
          <cell r="X1197">
            <v>1.5653927100647707</v>
          </cell>
          <cell r="Y1197">
            <v>367.72726791002788</v>
          </cell>
          <cell r="Z1197">
            <v>-404.21767420000106</v>
          </cell>
          <cell r="AA1197">
            <v>512.53748204006115</v>
          </cell>
          <cell r="AB1197">
            <v>194.94996242003981</v>
          </cell>
          <cell r="AC1197">
            <v>-15.113138760090806</v>
          </cell>
          <cell r="AD1197">
            <v>-75.12321555998642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  <cell r="EE1197">
            <v>0</v>
          </cell>
          <cell r="EF1197">
            <v>0</v>
          </cell>
          <cell r="EG1197">
            <v>0</v>
          </cell>
          <cell r="EH1197">
            <v>0</v>
          </cell>
          <cell r="EI1197">
            <v>0</v>
          </cell>
          <cell r="EJ1197">
            <v>0</v>
          </cell>
          <cell r="EK1197">
            <v>0</v>
          </cell>
          <cell r="EL1197">
            <v>0</v>
          </cell>
          <cell r="EM1197">
            <v>0</v>
          </cell>
          <cell r="EN1197">
            <v>0</v>
          </cell>
          <cell r="EO1197">
            <v>0</v>
          </cell>
          <cell r="EP1197">
            <v>0</v>
          </cell>
          <cell r="EQ1197">
            <v>0</v>
          </cell>
          <cell r="ER1197">
            <v>0</v>
          </cell>
          <cell r="ES1197">
            <v>0</v>
          </cell>
          <cell r="ET1197">
            <v>0</v>
          </cell>
          <cell r="EU1197">
            <v>0</v>
          </cell>
          <cell r="EV1197">
            <v>0</v>
          </cell>
          <cell r="EW1197">
            <v>0</v>
          </cell>
          <cell r="EX1197">
            <v>0</v>
          </cell>
          <cell r="EY1197">
            <v>0</v>
          </cell>
          <cell r="EZ1197">
            <v>0</v>
          </cell>
          <cell r="FA1197">
            <v>0</v>
          </cell>
          <cell r="FB1197">
            <v>0</v>
          </cell>
          <cell r="FC1197">
            <v>0</v>
          </cell>
          <cell r="FD1197">
            <v>0</v>
          </cell>
          <cell r="FE1197">
            <v>0</v>
          </cell>
          <cell r="FF1197">
            <v>0</v>
          </cell>
          <cell r="FG1197">
            <v>0</v>
          </cell>
          <cell r="FH1197">
            <v>0</v>
          </cell>
          <cell r="FI1197">
            <v>0</v>
          </cell>
          <cell r="FJ1197">
            <v>0</v>
          </cell>
          <cell r="FK1197">
            <v>0</v>
          </cell>
          <cell r="FL1197">
            <v>0</v>
          </cell>
          <cell r="FM1197">
            <v>0</v>
          </cell>
          <cell r="FN1197">
            <v>0</v>
          </cell>
          <cell r="FO1197">
            <v>0</v>
          </cell>
          <cell r="FP1197">
            <v>0</v>
          </cell>
          <cell r="FQ1197">
            <v>0</v>
          </cell>
          <cell r="FR1197">
            <v>0</v>
          </cell>
          <cell r="FS1197">
            <v>0</v>
          </cell>
          <cell r="FT1197">
            <v>0</v>
          </cell>
          <cell r="FU1197">
            <v>0</v>
          </cell>
          <cell r="FV1197">
            <v>0</v>
          </cell>
          <cell r="FW1197">
            <v>0</v>
          </cell>
          <cell r="FX1197">
            <v>0</v>
          </cell>
          <cell r="FY1197">
            <v>0</v>
          </cell>
          <cell r="FZ1197">
            <v>0</v>
          </cell>
          <cell r="GA1197">
            <v>0</v>
          </cell>
          <cell r="GB1197">
            <v>0</v>
          </cell>
          <cell r="GC1197">
            <v>0</v>
          </cell>
          <cell r="GD1197">
            <v>0</v>
          </cell>
          <cell r="GE1197">
            <v>0</v>
          </cell>
          <cell r="GF1197">
            <v>0</v>
          </cell>
          <cell r="GG1197">
            <v>0</v>
          </cell>
          <cell r="GH1197">
            <v>0</v>
          </cell>
          <cell r="GI1197">
            <v>0</v>
          </cell>
          <cell r="GJ1197">
            <v>0</v>
          </cell>
          <cell r="GK1197">
            <v>0</v>
          </cell>
          <cell r="GL1197">
            <v>0</v>
          </cell>
          <cell r="GM1197">
            <v>0</v>
          </cell>
          <cell r="GN1197">
            <v>0</v>
          </cell>
          <cell r="GO1197">
            <v>0</v>
          </cell>
          <cell r="GP1197">
            <v>0</v>
          </cell>
          <cell r="GQ1197">
            <v>0</v>
          </cell>
          <cell r="GR1197">
            <v>0</v>
          </cell>
          <cell r="GS1197">
            <v>0</v>
          </cell>
          <cell r="GT1197">
            <v>0</v>
          </cell>
          <cell r="GU1197">
            <v>0</v>
          </cell>
          <cell r="GV1197">
            <v>0</v>
          </cell>
          <cell r="GW1197">
            <v>0</v>
          </cell>
          <cell r="GX1197">
            <v>0</v>
          </cell>
          <cell r="GY1197">
            <v>0</v>
          </cell>
          <cell r="GZ1197">
            <v>0</v>
          </cell>
          <cell r="HA1197">
            <v>0</v>
          </cell>
          <cell r="HB1197">
            <v>0</v>
          </cell>
          <cell r="HC1197">
            <v>0</v>
          </cell>
          <cell r="HD1197">
            <v>0</v>
          </cell>
          <cell r="HE1197">
            <v>0</v>
          </cell>
          <cell r="HF1197">
            <v>0</v>
          </cell>
          <cell r="HG1197">
            <v>0</v>
          </cell>
          <cell r="HH1197">
            <v>0</v>
          </cell>
          <cell r="HI1197">
            <v>0</v>
          </cell>
          <cell r="HJ1197">
            <v>0</v>
          </cell>
          <cell r="HK1197">
            <v>0</v>
          </cell>
          <cell r="HL1197">
            <v>0</v>
          </cell>
          <cell r="HM1197">
            <v>0</v>
          </cell>
          <cell r="HN1197">
            <v>0</v>
          </cell>
          <cell r="HO1197">
            <v>0</v>
          </cell>
          <cell r="HP1197">
            <v>0</v>
          </cell>
          <cell r="HQ1197">
            <v>0</v>
          </cell>
          <cell r="HR1197">
            <v>0</v>
          </cell>
          <cell r="HS1197">
            <v>0</v>
          </cell>
          <cell r="HT1197">
            <v>0</v>
          </cell>
          <cell r="HU1197">
            <v>0</v>
          </cell>
          <cell r="HV1197">
            <v>0</v>
          </cell>
          <cell r="HW1197">
            <v>0</v>
          </cell>
          <cell r="HX1197">
            <v>0</v>
          </cell>
          <cell r="HY1197">
            <v>0</v>
          </cell>
          <cell r="HZ1197">
            <v>0</v>
          </cell>
          <cell r="IA1197">
            <v>0</v>
          </cell>
          <cell r="IB1197">
            <v>0</v>
          </cell>
          <cell r="IC1197">
            <v>0</v>
          </cell>
          <cell r="ID1197">
            <v>0</v>
          </cell>
          <cell r="IE1197">
            <v>0</v>
          </cell>
          <cell r="IF1197">
            <v>0</v>
          </cell>
          <cell r="IG1197">
            <v>0</v>
          </cell>
          <cell r="IH1197">
            <v>0</v>
          </cell>
          <cell r="II1197">
            <v>0</v>
          </cell>
          <cell r="IJ1197">
            <v>0</v>
          </cell>
          <cell r="IK1197">
            <v>0</v>
          </cell>
          <cell r="IL1197">
            <v>0</v>
          </cell>
          <cell r="IM1197">
            <v>0</v>
          </cell>
          <cell r="IN1197">
            <v>0</v>
          </cell>
          <cell r="IO1197">
            <v>0</v>
          </cell>
          <cell r="IP1197">
            <v>0</v>
          </cell>
          <cell r="IQ1197">
            <v>0</v>
          </cell>
          <cell r="IR1197">
            <v>0</v>
          </cell>
          <cell r="IS1197">
            <v>0</v>
          </cell>
          <cell r="IT1197">
            <v>0</v>
          </cell>
          <cell r="IU1197">
            <v>0</v>
          </cell>
          <cell r="IV1197">
            <v>0</v>
          </cell>
          <cell r="IW1197">
            <v>0</v>
          </cell>
          <cell r="IX1197">
            <v>0</v>
          </cell>
          <cell r="IY1197">
            <v>0</v>
          </cell>
          <cell r="IZ1197">
            <v>0</v>
          </cell>
          <cell r="JA1197">
            <v>0</v>
          </cell>
          <cell r="JB1197">
            <v>0</v>
          </cell>
          <cell r="JC1197">
            <v>0</v>
          </cell>
          <cell r="JD1197">
            <v>0</v>
          </cell>
          <cell r="JE1197">
            <v>0</v>
          </cell>
        </row>
        <row r="1198">
          <cell r="D1198" t="str">
            <v>CL_.EX.UTS._.___.Huntington 1 GCV</v>
          </cell>
          <cell r="F1198">
            <v>-0.17220000000000368</v>
          </cell>
          <cell r="G1198">
            <v>3.5000000000003695E-2</v>
          </cell>
          <cell r="H1198">
            <v>7.2800000000000864E-2</v>
          </cell>
          <cell r="I1198">
            <v>-8.3999999999999631E-3</v>
          </cell>
          <cell r="J1198">
            <v>4.3257600000004004E-3</v>
          </cell>
          <cell r="K1198">
            <v>1.8718999999999042E-2</v>
          </cell>
          <cell r="L1198">
            <v>-5.0400000000010436E-2</v>
          </cell>
          <cell r="M1198">
            <v>5.6000000000002714E-3</v>
          </cell>
          <cell r="N1198">
            <v>0.10079999999999956</v>
          </cell>
          <cell r="O1198">
            <v>0.68134737000000456</v>
          </cell>
          <cell r="P1198">
            <v>1.4000000000038426E-3</v>
          </cell>
          <cell r="Q1198">
            <v>0.18480000000000274</v>
          </cell>
          <cell r="R1198">
            <v>-1.4426297999999065</v>
          </cell>
          <cell r="S1198">
            <v>-1.0399999999989973E-2</v>
          </cell>
          <cell r="T1198">
            <v>-0.4409999999999954</v>
          </cell>
          <cell r="U1198">
            <v>6.8599999999992889E-2</v>
          </cell>
          <cell r="V1198">
            <v>-7.1399999999998798E-2</v>
          </cell>
          <cell r="W1198">
            <v>0.42179105000001016</v>
          </cell>
          <cell r="X1198">
            <v>5.9788069999999749E-2</v>
          </cell>
          <cell r="Y1198">
            <v>0.51380000000001047</v>
          </cell>
          <cell r="Z1198">
            <v>0</v>
          </cell>
          <cell r="AA1198">
            <v>-0.3701108099999928</v>
          </cell>
          <cell r="AB1198">
            <v>-1.1873957999999973</v>
          </cell>
          <cell r="AC1198">
            <v>-0.33739999999999526</v>
          </cell>
          <cell r="AD1198">
            <v>-8.8902310000001705E-2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  <cell r="EN1198">
            <v>0</v>
          </cell>
          <cell r="EO1198">
            <v>0</v>
          </cell>
          <cell r="EP1198">
            <v>0</v>
          </cell>
          <cell r="EQ1198">
            <v>0</v>
          </cell>
          <cell r="ER1198">
            <v>0</v>
          </cell>
          <cell r="ES1198">
            <v>0</v>
          </cell>
          <cell r="ET1198">
            <v>0</v>
          </cell>
          <cell r="EU1198">
            <v>0</v>
          </cell>
          <cell r="EV1198">
            <v>0</v>
          </cell>
          <cell r="EW1198">
            <v>0</v>
          </cell>
          <cell r="EX1198">
            <v>0</v>
          </cell>
          <cell r="EY1198">
            <v>0</v>
          </cell>
          <cell r="EZ1198">
            <v>0</v>
          </cell>
          <cell r="FA1198">
            <v>0</v>
          </cell>
          <cell r="FB1198">
            <v>0</v>
          </cell>
          <cell r="FC1198">
            <v>0</v>
          </cell>
          <cell r="FD1198">
            <v>0</v>
          </cell>
          <cell r="FE1198">
            <v>0</v>
          </cell>
          <cell r="FF1198">
            <v>0</v>
          </cell>
          <cell r="FG1198">
            <v>0</v>
          </cell>
          <cell r="FH1198">
            <v>0</v>
          </cell>
          <cell r="FI1198">
            <v>0</v>
          </cell>
          <cell r="FJ1198">
            <v>0</v>
          </cell>
          <cell r="FK1198">
            <v>0</v>
          </cell>
          <cell r="FL1198">
            <v>0</v>
          </cell>
          <cell r="FM1198">
            <v>0</v>
          </cell>
          <cell r="FN1198">
            <v>0</v>
          </cell>
          <cell r="FO1198">
            <v>0</v>
          </cell>
          <cell r="FP1198">
            <v>0</v>
          </cell>
          <cell r="FQ1198">
            <v>0</v>
          </cell>
          <cell r="FR1198">
            <v>0</v>
          </cell>
          <cell r="FS1198">
            <v>0</v>
          </cell>
          <cell r="FT1198">
            <v>0</v>
          </cell>
          <cell r="FU1198">
            <v>0</v>
          </cell>
          <cell r="FV1198">
            <v>0</v>
          </cell>
          <cell r="FW1198">
            <v>0</v>
          </cell>
          <cell r="FX1198">
            <v>0</v>
          </cell>
          <cell r="FY1198">
            <v>0</v>
          </cell>
          <cell r="FZ1198">
            <v>0</v>
          </cell>
          <cell r="GA1198">
            <v>0</v>
          </cell>
          <cell r="GB1198">
            <v>0</v>
          </cell>
          <cell r="GC1198">
            <v>0</v>
          </cell>
          <cell r="GD1198">
            <v>0</v>
          </cell>
          <cell r="GE1198">
            <v>0</v>
          </cell>
          <cell r="GF1198">
            <v>0</v>
          </cell>
          <cell r="GG1198">
            <v>0</v>
          </cell>
          <cell r="GH1198">
            <v>0</v>
          </cell>
          <cell r="GI1198">
            <v>0</v>
          </cell>
          <cell r="GJ1198">
            <v>0</v>
          </cell>
          <cell r="GK1198">
            <v>0</v>
          </cell>
          <cell r="GL1198">
            <v>0</v>
          </cell>
          <cell r="GM1198">
            <v>0</v>
          </cell>
          <cell r="GN1198">
            <v>0</v>
          </cell>
          <cell r="GO1198">
            <v>0</v>
          </cell>
          <cell r="GP1198">
            <v>0</v>
          </cell>
          <cell r="GQ1198">
            <v>0</v>
          </cell>
          <cell r="GR1198">
            <v>0</v>
          </cell>
          <cell r="GS1198">
            <v>0</v>
          </cell>
          <cell r="GT1198">
            <v>0</v>
          </cell>
          <cell r="GU1198">
            <v>0</v>
          </cell>
          <cell r="GV1198">
            <v>0</v>
          </cell>
          <cell r="GW1198">
            <v>0</v>
          </cell>
          <cell r="GX1198">
            <v>0</v>
          </cell>
          <cell r="GY1198">
            <v>0</v>
          </cell>
          <cell r="GZ1198">
            <v>0</v>
          </cell>
          <cell r="HA1198">
            <v>0</v>
          </cell>
          <cell r="HB1198">
            <v>0</v>
          </cell>
          <cell r="HC1198">
            <v>0</v>
          </cell>
          <cell r="HD1198">
            <v>0</v>
          </cell>
          <cell r="HE1198">
            <v>0</v>
          </cell>
          <cell r="HF1198">
            <v>0</v>
          </cell>
          <cell r="HG1198">
            <v>0</v>
          </cell>
          <cell r="HH1198">
            <v>0</v>
          </cell>
          <cell r="HI1198">
            <v>0</v>
          </cell>
          <cell r="HJ1198">
            <v>0</v>
          </cell>
          <cell r="HK1198">
            <v>0</v>
          </cell>
          <cell r="HL1198">
            <v>0</v>
          </cell>
          <cell r="HM1198">
            <v>0</v>
          </cell>
          <cell r="HN1198">
            <v>0</v>
          </cell>
          <cell r="HO1198">
            <v>0</v>
          </cell>
          <cell r="HP1198">
            <v>0</v>
          </cell>
          <cell r="HQ1198">
            <v>0</v>
          </cell>
          <cell r="HR1198">
            <v>0</v>
          </cell>
          <cell r="HS1198">
            <v>0</v>
          </cell>
          <cell r="HT1198">
            <v>0</v>
          </cell>
          <cell r="HU1198">
            <v>0</v>
          </cell>
          <cell r="HV1198">
            <v>0</v>
          </cell>
          <cell r="HW1198">
            <v>0</v>
          </cell>
          <cell r="HX1198">
            <v>0</v>
          </cell>
          <cell r="HY1198">
            <v>0</v>
          </cell>
          <cell r="HZ1198">
            <v>0</v>
          </cell>
          <cell r="IA1198">
            <v>0</v>
          </cell>
          <cell r="IB1198">
            <v>0</v>
          </cell>
          <cell r="IC1198">
            <v>0</v>
          </cell>
          <cell r="ID1198">
            <v>0</v>
          </cell>
          <cell r="IE1198">
            <v>0</v>
          </cell>
          <cell r="IF1198">
            <v>0</v>
          </cell>
          <cell r="IG1198">
            <v>0</v>
          </cell>
          <cell r="IH1198">
            <v>0</v>
          </cell>
          <cell r="II1198">
            <v>0</v>
          </cell>
          <cell r="IJ1198">
            <v>0</v>
          </cell>
          <cell r="IK1198">
            <v>0</v>
          </cell>
          <cell r="IL1198">
            <v>0</v>
          </cell>
          <cell r="IM1198">
            <v>0</v>
          </cell>
          <cell r="IN1198">
            <v>0</v>
          </cell>
          <cell r="IO1198">
            <v>0</v>
          </cell>
          <cell r="IP1198">
            <v>0</v>
          </cell>
          <cell r="IQ1198">
            <v>0</v>
          </cell>
          <cell r="IR1198">
            <v>0</v>
          </cell>
          <cell r="IS1198">
            <v>0</v>
          </cell>
          <cell r="IT1198">
            <v>0</v>
          </cell>
          <cell r="IU1198">
            <v>0</v>
          </cell>
          <cell r="IV1198">
            <v>0</v>
          </cell>
          <cell r="IW1198">
            <v>0</v>
          </cell>
          <cell r="IX1198">
            <v>0</v>
          </cell>
          <cell r="IY1198">
            <v>0</v>
          </cell>
          <cell r="IZ1198">
            <v>0</v>
          </cell>
          <cell r="JA1198">
            <v>0</v>
          </cell>
          <cell r="JB1198">
            <v>0</v>
          </cell>
          <cell r="JC1198">
            <v>0</v>
          </cell>
          <cell r="JD1198">
            <v>0</v>
          </cell>
          <cell r="JE1198">
            <v>0</v>
          </cell>
        </row>
        <row r="1199">
          <cell r="D1199" t="str">
            <v>CL_.EX.UTS._.___.Huntington 2</v>
          </cell>
          <cell r="F1199">
            <v>-60.27556950005237</v>
          </cell>
          <cell r="G1199">
            <v>59.777434079995146</v>
          </cell>
          <cell r="H1199">
            <v>-1.1199999978998676E-2</v>
          </cell>
          <cell r="I1199">
            <v>54.118502439989243</v>
          </cell>
          <cell r="J1199">
            <v>-50.496211139994557</v>
          </cell>
          <cell r="K1199">
            <v>0.83625515000312589</v>
          </cell>
          <cell r="L1199">
            <v>0.15000001003500074</v>
          </cell>
          <cell r="M1199">
            <v>-8.8421456899959594</v>
          </cell>
          <cell r="N1199">
            <v>6.4196892199688591</v>
          </cell>
          <cell r="O1199">
            <v>20.006218339985935</v>
          </cell>
          <cell r="P1199">
            <v>-0.10680000996217132</v>
          </cell>
          <cell r="Q1199">
            <v>-0.21279997998499312</v>
          </cell>
          <cell r="R1199">
            <v>-243.10372769972309</v>
          </cell>
          <cell r="S1199">
            <v>201.91531753991148</v>
          </cell>
          <cell r="T1199">
            <v>-191.2755596699717</v>
          </cell>
          <cell r="U1199">
            <v>424.55100690003019</v>
          </cell>
          <cell r="V1199">
            <v>78.224309719997109</v>
          </cell>
          <cell r="W1199">
            <v>-204.70232728001429</v>
          </cell>
          <cell r="X1199">
            <v>-87.878897890026565</v>
          </cell>
          <cell r="Y1199">
            <v>-306.16847865001182</v>
          </cell>
          <cell r="Z1199">
            <v>442.13763096003095</v>
          </cell>
          <cell r="AA1199">
            <v>-497.77542552992236</v>
          </cell>
          <cell r="AB1199">
            <v>14.344080769995344</v>
          </cell>
          <cell r="AC1199">
            <v>-135.25783478000085</v>
          </cell>
          <cell r="AD1199">
            <v>18.782450209982926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  <cell r="EN1199">
            <v>0</v>
          </cell>
          <cell r="EO1199">
            <v>0</v>
          </cell>
          <cell r="EP1199">
            <v>0</v>
          </cell>
          <cell r="EQ1199">
            <v>0</v>
          </cell>
          <cell r="ER1199">
            <v>0</v>
          </cell>
          <cell r="ES1199">
            <v>0</v>
          </cell>
          <cell r="ET1199">
            <v>0</v>
          </cell>
          <cell r="EU1199">
            <v>0</v>
          </cell>
          <cell r="EV1199">
            <v>0</v>
          </cell>
          <cell r="EW1199">
            <v>0</v>
          </cell>
          <cell r="EX1199">
            <v>0</v>
          </cell>
          <cell r="EY1199">
            <v>0</v>
          </cell>
          <cell r="EZ1199">
            <v>0</v>
          </cell>
          <cell r="FA1199">
            <v>0</v>
          </cell>
          <cell r="FB1199">
            <v>0</v>
          </cell>
          <cell r="FC1199">
            <v>0</v>
          </cell>
          <cell r="FD1199">
            <v>0</v>
          </cell>
          <cell r="FE1199">
            <v>0</v>
          </cell>
          <cell r="FF1199">
            <v>0</v>
          </cell>
          <cell r="FG1199">
            <v>0</v>
          </cell>
          <cell r="FH1199">
            <v>0</v>
          </cell>
          <cell r="FI1199">
            <v>0</v>
          </cell>
          <cell r="FJ1199">
            <v>0</v>
          </cell>
          <cell r="FK1199">
            <v>0</v>
          </cell>
          <cell r="FL1199">
            <v>0</v>
          </cell>
          <cell r="FM1199">
            <v>0</v>
          </cell>
          <cell r="FN1199">
            <v>0</v>
          </cell>
          <cell r="FO1199">
            <v>0</v>
          </cell>
          <cell r="FP1199">
            <v>0</v>
          </cell>
          <cell r="FQ1199">
            <v>0</v>
          </cell>
          <cell r="FR1199">
            <v>0</v>
          </cell>
          <cell r="FS1199">
            <v>0</v>
          </cell>
          <cell r="FT1199">
            <v>0</v>
          </cell>
          <cell r="FU1199">
            <v>0</v>
          </cell>
          <cell r="FV1199">
            <v>0</v>
          </cell>
          <cell r="FW1199">
            <v>0</v>
          </cell>
          <cell r="FX1199">
            <v>0</v>
          </cell>
          <cell r="FY1199">
            <v>0</v>
          </cell>
          <cell r="FZ1199">
            <v>0</v>
          </cell>
          <cell r="GA1199">
            <v>0</v>
          </cell>
          <cell r="GB1199">
            <v>0</v>
          </cell>
          <cell r="GC1199">
            <v>0</v>
          </cell>
          <cell r="GD1199">
            <v>0</v>
          </cell>
          <cell r="GE1199">
            <v>0</v>
          </cell>
          <cell r="GF1199">
            <v>0</v>
          </cell>
          <cell r="GG1199">
            <v>0</v>
          </cell>
          <cell r="GH1199">
            <v>0</v>
          </cell>
          <cell r="GI1199">
            <v>0</v>
          </cell>
          <cell r="GJ1199">
            <v>0</v>
          </cell>
          <cell r="GK1199">
            <v>0</v>
          </cell>
          <cell r="GL1199">
            <v>0</v>
          </cell>
          <cell r="GM1199">
            <v>0</v>
          </cell>
          <cell r="GN1199">
            <v>0</v>
          </cell>
          <cell r="GO1199">
            <v>0</v>
          </cell>
          <cell r="GP1199">
            <v>0</v>
          </cell>
          <cell r="GQ1199">
            <v>0</v>
          </cell>
          <cell r="GR1199">
            <v>0</v>
          </cell>
          <cell r="GS1199">
            <v>0</v>
          </cell>
          <cell r="GT1199">
            <v>0</v>
          </cell>
          <cell r="GU1199">
            <v>0</v>
          </cell>
          <cell r="GV1199">
            <v>0</v>
          </cell>
          <cell r="GW1199">
            <v>0</v>
          </cell>
          <cell r="GX1199">
            <v>0</v>
          </cell>
          <cell r="GY1199">
            <v>0</v>
          </cell>
          <cell r="GZ1199">
            <v>0</v>
          </cell>
          <cell r="HA1199">
            <v>0</v>
          </cell>
          <cell r="HB1199">
            <v>0</v>
          </cell>
          <cell r="HC1199">
            <v>0</v>
          </cell>
          <cell r="HD1199">
            <v>0</v>
          </cell>
          <cell r="HE1199">
            <v>0</v>
          </cell>
          <cell r="HF1199">
            <v>0</v>
          </cell>
          <cell r="HG1199">
            <v>0</v>
          </cell>
          <cell r="HH1199">
            <v>0</v>
          </cell>
          <cell r="HI1199">
            <v>0</v>
          </cell>
          <cell r="HJ1199">
            <v>0</v>
          </cell>
          <cell r="HK1199">
            <v>0</v>
          </cell>
          <cell r="HL1199">
            <v>0</v>
          </cell>
          <cell r="HM1199">
            <v>0</v>
          </cell>
          <cell r="HN1199">
            <v>0</v>
          </cell>
          <cell r="HO1199">
            <v>0</v>
          </cell>
          <cell r="HP1199">
            <v>0</v>
          </cell>
          <cell r="HQ1199">
            <v>0</v>
          </cell>
          <cell r="HR1199">
            <v>0</v>
          </cell>
          <cell r="HS1199">
            <v>0</v>
          </cell>
          <cell r="HT1199">
            <v>0</v>
          </cell>
          <cell r="HU1199">
            <v>0</v>
          </cell>
          <cell r="HV1199">
            <v>0</v>
          </cell>
          <cell r="HW1199">
            <v>0</v>
          </cell>
          <cell r="HX1199">
            <v>0</v>
          </cell>
          <cell r="HY1199">
            <v>0</v>
          </cell>
          <cell r="HZ1199">
            <v>0</v>
          </cell>
          <cell r="IA1199">
            <v>0</v>
          </cell>
          <cell r="IB1199">
            <v>0</v>
          </cell>
          <cell r="IC1199">
            <v>0</v>
          </cell>
          <cell r="ID1199">
            <v>0</v>
          </cell>
          <cell r="IE1199">
            <v>0</v>
          </cell>
          <cell r="IF1199">
            <v>0</v>
          </cell>
          <cell r="IG1199">
            <v>0</v>
          </cell>
          <cell r="IH1199">
            <v>0</v>
          </cell>
          <cell r="II1199">
            <v>0</v>
          </cell>
          <cell r="IJ1199">
            <v>0</v>
          </cell>
          <cell r="IK1199">
            <v>0</v>
          </cell>
          <cell r="IL1199">
            <v>0</v>
          </cell>
          <cell r="IM1199">
            <v>0</v>
          </cell>
          <cell r="IN1199">
            <v>0</v>
          </cell>
          <cell r="IO1199">
            <v>0</v>
          </cell>
          <cell r="IP1199">
            <v>0</v>
          </cell>
          <cell r="IQ1199">
            <v>0</v>
          </cell>
          <cell r="IR1199">
            <v>0</v>
          </cell>
          <cell r="IS1199">
            <v>0</v>
          </cell>
          <cell r="IT1199">
            <v>0</v>
          </cell>
          <cell r="IU1199">
            <v>0</v>
          </cell>
          <cell r="IV1199">
            <v>0</v>
          </cell>
          <cell r="IW1199">
            <v>0</v>
          </cell>
          <cell r="IX1199">
            <v>0</v>
          </cell>
          <cell r="IY1199">
            <v>0</v>
          </cell>
          <cell r="IZ1199">
            <v>0</v>
          </cell>
          <cell r="JA1199">
            <v>0</v>
          </cell>
          <cell r="JB1199">
            <v>0</v>
          </cell>
          <cell r="JC1199">
            <v>0</v>
          </cell>
          <cell r="JD1199">
            <v>0</v>
          </cell>
          <cell r="JE1199">
            <v>0</v>
          </cell>
        </row>
        <row r="1200">
          <cell r="D1200" t="str">
            <v>CL_.EX.UTS._.___.Huntington 2 GCV</v>
          </cell>
          <cell r="F1200">
            <v>-0.28546720000000647</v>
          </cell>
          <cell r="G1200">
            <v>8.9999999999999858E-2</v>
          </cell>
          <cell r="H1200">
            <v>1.1199999999998766E-2</v>
          </cell>
          <cell r="I1200">
            <v>-0.12240000000000073</v>
          </cell>
          <cell r="J1200">
            <v>-2.2237179999997636E-2</v>
          </cell>
          <cell r="K1200">
            <v>-6.639999999999624E-2</v>
          </cell>
          <cell r="L1200">
            <v>-0.14999999999999858</v>
          </cell>
          <cell r="M1200">
            <v>-0.38360000000000127</v>
          </cell>
          <cell r="N1200">
            <v>4.959999999999809E-2</v>
          </cell>
          <cell r="O1200">
            <v>-0.73311411999999976</v>
          </cell>
          <cell r="P1200">
            <v>0.10680000000000689</v>
          </cell>
          <cell r="Q1200">
            <v>0.21280000000000854</v>
          </cell>
          <cell r="R1200">
            <v>-2.2078560300000731</v>
          </cell>
          <cell r="S1200">
            <v>0.2336000000000098</v>
          </cell>
          <cell r="T1200">
            <v>4.3999999999968509E-3</v>
          </cell>
          <cell r="U1200">
            <v>-0.23906720000000092</v>
          </cell>
          <cell r="V1200">
            <v>0.36755036999999824</v>
          </cell>
          <cell r="W1200">
            <v>-0.12653474000000386</v>
          </cell>
          <cell r="X1200">
            <v>6.7600000000004101E-2</v>
          </cell>
          <cell r="Y1200">
            <v>-0.79400000000001114</v>
          </cell>
          <cell r="Z1200">
            <v>-0.24760000000000559</v>
          </cell>
          <cell r="AA1200">
            <v>-0.25433575999999647</v>
          </cell>
          <cell r="AB1200">
            <v>-1.1381035500000003</v>
          </cell>
          <cell r="AC1200">
            <v>6.5599999999989222E-2</v>
          </cell>
          <cell r="AD1200">
            <v>-0.14696515000000687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  <cell r="EN1200">
            <v>0</v>
          </cell>
          <cell r="EO1200">
            <v>0</v>
          </cell>
          <cell r="EP1200">
            <v>0</v>
          </cell>
          <cell r="EQ1200">
            <v>0</v>
          </cell>
          <cell r="ER1200">
            <v>0</v>
          </cell>
          <cell r="ES1200">
            <v>0</v>
          </cell>
          <cell r="ET1200">
            <v>0</v>
          </cell>
          <cell r="EU1200">
            <v>0</v>
          </cell>
          <cell r="EV1200">
            <v>0</v>
          </cell>
          <cell r="EW1200">
            <v>0</v>
          </cell>
          <cell r="EX1200">
            <v>0</v>
          </cell>
          <cell r="EY1200">
            <v>0</v>
          </cell>
          <cell r="EZ1200">
            <v>0</v>
          </cell>
          <cell r="FA1200">
            <v>0</v>
          </cell>
          <cell r="FB1200">
            <v>0</v>
          </cell>
          <cell r="FC1200">
            <v>0</v>
          </cell>
          <cell r="FD1200">
            <v>0</v>
          </cell>
          <cell r="FE1200">
            <v>0</v>
          </cell>
          <cell r="FF1200">
            <v>0</v>
          </cell>
          <cell r="FG1200">
            <v>0</v>
          </cell>
          <cell r="FH1200">
            <v>0</v>
          </cell>
          <cell r="FI1200">
            <v>0</v>
          </cell>
          <cell r="FJ1200">
            <v>0</v>
          </cell>
          <cell r="FK1200">
            <v>0</v>
          </cell>
          <cell r="FL1200">
            <v>0</v>
          </cell>
          <cell r="FM1200">
            <v>0</v>
          </cell>
          <cell r="FN1200">
            <v>0</v>
          </cell>
          <cell r="FO1200">
            <v>0</v>
          </cell>
          <cell r="FP1200">
            <v>0</v>
          </cell>
          <cell r="FQ1200">
            <v>0</v>
          </cell>
          <cell r="FR1200">
            <v>0</v>
          </cell>
          <cell r="FS1200">
            <v>0</v>
          </cell>
          <cell r="FT1200">
            <v>0</v>
          </cell>
          <cell r="FU1200">
            <v>0</v>
          </cell>
          <cell r="FV1200">
            <v>0</v>
          </cell>
          <cell r="FW1200">
            <v>0</v>
          </cell>
          <cell r="FX1200">
            <v>0</v>
          </cell>
          <cell r="FY1200">
            <v>0</v>
          </cell>
          <cell r="FZ1200">
            <v>0</v>
          </cell>
          <cell r="GA1200">
            <v>0</v>
          </cell>
          <cell r="GB1200">
            <v>0</v>
          </cell>
          <cell r="GC1200">
            <v>0</v>
          </cell>
          <cell r="GD1200">
            <v>0</v>
          </cell>
          <cell r="GE1200">
            <v>0</v>
          </cell>
          <cell r="GF1200">
            <v>0</v>
          </cell>
          <cell r="GG1200">
            <v>0</v>
          </cell>
          <cell r="GH1200">
            <v>0</v>
          </cell>
          <cell r="GI1200">
            <v>0</v>
          </cell>
          <cell r="GJ1200">
            <v>0</v>
          </cell>
          <cell r="GK1200">
            <v>0</v>
          </cell>
          <cell r="GL1200">
            <v>0</v>
          </cell>
          <cell r="GM1200">
            <v>0</v>
          </cell>
          <cell r="GN1200">
            <v>0</v>
          </cell>
          <cell r="GO1200">
            <v>0</v>
          </cell>
          <cell r="GP1200">
            <v>0</v>
          </cell>
          <cell r="GQ1200">
            <v>0</v>
          </cell>
          <cell r="GR1200">
            <v>0</v>
          </cell>
          <cell r="GS1200">
            <v>0</v>
          </cell>
          <cell r="GT1200">
            <v>0</v>
          </cell>
          <cell r="GU1200">
            <v>0</v>
          </cell>
          <cell r="GV1200">
            <v>0</v>
          </cell>
          <cell r="GW1200">
            <v>0</v>
          </cell>
          <cell r="GX1200">
            <v>0</v>
          </cell>
          <cell r="GY1200">
            <v>0</v>
          </cell>
          <cell r="GZ1200">
            <v>0</v>
          </cell>
          <cell r="HA1200">
            <v>0</v>
          </cell>
          <cell r="HB1200">
            <v>0</v>
          </cell>
          <cell r="HC1200">
            <v>0</v>
          </cell>
          <cell r="HD1200">
            <v>0</v>
          </cell>
          <cell r="HE1200">
            <v>0</v>
          </cell>
          <cell r="HF1200">
            <v>0</v>
          </cell>
          <cell r="HG1200">
            <v>0</v>
          </cell>
          <cell r="HH1200">
            <v>0</v>
          </cell>
          <cell r="HI1200">
            <v>0</v>
          </cell>
          <cell r="HJ1200">
            <v>0</v>
          </cell>
          <cell r="HK1200">
            <v>0</v>
          </cell>
          <cell r="HL1200">
            <v>0</v>
          </cell>
          <cell r="HM1200">
            <v>0</v>
          </cell>
          <cell r="HN1200">
            <v>0</v>
          </cell>
          <cell r="HO1200">
            <v>0</v>
          </cell>
          <cell r="HP1200">
            <v>0</v>
          </cell>
          <cell r="HQ1200">
            <v>0</v>
          </cell>
          <cell r="HR1200">
            <v>0</v>
          </cell>
          <cell r="HS1200">
            <v>0</v>
          </cell>
          <cell r="HT1200">
            <v>0</v>
          </cell>
          <cell r="HU1200">
            <v>0</v>
          </cell>
          <cell r="HV1200">
            <v>0</v>
          </cell>
          <cell r="HW1200">
            <v>0</v>
          </cell>
          <cell r="HX1200">
            <v>0</v>
          </cell>
          <cell r="HY1200">
            <v>0</v>
          </cell>
          <cell r="HZ1200">
            <v>0</v>
          </cell>
          <cell r="IA1200">
            <v>0</v>
          </cell>
          <cell r="IB1200">
            <v>0</v>
          </cell>
          <cell r="IC1200">
            <v>0</v>
          </cell>
          <cell r="ID1200">
            <v>0</v>
          </cell>
          <cell r="IE1200">
            <v>0</v>
          </cell>
          <cell r="IF1200">
            <v>0</v>
          </cell>
          <cell r="IG1200">
            <v>0</v>
          </cell>
          <cell r="IH1200">
            <v>0</v>
          </cell>
          <cell r="II1200">
            <v>0</v>
          </cell>
          <cell r="IJ1200">
            <v>0</v>
          </cell>
          <cell r="IK1200">
            <v>0</v>
          </cell>
          <cell r="IL1200">
            <v>0</v>
          </cell>
          <cell r="IM1200">
            <v>0</v>
          </cell>
          <cell r="IN1200">
            <v>0</v>
          </cell>
          <cell r="IO1200">
            <v>0</v>
          </cell>
          <cell r="IP1200">
            <v>0</v>
          </cell>
          <cell r="IQ1200">
            <v>0</v>
          </cell>
          <cell r="IR1200">
            <v>0</v>
          </cell>
          <cell r="IS1200">
            <v>0</v>
          </cell>
          <cell r="IT1200">
            <v>0</v>
          </cell>
          <cell r="IU1200">
            <v>0</v>
          </cell>
          <cell r="IV1200">
            <v>0</v>
          </cell>
          <cell r="IW1200">
            <v>0</v>
          </cell>
          <cell r="IX1200">
            <v>0</v>
          </cell>
          <cell r="IY1200">
            <v>0</v>
          </cell>
          <cell r="IZ1200">
            <v>0</v>
          </cell>
          <cell r="JA1200">
            <v>0</v>
          </cell>
          <cell r="JB1200">
            <v>0</v>
          </cell>
          <cell r="JC1200">
            <v>0</v>
          </cell>
          <cell r="JD1200">
            <v>0</v>
          </cell>
          <cell r="JE1200">
            <v>0</v>
          </cell>
        </row>
        <row r="1201">
          <cell r="D1201" t="str">
            <v>CL_.EX.WYE._.___.DaveJohnston 1</v>
          </cell>
          <cell r="F1201">
            <v>-3.8361054600027273</v>
          </cell>
          <cell r="G1201">
            <v>1.6795600058685523E-3</v>
          </cell>
          <cell r="H1201">
            <v>0</v>
          </cell>
          <cell r="I1201">
            <v>7.0599962782580405E-6</v>
          </cell>
          <cell r="J1201">
            <v>-7.3196000448660925E-4</v>
          </cell>
          <cell r="K1201">
            <v>-0.5661986600025557</v>
          </cell>
          <cell r="L1201">
            <v>0</v>
          </cell>
          <cell r="M1201">
            <v>0</v>
          </cell>
          <cell r="N1201">
            <v>0</v>
          </cell>
          <cell r="O1201">
            <v>0.62350825000612531</v>
          </cell>
          <cell r="P1201">
            <v>-1.1999509297311306E-7</v>
          </cell>
          <cell r="Q1201">
            <v>-7.8000448411330581E-7</v>
          </cell>
          <cell r="R1201">
            <v>-615.62136352015659</v>
          </cell>
          <cell r="S1201">
            <v>94.810069189996284</v>
          </cell>
          <cell r="T1201">
            <v>-84.364151360008691</v>
          </cell>
          <cell r="U1201">
            <v>-77.068187430006219</v>
          </cell>
          <cell r="V1201">
            <v>-36.134150450001471</v>
          </cell>
          <cell r="W1201">
            <v>-211.8178526299962</v>
          </cell>
          <cell r="X1201">
            <v>2.5421779199969023</v>
          </cell>
          <cell r="Y1201">
            <v>0</v>
          </cell>
          <cell r="Z1201">
            <v>0</v>
          </cell>
          <cell r="AA1201">
            <v>7.0428674299910199</v>
          </cell>
          <cell r="AB1201">
            <v>-172.73667146999651</v>
          </cell>
          <cell r="AC1201">
            <v>-21.632471919998352</v>
          </cell>
          <cell r="AD1201">
            <v>-116.26299279999512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  <cell r="EN1201">
            <v>0</v>
          </cell>
          <cell r="EO1201">
            <v>0</v>
          </cell>
          <cell r="EP1201">
            <v>0</v>
          </cell>
          <cell r="EQ1201">
            <v>0</v>
          </cell>
          <cell r="ER1201">
            <v>0</v>
          </cell>
          <cell r="ES1201">
            <v>0</v>
          </cell>
          <cell r="ET1201">
            <v>0</v>
          </cell>
          <cell r="EU1201">
            <v>0</v>
          </cell>
          <cell r="EV1201">
            <v>0</v>
          </cell>
          <cell r="EW1201">
            <v>0</v>
          </cell>
          <cell r="EX1201">
            <v>0</v>
          </cell>
          <cell r="EY1201">
            <v>0</v>
          </cell>
          <cell r="EZ1201">
            <v>0</v>
          </cell>
          <cell r="FA1201">
            <v>0</v>
          </cell>
          <cell r="FB1201">
            <v>0</v>
          </cell>
          <cell r="FC1201">
            <v>0</v>
          </cell>
          <cell r="FD1201">
            <v>0</v>
          </cell>
          <cell r="FE1201">
            <v>0</v>
          </cell>
          <cell r="FF1201">
            <v>0</v>
          </cell>
          <cell r="FG1201">
            <v>0</v>
          </cell>
          <cell r="FH1201">
            <v>0</v>
          </cell>
          <cell r="FI1201">
            <v>0</v>
          </cell>
          <cell r="FJ1201">
            <v>0</v>
          </cell>
          <cell r="FK1201">
            <v>0</v>
          </cell>
          <cell r="FL1201">
            <v>0</v>
          </cell>
          <cell r="FM1201">
            <v>0</v>
          </cell>
          <cell r="FN1201">
            <v>0</v>
          </cell>
          <cell r="FO1201">
            <v>0</v>
          </cell>
          <cell r="FP1201">
            <v>0</v>
          </cell>
          <cell r="FQ1201">
            <v>0</v>
          </cell>
          <cell r="FR1201">
            <v>0</v>
          </cell>
          <cell r="FS1201">
            <v>0</v>
          </cell>
          <cell r="FT1201">
            <v>0</v>
          </cell>
          <cell r="FU1201">
            <v>0</v>
          </cell>
          <cell r="FV1201">
            <v>0</v>
          </cell>
          <cell r="FW1201">
            <v>0</v>
          </cell>
          <cell r="FX1201">
            <v>0</v>
          </cell>
          <cell r="FY1201">
            <v>0</v>
          </cell>
          <cell r="FZ1201">
            <v>0</v>
          </cell>
          <cell r="GA1201">
            <v>0</v>
          </cell>
          <cell r="GB1201">
            <v>0</v>
          </cell>
          <cell r="GC1201">
            <v>0</v>
          </cell>
          <cell r="GD1201">
            <v>0</v>
          </cell>
          <cell r="GE1201">
            <v>0</v>
          </cell>
          <cell r="GF1201">
            <v>0</v>
          </cell>
          <cell r="GG1201">
            <v>0</v>
          </cell>
          <cell r="GH1201">
            <v>0</v>
          </cell>
          <cell r="GI1201">
            <v>0</v>
          </cell>
          <cell r="GJ1201">
            <v>0</v>
          </cell>
          <cell r="GK1201">
            <v>0</v>
          </cell>
          <cell r="GL1201">
            <v>0</v>
          </cell>
          <cell r="GM1201">
            <v>0</v>
          </cell>
          <cell r="GN1201">
            <v>0</v>
          </cell>
          <cell r="GO1201">
            <v>0</v>
          </cell>
          <cell r="GP1201">
            <v>0</v>
          </cell>
          <cell r="GQ1201">
            <v>0</v>
          </cell>
          <cell r="GR1201">
            <v>0</v>
          </cell>
          <cell r="GS1201">
            <v>0</v>
          </cell>
          <cell r="GT1201">
            <v>0</v>
          </cell>
          <cell r="GU1201">
            <v>0</v>
          </cell>
          <cell r="GV1201">
            <v>0</v>
          </cell>
          <cell r="GW1201">
            <v>0</v>
          </cell>
          <cell r="GX1201">
            <v>0</v>
          </cell>
          <cell r="GY1201">
            <v>0</v>
          </cell>
          <cell r="GZ1201">
            <v>0</v>
          </cell>
          <cell r="HA1201">
            <v>0</v>
          </cell>
          <cell r="HB1201">
            <v>0</v>
          </cell>
          <cell r="HC1201">
            <v>0</v>
          </cell>
          <cell r="HD1201">
            <v>0</v>
          </cell>
          <cell r="HE1201">
            <v>0</v>
          </cell>
          <cell r="HF1201">
            <v>0</v>
          </cell>
          <cell r="HG1201">
            <v>0</v>
          </cell>
          <cell r="HH1201">
            <v>0</v>
          </cell>
          <cell r="HI1201">
            <v>0</v>
          </cell>
          <cell r="HJ1201">
            <v>0</v>
          </cell>
          <cell r="HK1201">
            <v>0</v>
          </cell>
          <cell r="HL1201">
            <v>0</v>
          </cell>
          <cell r="HM1201">
            <v>0</v>
          </cell>
          <cell r="HN1201">
            <v>0</v>
          </cell>
          <cell r="HO1201">
            <v>0</v>
          </cell>
          <cell r="HP1201">
            <v>0</v>
          </cell>
          <cell r="HQ1201">
            <v>0</v>
          </cell>
          <cell r="HR1201">
            <v>0</v>
          </cell>
          <cell r="HS1201">
            <v>0</v>
          </cell>
          <cell r="HT1201">
            <v>0</v>
          </cell>
          <cell r="HU1201">
            <v>0</v>
          </cell>
          <cell r="HV1201">
            <v>0</v>
          </cell>
          <cell r="HW1201">
            <v>0</v>
          </cell>
          <cell r="HX1201">
            <v>0</v>
          </cell>
          <cell r="HY1201">
            <v>0</v>
          </cell>
          <cell r="HZ1201">
            <v>0</v>
          </cell>
          <cell r="IA1201">
            <v>0</v>
          </cell>
          <cell r="IB1201">
            <v>0</v>
          </cell>
          <cell r="IC1201">
            <v>0</v>
          </cell>
          <cell r="ID1201">
            <v>0</v>
          </cell>
          <cell r="IE1201">
            <v>0</v>
          </cell>
          <cell r="IF1201">
            <v>0</v>
          </cell>
          <cell r="IG1201">
            <v>0</v>
          </cell>
          <cell r="IH1201">
            <v>0</v>
          </cell>
          <cell r="II1201">
            <v>0</v>
          </cell>
          <cell r="IJ1201">
            <v>0</v>
          </cell>
          <cell r="IK1201">
            <v>0</v>
          </cell>
          <cell r="IL1201">
            <v>0</v>
          </cell>
          <cell r="IM1201">
            <v>0</v>
          </cell>
          <cell r="IN1201">
            <v>0</v>
          </cell>
          <cell r="IO1201">
            <v>0</v>
          </cell>
          <cell r="IP1201">
            <v>0</v>
          </cell>
          <cell r="IQ1201">
            <v>0</v>
          </cell>
          <cell r="IR1201">
            <v>0</v>
          </cell>
          <cell r="IS1201">
            <v>0</v>
          </cell>
          <cell r="IT1201">
            <v>0</v>
          </cell>
          <cell r="IU1201">
            <v>0</v>
          </cell>
          <cell r="IV1201">
            <v>0</v>
          </cell>
          <cell r="IW1201">
            <v>0</v>
          </cell>
          <cell r="IX1201">
            <v>0</v>
          </cell>
          <cell r="IY1201">
            <v>0</v>
          </cell>
          <cell r="IZ1201">
            <v>0</v>
          </cell>
          <cell r="JA1201">
            <v>0</v>
          </cell>
          <cell r="JB1201">
            <v>0</v>
          </cell>
          <cell r="JC1201">
            <v>0</v>
          </cell>
          <cell r="JD1201">
            <v>0</v>
          </cell>
          <cell r="JE1201">
            <v>0</v>
          </cell>
        </row>
        <row r="1202">
          <cell r="D1202" t="str">
            <v>CL_.EX.WYE._.___.DaveJohnston 2</v>
          </cell>
          <cell r="F1202">
            <v>-0.24218316000769846</v>
          </cell>
          <cell r="G1202">
            <v>4.7139099988271482E-3</v>
          </cell>
          <cell r="H1202">
            <v>0</v>
          </cell>
          <cell r="I1202">
            <v>0</v>
          </cell>
          <cell r="J1202">
            <v>-2.0310240000981139E-2</v>
          </cell>
          <cell r="K1202">
            <v>-7.6101749997178558E-2</v>
          </cell>
          <cell r="L1202">
            <v>0</v>
          </cell>
          <cell r="M1202">
            <v>0</v>
          </cell>
          <cell r="N1202">
            <v>-7.7317236000017147</v>
          </cell>
          <cell r="O1202">
            <v>15.56525818000955</v>
          </cell>
          <cell r="P1202">
            <v>-1.0004441719502211E-8</v>
          </cell>
          <cell r="Q1202">
            <v>-8.0999598139896989E-7</v>
          </cell>
          <cell r="R1202">
            <v>-1355.2562748398632</v>
          </cell>
          <cell r="S1202">
            <v>-855.12571378000575</v>
          </cell>
          <cell r="T1202">
            <v>-85.849505799997132</v>
          </cell>
          <cell r="U1202">
            <v>-171.38183066999773</v>
          </cell>
          <cell r="V1202">
            <v>-33.605802109999786</v>
          </cell>
          <cell r="W1202">
            <v>-3.9019182800002454</v>
          </cell>
          <cell r="X1202">
            <v>-42.925459489990317</v>
          </cell>
          <cell r="Y1202">
            <v>0</v>
          </cell>
          <cell r="Z1202">
            <v>0</v>
          </cell>
          <cell r="AA1202">
            <v>32.309127210013685</v>
          </cell>
          <cell r="AB1202">
            <v>-93.037453639990417</v>
          </cell>
          <cell r="AC1202">
            <v>3.6616078000006382</v>
          </cell>
          <cell r="AD1202">
            <v>-105.39932607999799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  <cell r="EN1202">
            <v>0</v>
          </cell>
          <cell r="EO1202">
            <v>0</v>
          </cell>
          <cell r="EP1202">
            <v>0</v>
          </cell>
          <cell r="EQ1202">
            <v>0</v>
          </cell>
          <cell r="ER1202">
            <v>0</v>
          </cell>
          <cell r="ES1202">
            <v>0</v>
          </cell>
          <cell r="ET1202">
            <v>0</v>
          </cell>
          <cell r="EU1202">
            <v>0</v>
          </cell>
          <cell r="EV1202">
            <v>0</v>
          </cell>
          <cell r="EW1202">
            <v>0</v>
          </cell>
          <cell r="EX1202">
            <v>0</v>
          </cell>
          <cell r="EY1202">
            <v>0</v>
          </cell>
          <cell r="EZ1202">
            <v>0</v>
          </cell>
          <cell r="FA1202">
            <v>0</v>
          </cell>
          <cell r="FB1202">
            <v>0</v>
          </cell>
          <cell r="FC1202">
            <v>0</v>
          </cell>
          <cell r="FD1202">
            <v>0</v>
          </cell>
          <cell r="FE1202">
            <v>0</v>
          </cell>
          <cell r="FF1202">
            <v>0</v>
          </cell>
          <cell r="FG1202">
            <v>0</v>
          </cell>
          <cell r="FH1202">
            <v>0</v>
          </cell>
          <cell r="FI1202">
            <v>0</v>
          </cell>
          <cell r="FJ1202">
            <v>0</v>
          </cell>
          <cell r="FK1202">
            <v>0</v>
          </cell>
          <cell r="FL1202">
            <v>0</v>
          </cell>
          <cell r="FM1202">
            <v>0</v>
          </cell>
          <cell r="FN1202">
            <v>0</v>
          </cell>
          <cell r="FO1202">
            <v>0</v>
          </cell>
          <cell r="FP1202">
            <v>0</v>
          </cell>
          <cell r="FQ1202">
            <v>0</v>
          </cell>
          <cell r="FR1202">
            <v>0</v>
          </cell>
          <cell r="FS1202">
            <v>0</v>
          </cell>
          <cell r="FT1202">
            <v>0</v>
          </cell>
          <cell r="FU1202">
            <v>0</v>
          </cell>
          <cell r="FV1202">
            <v>0</v>
          </cell>
          <cell r="FW1202">
            <v>0</v>
          </cell>
          <cell r="FX1202">
            <v>0</v>
          </cell>
          <cell r="FY1202">
            <v>0</v>
          </cell>
          <cell r="FZ1202">
            <v>0</v>
          </cell>
          <cell r="GA1202">
            <v>0</v>
          </cell>
          <cell r="GB1202">
            <v>0</v>
          </cell>
          <cell r="GC1202">
            <v>0</v>
          </cell>
          <cell r="GD1202">
            <v>0</v>
          </cell>
          <cell r="GE1202">
            <v>0</v>
          </cell>
          <cell r="GF1202">
            <v>0</v>
          </cell>
          <cell r="GG1202">
            <v>0</v>
          </cell>
          <cell r="GH1202">
            <v>0</v>
          </cell>
          <cell r="GI1202">
            <v>0</v>
          </cell>
          <cell r="GJ1202">
            <v>0</v>
          </cell>
          <cell r="GK1202">
            <v>0</v>
          </cell>
          <cell r="GL1202">
            <v>0</v>
          </cell>
          <cell r="GM1202">
            <v>0</v>
          </cell>
          <cell r="GN1202">
            <v>0</v>
          </cell>
          <cell r="GO1202">
            <v>0</v>
          </cell>
          <cell r="GP1202">
            <v>0</v>
          </cell>
          <cell r="GQ1202">
            <v>0</v>
          </cell>
          <cell r="GR1202">
            <v>0</v>
          </cell>
          <cell r="GS1202">
            <v>0</v>
          </cell>
          <cell r="GT1202">
            <v>0</v>
          </cell>
          <cell r="GU1202">
            <v>0</v>
          </cell>
          <cell r="GV1202">
            <v>0</v>
          </cell>
          <cell r="GW1202">
            <v>0</v>
          </cell>
          <cell r="GX1202">
            <v>0</v>
          </cell>
          <cell r="GY1202">
            <v>0</v>
          </cell>
          <cell r="GZ1202">
            <v>0</v>
          </cell>
          <cell r="HA1202">
            <v>0</v>
          </cell>
          <cell r="HB1202">
            <v>0</v>
          </cell>
          <cell r="HC1202">
            <v>0</v>
          </cell>
          <cell r="HD1202">
            <v>0</v>
          </cell>
          <cell r="HE1202">
            <v>0</v>
          </cell>
          <cell r="HF1202">
            <v>0</v>
          </cell>
          <cell r="HG1202">
            <v>0</v>
          </cell>
          <cell r="HH1202">
            <v>0</v>
          </cell>
          <cell r="HI1202">
            <v>0</v>
          </cell>
          <cell r="HJ1202">
            <v>0</v>
          </cell>
          <cell r="HK1202">
            <v>0</v>
          </cell>
          <cell r="HL1202">
            <v>0</v>
          </cell>
          <cell r="HM1202">
            <v>0</v>
          </cell>
          <cell r="HN1202">
            <v>0</v>
          </cell>
          <cell r="HO1202">
            <v>0</v>
          </cell>
          <cell r="HP1202">
            <v>0</v>
          </cell>
          <cell r="HQ1202">
            <v>0</v>
          </cell>
          <cell r="HR1202">
            <v>0</v>
          </cell>
          <cell r="HS1202">
            <v>0</v>
          </cell>
          <cell r="HT1202">
            <v>0</v>
          </cell>
          <cell r="HU1202">
            <v>0</v>
          </cell>
          <cell r="HV1202">
            <v>0</v>
          </cell>
          <cell r="HW1202">
            <v>0</v>
          </cell>
          <cell r="HX1202">
            <v>0</v>
          </cell>
          <cell r="HY1202">
            <v>0</v>
          </cell>
          <cell r="HZ1202">
            <v>0</v>
          </cell>
          <cell r="IA1202">
            <v>0</v>
          </cell>
          <cell r="IB1202">
            <v>0</v>
          </cell>
          <cell r="IC1202">
            <v>0</v>
          </cell>
          <cell r="ID1202">
            <v>0</v>
          </cell>
          <cell r="IE1202">
            <v>0</v>
          </cell>
          <cell r="IF1202">
            <v>0</v>
          </cell>
          <cell r="IG1202">
            <v>0</v>
          </cell>
          <cell r="IH1202">
            <v>0</v>
          </cell>
          <cell r="II1202">
            <v>0</v>
          </cell>
          <cell r="IJ1202">
            <v>0</v>
          </cell>
          <cell r="IK1202">
            <v>0</v>
          </cell>
          <cell r="IL1202">
            <v>0</v>
          </cell>
          <cell r="IM1202">
            <v>0</v>
          </cell>
          <cell r="IN1202">
            <v>0</v>
          </cell>
          <cell r="IO1202">
            <v>0</v>
          </cell>
          <cell r="IP1202">
            <v>0</v>
          </cell>
          <cell r="IQ1202">
            <v>0</v>
          </cell>
          <cell r="IR1202">
            <v>0</v>
          </cell>
          <cell r="IS1202">
            <v>0</v>
          </cell>
          <cell r="IT1202">
            <v>0</v>
          </cell>
          <cell r="IU1202">
            <v>0</v>
          </cell>
          <cell r="IV1202">
            <v>0</v>
          </cell>
          <cell r="IW1202">
            <v>0</v>
          </cell>
          <cell r="IX1202">
            <v>0</v>
          </cell>
          <cell r="IY1202">
            <v>0</v>
          </cell>
          <cell r="IZ1202">
            <v>0</v>
          </cell>
          <cell r="JA1202">
            <v>0</v>
          </cell>
          <cell r="JB1202">
            <v>0</v>
          </cell>
          <cell r="JC1202">
            <v>0</v>
          </cell>
          <cell r="JD1202">
            <v>0</v>
          </cell>
          <cell r="JE1202">
            <v>0</v>
          </cell>
        </row>
        <row r="1203">
          <cell r="D1203" t="str">
            <v>CL_.EX.WYE._.___.DaveJohnston 3</v>
          </cell>
          <cell r="F1203">
            <v>1.0011717677116394E-8</v>
          </cell>
          <cell r="G1203">
            <v>-2.1999585442245007E-7</v>
          </cell>
          <cell r="H1203">
            <v>0</v>
          </cell>
          <cell r="I1203">
            <v>3.9539980003610253E-2</v>
          </cell>
          <cell r="J1203">
            <v>12.802587330006645</v>
          </cell>
          <cell r="K1203">
            <v>51.060903150020749</v>
          </cell>
          <cell r="L1203">
            <v>17.418963839998469</v>
          </cell>
          <cell r="M1203">
            <v>0</v>
          </cell>
          <cell r="N1203">
            <v>0</v>
          </cell>
          <cell r="O1203">
            <v>1.675642299989704</v>
          </cell>
          <cell r="P1203">
            <v>0</v>
          </cell>
          <cell r="Q1203">
            <v>0</v>
          </cell>
          <cell r="R1203">
            <v>-3378.9459485199768</v>
          </cell>
          <cell r="S1203">
            <v>-374.6686518300121</v>
          </cell>
          <cell r="T1203">
            <v>-213.99687729000289</v>
          </cell>
          <cell r="U1203">
            <v>-119.15036755999608</v>
          </cell>
          <cell r="V1203">
            <v>-94.124687020012061</v>
          </cell>
          <cell r="W1203">
            <v>-112.34508562000701</v>
          </cell>
          <cell r="X1203">
            <v>-269.38228958999389</v>
          </cell>
          <cell r="Y1203">
            <v>-98.931568700019852</v>
          </cell>
          <cell r="Z1203">
            <v>0</v>
          </cell>
          <cell r="AA1203">
            <v>-111.27889285000856</v>
          </cell>
          <cell r="AB1203">
            <v>-306.50777623998874</v>
          </cell>
          <cell r="AC1203">
            <v>-375.78935216000536</v>
          </cell>
          <cell r="AD1203">
            <v>-1302.7703996600176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  <cell r="EN1203">
            <v>0</v>
          </cell>
          <cell r="EO1203">
            <v>0</v>
          </cell>
          <cell r="EP1203">
            <v>0</v>
          </cell>
          <cell r="EQ1203">
            <v>0</v>
          </cell>
          <cell r="ER1203">
            <v>0</v>
          </cell>
          <cell r="ES1203">
            <v>0</v>
          </cell>
          <cell r="ET1203">
            <v>0</v>
          </cell>
          <cell r="EU1203">
            <v>0</v>
          </cell>
          <cell r="EV1203">
            <v>0</v>
          </cell>
          <cell r="EW1203">
            <v>0</v>
          </cell>
          <cell r="EX1203">
            <v>0</v>
          </cell>
          <cell r="EY1203">
            <v>0</v>
          </cell>
          <cell r="EZ1203">
            <v>0</v>
          </cell>
          <cell r="FA1203">
            <v>0</v>
          </cell>
          <cell r="FB1203">
            <v>0</v>
          </cell>
          <cell r="FC1203">
            <v>0</v>
          </cell>
          <cell r="FD1203">
            <v>0</v>
          </cell>
          <cell r="FE1203">
            <v>0</v>
          </cell>
          <cell r="FF1203">
            <v>0</v>
          </cell>
          <cell r="FG1203">
            <v>0</v>
          </cell>
          <cell r="FH1203">
            <v>0</v>
          </cell>
          <cell r="FI1203">
            <v>0</v>
          </cell>
          <cell r="FJ1203">
            <v>0</v>
          </cell>
          <cell r="FK1203">
            <v>0</v>
          </cell>
          <cell r="FL1203">
            <v>0</v>
          </cell>
          <cell r="FM1203">
            <v>0</v>
          </cell>
          <cell r="FN1203">
            <v>0</v>
          </cell>
          <cell r="FO1203">
            <v>0</v>
          </cell>
          <cell r="FP1203">
            <v>0</v>
          </cell>
          <cell r="FQ1203">
            <v>0</v>
          </cell>
          <cell r="FR1203">
            <v>0</v>
          </cell>
          <cell r="FS1203">
            <v>0</v>
          </cell>
          <cell r="FT1203">
            <v>0</v>
          </cell>
          <cell r="FU1203">
            <v>0</v>
          </cell>
          <cell r="FV1203">
            <v>0</v>
          </cell>
          <cell r="FW1203">
            <v>0</v>
          </cell>
          <cell r="FX1203">
            <v>0</v>
          </cell>
          <cell r="FY1203">
            <v>0</v>
          </cell>
          <cell r="FZ1203">
            <v>0</v>
          </cell>
          <cell r="GA1203">
            <v>0</v>
          </cell>
          <cell r="GB1203">
            <v>0</v>
          </cell>
          <cell r="GC1203">
            <v>0</v>
          </cell>
          <cell r="GD1203">
            <v>0</v>
          </cell>
          <cell r="GE1203">
            <v>0</v>
          </cell>
          <cell r="GF1203">
            <v>0</v>
          </cell>
          <cell r="GG1203">
            <v>0</v>
          </cell>
          <cell r="GH1203">
            <v>0</v>
          </cell>
          <cell r="GI1203">
            <v>0</v>
          </cell>
          <cell r="GJ1203">
            <v>0</v>
          </cell>
          <cell r="GK1203">
            <v>0</v>
          </cell>
          <cell r="GL1203">
            <v>0</v>
          </cell>
          <cell r="GM1203">
            <v>0</v>
          </cell>
          <cell r="GN1203">
            <v>0</v>
          </cell>
          <cell r="GO1203">
            <v>0</v>
          </cell>
          <cell r="GP1203">
            <v>0</v>
          </cell>
          <cell r="GQ1203">
            <v>0</v>
          </cell>
          <cell r="GR1203">
            <v>0</v>
          </cell>
          <cell r="GS1203">
            <v>0</v>
          </cell>
          <cell r="GT1203">
            <v>0</v>
          </cell>
          <cell r="GU1203">
            <v>0</v>
          </cell>
          <cell r="GV1203">
            <v>0</v>
          </cell>
          <cell r="GW1203">
            <v>0</v>
          </cell>
          <cell r="GX1203">
            <v>0</v>
          </cell>
          <cell r="GY1203">
            <v>0</v>
          </cell>
          <cell r="GZ1203">
            <v>0</v>
          </cell>
          <cell r="HA1203">
            <v>0</v>
          </cell>
          <cell r="HB1203">
            <v>0</v>
          </cell>
          <cell r="HC1203">
            <v>0</v>
          </cell>
          <cell r="HD1203">
            <v>0</v>
          </cell>
          <cell r="HE1203">
            <v>0</v>
          </cell>
          <cell r="HF1203">
            <v>0</v>
          </cell>
          <cell r="HG1203">
            <v>0</v>
          </cell>
          <cell r="HH1203">
            <v>0</v>
          </cell>
          <cell r="HI1203">
            <v>0</v>
          </cell>
          <cell r="HJ1203">
            <v>0</v>
          </cell>
          <cell r="HK1203">
            <v>0</v>
          </cell>
          <cell r="HL1203">
            <v>0</v>
          </cell>
          <cell r="HM1203">
            <v>0</v>
          </cell>
          <cell r="HN1203">
            <v>0</v>
          </cell>
          <cell r="HO1203">
            <v>0</v>
          </cell>
          <cell r="HP1203">
            <v>0</v>
          </cell>
          <cell r="HQ1203">
            <v>0</v>
          </cell>
          <cell r="HR1203">
            <v>0</v>
          </cell>
          <cell r="HS1203">
            <v>0</v>
          </cell>
          <cell r="HT1203">
            <v>0</v>
          </cell>
          <cell r="HU1203">
            <v>0</v>
          </cell>
          <cell r="HV1203">
            <v>0</v>
          </cell>
          <cell r="HW1203">
            <v>0</v>
          </cell>
          <cell r="HX1203">
            <v>0</v>
          </cell>
          <cell r="HY1203">
            <v>0</v>
          </cell>
          <cell r="HZ1203">
            <v>0</v>
          </cell>
          <cell r="IA1203">
            <v>0</v>
          </cell>
          <cell r="IB1203">
            <v>0</v>
          </cell>
          <cell r="IC1203">
            <v>0</v>
          </cell>
          <cell r="ID1203">
            <v>0</v>
          </cell>
          <cell r="IE1203">
            <v>0</v>
          </cell>
          <cell r="IF1203">
            <v>0</v>
          </cell>
          <cell r="IG1203">
            <v>0</v>
          </cell>
          <cell r="IH1203">
            <v>0</v>
          </cell>
          <cell r="II1203">
            <v>0</v>
          </cell>
          <cell r="IJ1203">
            <v>0</v>
          </cell>
          <cell r="IK1203">
            <v>0</v>
          </cell>
          <cell r="IL1203">
            <v>0</v>
          </cell>
          <cell r="IM1203">
            <v>0</v>
          </cell>
          <cell r="IN1203">
            <v>0</v>
          </cell>
          <cell r="IO1203">
            <v>0</v>
          </cell>
          <cell r="IP1203">
            <v>0</v>
          </cell>
          <cell r="IQ1203">
            <v>0</v>
          </cell>
          <cell r="IR1203">
            <v>0</v>
          </cell>
          <cell r="IS1203">
            <v>0</v>
          </cell>
          <cell r="IT1203">
            <v>0</v>
          </cell>
          <cell r="IU1203">
            <v>0</v>
          </cell>
          <cell r="IV1203">
            <v>0</v>
          </cell>
          <cell r="IW1203">
            <v>0</v>
          </cell>
          <cell r="IX1203">
            <v>0</v>
          </cell>
          <cell r="IY1203">
            <v>0</v>
          </cell>
          <cell r="IZ1203">
            <v>0</v>
          </cell>
          <cell r="JA1203">
            <v>0</v>
          </cell>
          <cell r="JB1203">
            <v>0</v>
          </cell>
          <cell r="JC1203">
            <v>0</v>
          </cell>
          <cell r="JD1203">
            <v>0</v>
          </cell>
          <cell r="JE1203">
            <v>0</v>
          </cell>
        </row>
        <row r="1204">
          <cell r="D1204" t="str">
            <v>CL_.EX.WYE._.___.DaveJohnston 4</v>
          </cell>
          <cell r="F1204">
            <v>-25.681341110001085</v>
          </cell>
          <cell r="G1204">
            <v>-8.1900000004679896E-2</v>
          </cell>
          <cell r="H1204">
            <v>5.7000000088009983E-3</v>
          </cell>
          <cell r="I1204">
            <v>3.6201900511514395E-3</v>
          </cell>
          <cell r="J1204">
            <v>17.634359329997096</v>
          </cell>
          <cell r="K1204">
            <v>2.1886530599731486</v>
          </cell>
          <cell r="L1204">
            <v>0</v>
          </cell>
          <cell r="M1204">
            <v>-5.6999999796971679E-3</v>
          </cell>
          <cell r="N1204">
            <v>0</v>
          </cell>
          <cell r="O1204">
            <v>1.0828938200138509</v>
          </cell>
          <cell r="P1204">
            <v>-4.7533220014884137E-2</v>
          </cell>
          <cell r="Q1204">
            <v>5.7004400005098432E-3</v>
          </cell>
          <cell r="R1204">
            <v>-2708.5989639803302</v>
          </cell>
          <cell r="S1204">
            <v>-544.42041900003096</v>
          </cell>
          <cell r="T1204">
            <v>-163.81141642002331</v>
          </cell>
          <cell r="U1204">
            <v>-171.88052120996872</v>
          </cell>
          <cell r="V1204">
            <v>-507.23004900003434</v>
          </cell>
          <cell r="W1204">
            <v>-375.16914010999608</v>
          </cell>
          <cell r="X1204">
            <v>-261.25881750002736</v>
          </cell>
          <cell r="Y1204">
            <v>30.99792298002285</v>
          </cell>
          <cell r="Z1204">
            <v>0</v>
          </cell>
          <cell r="AA1204">
            <v>-63.72459120998974</v>
          </cell>
          <cell r="AB1204">
            <v>-335.80053951995797</v>
          </cell>
          <cell r="AC1204">
            <v>-83.85820878999948</v>
          </cell>
          <cell r="AD1204">
            <v>-232.44318420000491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  <cell r="EJ1204">
            <v>0</v>
          </cell>
          <cell r="EK1204">
            <v>0</v>
          </cell>
          <cell r="EL1204">
            <v>0</v>
          </cell>
          <cell r="EM1204">
            <v>0</v>
          </cell>
          <cell r="EN1204">
            <v>0</v>
          </cell>
          <cell r="EO1204">
            <v>0</v>
          </cell>
          <cell r="EP1204">
            <v>0</v>
          </cell>
          <cell r="EQ1204">
            <v>0</v>
          </cell>
          <cell r="ER1204">
            <v>0</v>
          </cell>
          <cell r="ES1204">
            <v>0</v>
          </cell>
          <cell r="ET1204">
            <v>0</v>
          </cell>
          <cell r="EU1204">
            <v>0</v>
          </cell>
          <cell r="EV1204">
            <v>0</v>
          </cell>
          <cell r="EW1204">
            <v>0</v>
          </cell>
          <cell r="EX1204">
            <v>0</v>
          </cell>
          <cell r="EY1204">
            <v>0</v>
          </cell>
          <cell r="EZ1204">
            <v>0</v>
          </cell>
          <cell r="FA1204">
            <v>0</v>
          </cell>
          <cell r="FB1204">
            <v>0</v>
          </cell>
          <cell r="FC1204">
            <v>0</v>
          </cell>
          <cell r="FD1204">
            <v>0</v>
          </cell>
          <cell r="FE1204">
            <v>0</v>
          </cell>
          <cell r="FF1204">
            <v>0</v>
          </cell>
          <cell r="FG1204">
            <v>0</v>
          </cell>
          <cell r="FH1204">
            <v>0</v>
          </cell>
          <cell r="FI1204">
            <v>0</v>
          </cell>
          <cell r="FJ1204">
            <v>0</v>
          </cell>
          <cell r="FK1204">
            <v>0</v>
          </cell>
          <cell r="FL1204">
            <v>0</v>
          </cell>
          <cell r="FM1204">
            <v>0</v>
          </cell>
          <cell r="FN1204">
            <v>0</v>
          </cell>
          <cell r="FO1204">
            <v>0</v>
          </cell>
          <cell r="FP1204">
            <v>0</v>
          </cell>
          <cell r="FQ1204">
            <v>0</v>
          </cell>
          <cell r="FR1204">
            <v>0</v>
          </cell>
          <cell r="FS1204">
            <v>0</v>
          </cell>
          <cell r="FT1204">
            <v>0</v>
          </cell>
          <cell r="FU1204">
            <v>0</v>
          </cell>
          <cell r="FV1204">
            <v>0</v>
          </cell>
          <cell r="FW1204">
            <v>0</v>
          </cell>
          <cell r="FX1204">
            <v>0</v>
          </cell>
          <cell r="FY1204">
            <v>0</v>
          </cell>
          <cell r="FZ1204">
            <v>0</v>
          </cell>
          <cell r="GA1204">
            <v>0</v>
          </cell>
          <cell r="GB1204">
            <v>0</v>
          </cell>
          <cell r="GC1204">
            <v>0</v>
          </cell>
          <cell r="GD1204">
            <v>0</v>
          </cell>
          <cell r="GE1204">
            <v>0</v>
          </cell>
          <cell r="GF1204">
            <v>0</v>
          </cell>
          <cell r="GG1204">
            <v>0</v>
          </cell>
          <cell r="GH1204">
            <v>0</v>
          </cell>
          <cell r="GI1204">
            <v>0</v>
          </cell>
          <cell r="GJ1204">
            <v>0</v>
          </cell>
          <cell r="GK1204">
            <v>0</v>
          </cell>
          <cell r="GL1204">
            <v>0</v>
          </cell>
          <cell r="GM1204">
            <v>0</v>
          </cell>
          <cell r="GN1204">
            <v>0</v>
          </cell>
          <cell r="GO1204">
            <v>0</v>
          </cell>
          <cell r="GP1204">
            <v>0</v>
          </cell>
          <cell r="GQ1204">
            <v>0</v>
          </cell>
          <cell r="GR1204">
            <v>0</v>
          </cell>
          <cell r="GS1204">
            <v>0</v>
          </cell>
          <cell r="GT1204">
            <v>0</v>
          </cell>
          <cell r="GU1204">
            <v>0</v>
          </cell>
          <cell r="GV1204">
            <v>0</v>
          </cell>
          <cell r="GW1204">
            <v>0</v>
          </cell>
          <cell r="GX1204">
            <v>0</v>
          </cell>
          <cell r="GY1204">
            <v>0</v>
          </cell>
          <cell r="GZ1204">
            <v>0</v>
          </cell>
          <cell r="HA1204">
            <v>0</v>
          </cell>
          <cell r="HB1204">
            <v>0</v>
          </cell>
          <cell r="HC1204">
            <v>0</v>
          </cell>
          <cell r="HD1204">
            <v>0</v>
          </cell>
          <cell r="HE1204">
            <v>0</v>
          </cell>
          <cell r="HF1204">
            <v>0</v>
          </cell>
          <cell r="HG1204">
            <v>0</v>
          </cell>
          <cell r="HH1204">
            <v>0</v>
          </cell>
          <cell r="HI1204">
            <v>0</v>
          </cell>
          <cell r="HJ1204">
            <v>0</v>
          </cell>
          <cell r="HK1204">
            <v>0</v>
          </cell>
          <cell r="HL1204">
            <v>0</v>
          </cell>
          <cell r="HM1204">
            <v>0</v>
          </cell>
          <cell r="HN1204">
            <v>0</v>
          </cell>
          <cell r="HO1204">
            <v>0</v>
          </cell>
          <cell r="HP1204">
            <v>0</v>
          </cell>
          <cell r="HQ1204">
            <v>0</v>
          </cell>
          <cell r="HR1204">
            <v>0</v>
          </cell>
          <cell r="HS1204">
            <v>0</v>
          </cell>
          <cell r="HT1204">
            <v>0</v>
          </cell>
          <cell r="HU1204">
            <v>0</v>
          </cell>
          <cell r="HV1204">
            <v>0</v>
          </cell>
          <cell r="HW1204">
            <v>0</v>
          </cell>
          <cell r="HX1204">
            <v>0</v>
          </cell>
          <cell r="HY1204">
            <v>0</v>
          </cell>
          <cell r="HZ1204">
            <v>0</v>
          </cell>
          <cell r="IA1204">
            <v>0</v>
          </cell>
          <cell r="IB1204">
            <v>0</v>
          </cell>
          <cell r="IC1204">
            <v>0</v>
          </cell>
          <cell r="ID1204">
            <v>0</v>
          </cell>
          <cell r="IE1204">
            <v>0</v>
          </cell>
          <cell r="IF1204">
            <v>0</v>
          </cell>
          <cell r="IG1204">
            <v>0</v>
          </cell>
          <cell r="IH1204">
            <v>0</v>
          </cell>
          <cell r="II1204">
            <v>0</v>
          </cell>
          <cell r="IJ1204">
            <v>0</v>
          </cell>
          <cell r="IK1204">
            <v>0</v>
          </cell>
          <cell r="IL1204">
            <v>0</v>
          </cell>
          <cell r="IM1204">
            <v>0</v>
          </cell>
          <cell r="IN1204">
            <v>0</v>
          </cell>
          <cell r="IO1204">
            <v>0</v>
          </cell>
          <cell r="IP1204">
            <v>0</v>
          </cell>
          <cell r="IQ1204">
            <v>0</v>
          </cell>
          <cell r="IR1204">
            <v>0</v>
          </cell>
          <cell r="IS1204">
            <v>0</v>
          </cell>
          <cell r="IT1204">
            <v>0</v>
          </cell>
          <cell r="IU1204">
            <v>0</v>
          </cell>
          <cell r="IV1204">
            <v>0</v>
          </cell>
          <cell r="IW1204">
            <v>0</v>
          </cell>
          <cell r="IX1204">
            <v>0</v>
          </cell>
          <cell r="IY1204">
            <v>0</v>
          </cell>
          <cell r="IZ1204">
            <v>0</v>
          </cell>
          <cell r="JA1204">
            <v>0</v>
          </cell>
          <cell r="JB1204">
            <v>0</v>
          </cell>
          <cell r="JC1204">
            <v>0</v>
          </cell>
          <cell r="JD1204">
            <v>0</v>
          </cell>
          <cell r="JE1204">
            <v>0</v>
          </cell>
        </row>
        <row r="1205">
          <cell r="D1205" t="str">
            <v>CL_.EX.WYE._.___.DaveJohnston 4 GCV</v>
          </cell>
          <cell r="F1205">
            <v>-2.400000000001512E-3</v>
          </cell>
          <cell r="G1205">
            <v>8.1899999999997419E-2</v>
          </cell>
          <cell r="H1205">
            <v>-5.7000000000009265E-3</v>
          </cell>
          <cell r="I1205">
            <v>-4.4304499999974212E-3</v>
          </cell>
          <cell r="J1205">
            <v>0</v>
          </cell>
          <cell r="K1205">
            <v>8.6400000000000254E-2</v>
          </cell>
          <cell r="L1205">
            <v>0</v>
          </cell>
          <cell r="M1205">
            <v>5.6999999999991502E-3</v>
          </cell>
          <cell r="N1205">
            <v>0</v>
          </cell>
          <cell r="O1205">
            <v>-5.9400000000003672E-2</v>
          </cell>
          <cell r="P1205">
            <v>5.0399999999999778E-2</v>
          </cell>
          <cell r="Q1205">
            <v>-5.6999999999973738E-3</v>
          </cell>
          <cell r="R1205">
            <v>-1.1585090700000364</v>
          </cell>
          <cell r="S1205">
            <v>-4.2507000000000517E-2</v>
          </cell>
          <cell r="T1205">
            <v>9.0000000000003411E-2</v>
          </cell>
          <cell r="U1205">
            <v>-0.72970559999999907</v>
          </cell>
          <cell r="V1205">
            <v>-7.9800000000005866E-2</v>
          </cell>
          <cell r="W1205">
            <v>0</v>
          </cell>
          <cell r="X1205">
            <v>0</v>
          </cell>
          <cell r="Y1205">
            <v>3.4199999999998454E-2</v>
          </cell>
          <cell r="Z1205">
            <v>-0.60010559999999558</v>
          </cell>
          <cell r="AA1205">
            <v>2.2800000000000153E-2</v>
          </cell>
          <cell r="AB1205">
            <v>0.23629015999999581</v>
          </cell>
          <cell r="AC1205">
            <v>0</v>
          </cell>
          <cell r="AD1205">
            <v>-8.9681030000001272E-2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  <cell r="EN1205">
            <v>0</v>
          </cell>
          <cell r="EO1205">
            <v>0</v>
          </cell>
          <cell r="EP1205">
            <v>0</v>
          </cell>
          <cell r="EQ1205">
            <v>0</v>
          </cell>
          <cell r="ER1205">
            <v>0</v>
          </cell>
          <cell r="ES1205">
            <v>0</v>
          </cell>
          <cell r="ET1205">
            <v>0</v>
          </cell>
          <cell r="EU1205">
            <v>0</v>
          </cell>
          <cell r="EV1205">
            <v>0</v>
          </cell>
          <cell r="EW1205">
            <v>0</v>
          </cell>
          <cell r="EX1205">
            <v>0</v>
          </cell>
          <cell r="EY1205">
            <v>0</v>
          </cell>
          <cell r="EZ1205">
            <v>0</v>
          </cell>
          <cell r="FA1205">
            <v>0</v>
          </cell>
          <cell r="FB1205">
            <v>0</v>
          </cell>
          <cell r="FC1205">
            <v>0</v>
          </cell>
          <cell r="FD1205">
            <v>0</v>
          </cell>
          <cell r="FE1205">
            <v>0</v>
          </cell>
          <cell r="FF1205">
            <v>0</v>
          </cell>
          <cell r="FG1205">
            <v>0</v>
          </cell>
          <cell r="FH1205">
            <v>0</v>
          </cell>
          <cell r="FI1205">
            <v>0</v>
          </cell>
          <cell r="FJ1205">
            <v>0</v>
          </cell>
          <cell r="FK1205">
            <v>0</v>
          </cell>
          <cell r="FL1205">
            <v>0</v>
          </cell>
          <cell r="FM1205">
            <v>0</v>
          </cell>
          <cell r="FN1205">
            <v>0</v>
          </cell>
          <cell r="FO1205">
            <v>0</v>
          </cell>
          <cell r="FP1205">
            <v>0</v>
          </cell>
          <cell r="FQ1205">
            <v>0</v>
          </cell>
          <cell r="FR1205">
            <v>0</v>
          </cell>
          <cell r="FS1205">
            <v>0</v>
          </cell>
          <cell r="FT1205">
            <v>0</v>
          </cell>
          <cell r="FU1205">
            <v>0</v>
          </cell>
          <cell r="FV1205">
            <v>0</v>
          </cell>
          <cell r="FW1205">
            <v>0</v>
          </cell>
          <cell r="FX1205">
            <v>0</v>
          </cell>
          <cell r="FY1205">
            <v>0</v>
          </cell>
          <cell r="FZ1205">
            <v>0</v>
          </cell>
          <cell r="GA1205">
            <v>0</v>
          </cell>
          <cell r="GB1205">
            <v>0</v>
          </cell>
          <cell r="GC1205">
            <v>0</v>
          </cell>
          <cell r="GD1205">
            <v>0</v>
          </cell>
          <cell r="GE1205">
            <v>0</v>
          </cell>
          <cell r="GF1205">
            <v>0</v>
          </cell>
          <cell r="GG1205">
            <v>0</v>
          </cell>
          <cell r="GH1205">
            <v>0</v>
          </cell>
          <cell r="GI1205">
            <v>0</v>
          </cell>
          <cell r="GJ1205">
            <v>0</v>
          </cell>
          <cell r="GK1205">
            <v>0</v>
          </cell>
          <cell r="GL1205">
            <v>0</v>
          </cell>
          <cell r="GM1205">
            <v>0</v>
          </cell>
          <cell r="GN1205">
            <v>0</v>
          </cell>
          <cell r="GO1205">
            <v>0</v>
          </cell>
          <cell r="GP1205">
            <v>0</v>
          </cell>
          <cell r="GQ1205">
            <v>0</v>
          </cell>
          <cell r="GR1205">
            <v>0</v>
          </cell>
          <cell r="GS1205">
            <v>0</v>
          </cell>
          <cell r="GT1205">
            <v>0</v>
          </cell>
          <cell r="GU1205">
            <v>0</v>
          </cell>
          <cell r="GV1205">
            <v>0</v>
          </cell>
          <cell r="GW1205">
            <v>0</v>
          </cell>
          <cell r="GX1205">
            <v>0</v>
          </cell>
          <cell r="GY1205">
            <v>0</v>
          </cell>
          <cell r="GZ1205">
            <v>0</v>
          </cell>
          <cell r="HA1205">
            <v>0</v>
          </cell>
          <cell r="HB1205">
            <v>0</v>
          </cell>
          <cell r="HC1205">
            <v>0</v>
          </cell>
          <cell r="HD1205">
            <v>0</v>
          </cell>
          <cell r="HE1205">
            <v>0</v>
          </cell>
          <cell r="HF1205">
            <v>0</v>
          </cell>
          <cell r="HG1205">
            <v>0</v>
          </cell>
          <cell r="HH1205">
            <v>0</v>
          </cell>
          <cell r="HI1205">
            <v>0</v>
          </cell>
          <cell r="HJ1205">
            <v>0</v>
          </cell>
          <cell r="HK1205">
            <v>0</v>
          </cell>
          <cell r="HL1205">
            <v>0</v>
          </cell>
          <cell r="HM1205">
            <v>0</v>
          </cell>
          <cell r="HN1205">
            <v>0</v>
          </cell>
          <cell r="HO1205">
            <v>0</v>
          </cell>
          <cell r="HP1205">
            <v>0</v>
          </cell>
          <cell r="HQ1205">
            <v>0</v>
          </cell>
          <cell r="HR1205">
            <v>0</v>
          </cell>
          <cell r="HS1205">
            <v>0</v>
          </cell>
          <cell r="HT1205">
            <v>0</v>
          </cell>
          <cell r="HU1205">
            <v>0</v>
          </cell>
          <cell r="HV1205">
            <v>0</v>
          </cell>
          <cell r="HW1205">
            <v>0</v>
          </cell>
          <cell r="HX1205">
            <v>0</v>
          </cell>
          <cell r="HY1205">
            <v>0</v>
          </cell>
          <cell r="HZ1205">
            <v>0</v>
          </cell>
          <cell r="IA1205">
            <v>0</v>
          </cell>
          <cell r="IB1205">
            <v>0</v>
          </cell>
          <cell r="IC1205">
            <v>0</v>
          </cell>
          <cell r="ID1205">
            <v>0</v>
          </cell>
          <cell r="IE1205">
            <v>0</v>
          </cell>
          <cell r="IF1205">
            <v>0</v>
          </cell>
          <cell r="IG1205">
            <v>0</v>
          </cell>
          <cell r="IH1205">
            <v>0</v>
          </cell>
          <cell r="II1205">
            <v>0</v>
          </cell>
          <cell r="IJ1205">
            <v>0</v>
          </cell>
          <cell r="IK1205">
            <v>0</v>
          </cell>
          <cell r="IL1205">
            <v>0</v>
          </cell>
          <cell r="IM1205">
            <v>0</v>
          </cell>
          <cell r="IN1205">
            <v>0</v>
          </cell>
          <cell r="IO1205">
            <v>0</v>
          </cell>
          <cell r="IP1205">
            <v>0</v>
          </cell>
          <cell r="IQ1205">
            <v>0</v>
          </cell>
          <cell r="IR1205">
            <v>0</v>
          </cell>
          <cell r="IS1205">
            <v>0</v>
          </cell>
          <cell r="IT1205">
            <v>0</v>
          </cell>
          <cell r="IU1205">
            <v>0</v>
          </cell>
          <cell r="IV1205">
            <v>0</v>
          </cell>
          <cell r="IW1205">
            <v>0</v>
          </cell>
          <cell r="IX1205">
            <v>0</v>
          </cell>
          <cell r="IY1205">
            <v>0</v>
          </cell>
          <cell r="IZ1205">
            <v>0</v>
          </cell>
          <cell r="JA1205">
            <v>0</v>
          </cell>
          <cell r="JB1205">
            <v>0</v>
          </cell>
          <cell r="JC1205">
            <v>0</v>
          </cell>
          <cell r="JD1205">
            <v>0</v>
          </cell>
          <cell r="JE1205">
            <v>0</v>
          </cell>
        </row>
        <row r="1206">
          <cell r="D1206" t="str">
            <v>CL_.EX.WYE._.___.Wyodak</v>
          </cell>
          <cell r="F1206">
            <v>-1.8620254400157137</v>
          </cell>
          <cell r="G1206">
            <v>-38.411523260001559</v>
          </cell>
          <cell r="H1206">
            <v>38.414557240001159</v>
          </cell>
          <cell r="I1206">
            <v>-3.3564040600031149</v>
          </cell>
          <cell r="J1206">
            <v>3.4131368700036546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-11.690636340004858</v>
          </cell>
          <cell r="P1206">
            <v>13.735995670009288</v>
          </cell>
          <cell r="Q1206">
            <v>0</v>
          </cell>
          <cell r="R1206">
            <v>-4132.2805871500168</v>
          </cell>
          <cell r="S1206">
            <v>-1132.6618809700594</v>
          </cell>
          <cell r="T1206">
            <v>-299.93694977997802</v>
          </cell>
          <cell r="U1206">
            <v>-83.727530880030827</v>
          </cell>
          <cell r="V1206">
            <v>-570.45403812006407</v>
          </cell>
          <cell r="W1206">
            <v>-323.50541873001202</v>
          </cell>
          <cell r="X1206">
            <v>-317.09318909999274</v>
          </cell>
          <cell r="Y1206">
            <v>-397.51526206999552</v>
          </cell>
          <cell r="Z1206">
            <v>0</v>
          </cell>
          <cell r="AA1206">
            <v>25.27522226999281</v>
          </cell>
          <cell r="AB1206">
            <v>-252.90306245999818</v>
          </cell>
          <cell r="AC1206">
            <v>-211.93863895005779</v>
          </cell>
          <cell r="AD1206">
            <v>-567.81983835999563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  <cell r="EJ1206">
            <v>0</v>
          </cell>
          <cell r="EK1206">
            <v>0</v>
          </cell>
          <cell r="EL1206">
            <v>0</v>
          </cell>
          <cell r="EM1206">
            <v>0</v>
          </cell>
          <cell r="EN1206">
            <v>0</v>
          </cell>
          <cell r="EO1206">
            <v>0</v>
          </cell>
          <cell r="EP1206">
            <v>0</v>
          </cell>
          <cell r="EQ1206">
            <v>0</v>
          </cell>
          <cell r="ER1206">
            <v>0</v>
          </cell>
          <cell r="ES1206">
            <v>0</v>
          </cell>
          <cell r="ET1206">
            <v>0</v>
          </cell>
          <cell r="EU1206">
            <v>0</v>
          </cell>
          <cell r="EV1206">
            <v>0</v>
          </cell>
          <cell r="EW1206">
            <v>0</v>
          </cell>
          <cell r="EX1206">
            <v>0</v>
          </cell>
          <cell r="EY1206">
            <v>0</v>
          </cell>
          <cell r="EZ1206">
            <v>0</v>
          </cell>
          <cell r="FA1206">
            <v>0</v>
          </cell>
          <cell r="FB1206">
            <v>0</v>
          </cell>
          <cell r="FC1206">
            <v>0</v>
          </cell>
          <cell r="FD1206">
            <v>0</v>
          </cell>
          <cell r="FE1206">
            <v>0</v>
          </cell>
          <cell r="FF1206">
            <v>0</v>
          </cell>
          <cell r="FG1206">
            <v>0</v>
          </cell>
          <cell r="FH1206">
            <v>0</v>
          </cell>
          <cell r="FI1206">
            <v>0</v>
          </cell>
          <cell r="FJ1206">
            <v>0</v>
          </cell>
          <cell r="FK1206">
            <v>0</v>
          </cell>
          <cell r="FL1206">
            <v>0</v>
          </cell>
          <cell r="FM1206">
            <v>0</v>
          </cell>
          <cell r="FN1206">
            <v>0</v>
          </cell>
          <cell r="FO1206">
            <v>0</v>
          </cell>
          <cell r="FP1206">
            <v>0</v>
          </cell>
          <cell r="FQ1206">
            <v>0</v>
          </cell>
          <cell r="FR1206">
            <v>0</v>
          </cell>
          <cell r="FS1206">
            <v>0</v>
          </cell>
          <cell r="FT1206">
            <v>0</v>
          </cell>
          <cell r="FU1206">
            <v>0</v>
          </cell>
          <cell r="FV1206">
            <v>0</v>
          </cell>
          <cell r="FW1206">
            <v>0</v>
          </cell>
          <cell r="FX1206">
            <v>0</v>
          </cell>
          <cell r="FY1206">
            <v>0</v>
          </cell>
          <cell r="FZ1206">
            <v>0</v>
          </cell>
          <cell r="GA1206">
            <v>0</v>
          </cell>
          <cell r="GB1206">
            <v>0</v>
          </cell>
          <cell r="GC1206">
            <v>0</v>
          </cell>
          <cell r="GD1206">
            <v>0</v>
          </cell>
          <cell r="GE1206">
            <v>0</v>
          </cell>
          <cell r="GF1206">
            <v>0</v>
          </cell>
          <cell r="GG1206">
            <v>0</v>
          </cell>
          <cell r="GH1206">
            <v>0</v>
          </cell>
          <cell r="GI1206">
            <v>0</v>
          </cell>
          <cell r="GJ1206">
            <v>0</v>
          </cell>
          <cell r="GK1206">
            <v>0</v>
          </cell>
          <cell r="GL1206">
            <v>0</v>
          </cell>
          <cell r="GM1206">
            <v>0</v>
          </cell>
          <cell r="GN1206">
            <v>0</v>
          </cell>
          <cell r="GO1206">
            <v>0</v>
          </cell>
          <cell r="GP1206">
            <v>0</v>
          </cell>
          <cell r="GQ1206">
            <v>0</v>
          </cell>
          <cell r="GR1206">
            <v>0</v>
          </cell>
          <cell r="GS1206">
            <v>0</v>
          </cell>
          <cell r="GT1206">
            <v>0</v>
          </cell>
          <cell r="GU1206">
            <v>0</v>
          </cell>
          <cell r="GV1206">
            <v>0</v>
          </cell>
          <cell r="GW1206">
            <v>0</v>
          </cell>
          <cell r="GX1206">
            <v>0</v>
          </cell>
          <cell r="GY1206">
            <v>0</v>
          </cell>
          <cell r="GZ1206">
            <v>0</v>
          </cell>
          <cell r="HA1206">
            <v>0</v>
          </cell>
          <cell r="HB1206">
            <v>0</v>
          </cell>
          <cell r="HC1206">
            <v>0</v>
          </cell>
          <cell r="HD1206">
            <v>0</v>
          </cell>
          <cell r="HE1206">
            <v>0</v>
          </cell>
          <cell r="HF1206">
            <v>0</v>
          </cell>
          <cell r="HG1206">
            <v>0</v>
          </cell>
          <cell r="HH1206">
            <v>0</v>
          </cell>
          <cell r="HI1206">
            <v>0</v>
          </cell>
          <cell r="HJ1206">
            <v>0</v>
          </cell>
          <cell r="HK1206">
            <v>0</v>
          </cell>
          <cell r="HL1206">
            <v>0</v>
          </cell>
          <cell r="HM1206">
            <v>0</v>
          </cell>
          <cell r="HN1206">
            <v>0</v>
          </cell>
          <cell r="HO1206">
            <v>0</v>
          </cell>
          <cell r="HP1206">
            <v>0</v>
          </cell>
          <cell r="HQ1206">
            <v>0</v>
          </cell>
          <cell r="HR1206">
            <v>0</v>
          </cell>
          <cell r="HS1206">
            <v>0</v>
          </cell>
          <cell r="HT1206">
            <v>0</v>
          </cell>
          <cell r="HU1206">
            <v>0</v>
          </cell>
          <cell r="HV1206">
            <v>0</v>
          </cell>
          <cell r="HW1206">
            <v>0</v>
          </cell>
          <cell r="HX1206">
            <v>0</v>
          </cell>
          <cell r="HY1206">
            <v>0</v>
          </cell>
          <cell r="HZ1206">
            <v>0</v>
          </cell>
          <cell r="IA1206">
            <v>0</v>
          </cell>
          <cell r="IB1206">
            <v>0</v>
          </cell>
          <cell r="IC1206">
            <v>0</v>
          </cell>
          <cell r="ID1206">
            <v>0</v>
          </cell>
          <cell r="IE1206">
            <v>0</v>
          </cell>
          <cell r="IF1206">
            <v>0</v>
          </cell>
          <cell r="IG1206">
            <v>0</v>
          </cell>
          <cell r="IH1206">
            <v>0</v>
          </cell>
          <cell r="II1206">
            <v>0</v>
          </cell>
          <cell r="IJ1206">
            <v>0</v>
          </cell>
          <cell r="IK1206">
            <v>0</v>
          </cell>
          <cell r="IL1206">
            <v>0</v>
          </cell>
          <cell r="IM1206">
            <v>0</v>
          </cell>
          <cell r="IN1206">
            <v>0</v>
          </cell>
          <cell r="IO1206">
            <v>0</v>
          </cell>
          <cell r="IP1206">
            <v>0</v>
          </cell>
          <cell r="IQ1206">
            <v>0</v>
          </cell>
          <cell r="IR1206">
            <v>0</v>
          </cell>
          <cell r="IS1206">
            <v>0</v>
          </cell>
          <cell r="IT1206">
            <v>0</v>
          </cell>
          <cell r="IU1206">
            <v>0</v>
          </cell>
          <cell r="IV1206">
            <v>0</v>
          </cell>
          <cell r="IW1206">
            <v>0</v>
          </cell>
          <cell r="IX1206">
            <v>0</v>
          </cell>
          <cell r="IY1206">
            <v>0</v>
          </cell>
          <cell r="IZ1206">
            <v>0</v>
          </cell>
          <cell r="JA1206">
            <v>0</v>
          </cell>
          <cell r="JB1206">
            <v>0</v>
          </cell>
          <cell r="JC1206">
            <v>0</v>
          </cell>
          <cell r="JD1206">
            <v>0</v>
          </cell>
          <cell r="JE1206">
            <v>0</v>
          </cell>
        </row>
        <row r="1207">
          <cell r="D1207" t="str">
            <v>CLC.EX.WYE._._32.DaveJohnston 4 CCUS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-1.0040232499999888</v>
          </cell>
          <cell r="S1207">
            <v>-0.73442324999999897</v>
          </cell>
          <cell r="T1207">
            <v>-1.5200000000000102E-2</v>
          </cell>
          <cell r="U1207">
            <v>0</v>
          </cell>
          <cell r="V1207">
            <v>-0.10759999999999792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-0.13159999999999172</v>
          </cell>
          <cell r="AC1207">
            <v>0</v>
          </cell>
          <cell r="AD1207">
            <v>-1.5200000000000102E-2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  <cell r="EN1207">
            <v>0</v>
          </cell>
          <cell r="EO1207">
            <v>0</v>
          </cell>
          <cell r="EP1207">
            <v>0</v>
          </cell>
          <cell r="EQ1207">
            <v>0</v>
          </cell>
          <cell r="ER1207">
            <v>0</v>
          </cell>
          <cell r="ES1207">
            <v>0</v>
          </cell>
          <cell r="ET1207">
            <v>0</v>
          </cell>
          <cell r="EU1207">
            <v>0</v>
          </cell>
          <cell r="EV1207">
            <v>0</v>
          </cell>
          <cell r="EW1207">
            <v>0</v>
          </cell>
          <cell r="EX1207">
            <v>0</v>
          </cell>
          <cell r="EY1207">
            <v>0</v>
          </cell>
          <cell r="EZ1207">
            <v>0</v>
          </cell>
          <cell r="FA1207">
            <v>0</v>
          </cell>
          <cell r="FB1207">
            <v>0</v>
          </cell>
          <cell r="FC1207">
            <v>0</v>
          </cell>
          <cell r="FD1207">
            <v>0</v>
          </cell>
          <cell r="FE1207">
            <v>0</v>
          </cell>
          <cell r="FF1207">
            <v>0</v>
          </cell>
          <cell r="FG1207">
            <v>0</v>
          </cell>
          <cell r="FH1207">
            <v>0</v>
          </cell>
          <cell r="FI1207">
            <v>0</v>
          </cell>
          <cell r="FJ1207">
            <v>0</v>
          </cell>
          <cell r="FK1207">
            <v>0</v>
          </cell>
          <cell r="FL1207">
            <v>0</v>
          </cell>
          <cell r="FM1207">
            <v>0</v>
          </cell>
          <cell r="FN1207">
            <v>0</v>
          </cell>
          <cell r="FO1207">
            <v>0</v>
          </cell>
          <cell r="FP1207">
            <v>0</v>
          </cell>
          <cell r="FQ1207">
            <v>0</v>
          </cell>
          <cell r="FR1207">
            <v>0</v>
          </cell>
          <cell r="FS1207">
            <v>0</v>
          </cell>
          <cell r="FT1207">
            <v>0</v>
          </cell>
          <cell r="FU1207">
            <v>0</v>
          </cell>
          <cell r="FV1207">
            <v>0</v>
          </cell>
          <cell r="FW1207">
            <v>0</v>
          </cell>
          <cell r="FX1207">
            <v>0</v>
          </cell>
          <cell r="FY1207">
            <v>0</v>
          </cell>
          <cell r="FZ1207">
            <v>0</v>
          </cell>
          <cell r="GA1207">
            <v>0</v>
          </cell>
          <cell r="GB1207">
            <v>0</v>
          </cell>
          <cell r="GC1207">
            <v>0</v>
          </cell>
          <cell r="GD1207">
            <v>0</v>
          </cell>
          <cell r="GE1207">
            <v>0</v>
          </cell>
          <cell r="GF1207">
            <v>0</v>
          </cell>
          <cell r="GG1207">
            <v>0</v>
          </cell>
          <cell r="GH1207">
            <v>0</v>
          </cell>
          <cell r="GI1207">
            <v>0</v>
          </cell>
          <cell r="GJ1207">
            <v>0</v>
          </cell>
          <cell r="GK1207">
            <v>0</v>
          </cell>
          <cell r="GL1207">
            <v>0</v>
          </cell>
          <cell r="GM1207">
            <v>0</v>
          </cell>
          <cell r="GN1207">
            <v>0</v>
          </cell>
          <cell r="GO1207">
            <v>0</v>
          </cell>
          <cell r="GP1207">
            <v>0</v>
          </cell>
          <cell r="GQ1207">
            <v>0</v>
          </cell>
          <cell r="GR1207">
            <v>0</v>
          </cell>
          <cell r="GS1207">
            <v>0</v>
          </cell>
          <cell r="GT1207">
            <v>0</v>
          </cell>
          <cell r="GU1207">
            <v>0</v>
          </cell>
          <cell r="GV1207">
            <v>0</v>
          </cell>
          <cell r="GW1207">
            <v>0</v>
          </cell>
          <cell r="GX1207">
            <v>0</v>
          </cell>
          <cell r="GY1207">
            <v>0</v>
          </cell>
          <cell r="GZ1207">
            <v>0</v>
          </cell>
          <cell r="HA1207">
            <v>0</v>
          </cell>
          <cell r="HB1207">
            <v>0</v>
          </cell>
          <cell r="HC1207">
            <v>0</v>
          </cell>
          <cell r="HD1207">
            <v>0</v>
          </cell>
          <cell r="HE1207">
            <v>0</v>
          </cell>
          <cell r="HF1207">
            <v>0</v>
          </cell>
          <cell r="HG1207">
            <v>0</v>
          </cell>
          <cell r="HH1207">
            <v>0</v>
          </cell>
          <cell r="HI1207">
            <v>0</v>
          </cell>
          <cell r="HJ1207">
            <v>0</v>
          </cell>
          <cell r="HK1207">
            <v>0</v>
          </cell>
          <cell r="HL1207">
            <v>0</v>
          </cell>
          <cell r="HM1207">
            <v>0</v>
          </cell>
          <cell r="HN1207">
            <v>0</v>
          </cell>
          <cell r="HO1207">
            <v>0</v>
          </cell>
          <cell r="HP1207">
            <v>0</v>
          </cell>
          <cell r="HQ1207">
            <v>0</v>
          </cell>
          <cell r="HR1207">
            <v>0</v>
          </cell>
          <cell r="HS1207">
            <v>0</v>
          </cell>
          <cell r="HT1207">
            <v>0</v>
          </cell>
          <cell r="HU1207">
            <v>0</v>
          </cell>
          <cell r="HV1207">
            <v>0</v>
          </cell>
          <cell r="HW1207">
            <v>0</v>
          </cell>
          <cell r="HX1207">
            <v>0</v>
          </cell>
          <cell r="HY1207">
            <v>0</v>
          </cell>
          <cell r="HZ1207">
            <v>0</v>
          </cell>
          <cell r="IA1207">
            <v>0</v>
          </cell>
          <cell r="IB1207">
            <v>0</v>
          </cell>
          <cell r="IC1207">
            <v>0</v>
          </cell>
          <cell r="ID1207">
            <v>0</v>
          </cell>
          <cell r="IE1207">
            <v>0</v>
          </cell>
          <cell r="IF1207">
            <v>0</v>
          </cell>
          <cell r="IG1207">
            <v>0</v>
          </cell>
          <cell r="IH1207">
            <v>0</v>
          </cell>
          <cell r="II1207">
            <v>0</v>
          </cell>
          <cell r="IJ1207">
            <v>0</v>
          </cell>
          <cell r="IK1207">
            <v>0</v>
          </cell>
          <cell r="IL1207">
            <v>0</v>
          </cell>
          <cell r="IM1207">
            <v>0</v>
          </cell>
          <cell r="IN1207">
            <v>0</v>
          </cell>
          <cell r="IO1207">
            <v>0</v>
          </cell>
          <cell r="IP1207">
            <v>0</v>
          </cell>
          <cell r="IQ1207">
            <v>0</v>
          </cell>
          <cell r="IR1207">
            <v>0</v>
          </cell>
          <cell r="IS1207">
            <v>0</v>
          </cell>
          <cell r="IT1207">
            <v>0</v>
          </cell>
          <cell r="IU1207">
            <v>0</v>
          </cell>
          <cell r="IV1207">
            <v>0</v>
          </cell>
          <cell r="IW1207">
            <v>0</v>
          </cell>
          <cell r="IX1207">
            <v>0</v>
          </cell>
          <cell r="IY1207">
            <v>0</v>
          </cell>
          <cell r="IZ1207">
            <v>0</v>
          </cell>
          <cell r="JA1207">
            <v>0</v>
          </cell>
          <cell r="JB1207">
            <v>0</v>
          </cell>
          <cell r="JC1207">
            <v>0</v>
          </cell>
          <cell r="JD1207">
            <v>0</v>
          </cell>
          <cell r="JE1207">
            <v>0</v>
          </cell>
        </row>
        <row r="1208">
          <cell r="D1208" t="str">
            <v>CLC.EX.BDG._._30.JimBridger 3 CCUS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  <cell r="EN1208">
            <v>0</v>
          </cell>
          <cell r="EO1208">
            <v>0</v>
          </cell>
          <cell r="EP1208">
            <v>0</v>
          </cell>
          <cell r="EQ1208">
            <v>0</v>
          </cell>
          <cell r="ER1208">
            <v>0</v>
          </cell>
          <cell r="ES1208">
            <v>0</v>
          </cell>
          <cell r="ET1208">
            <v>0</v>
          </cell>
          <cell r="EU1208">
            <v>0</v>
          </cell>
          <cell r="EV1208">
            <v>0</v>
          </cell>
          <cell r="EW1208">
            <v>0</v>
          </cell>
          <cell r="EX1208">
            <v>0</v>
          </cell>
          <cell r="EY1208">
            <v>0</v>
          </cell>
          <cell r="EZ1208">
            <v>0</v>
          </cell>
          <cell r="FA1208">
            <v>0</v>
          </cell>
          <cell r="FB1208">
            <v>0</v>
          </cell>
          <cell r="FC1208">
            <v>0</v>
          </cell>
          <cell r="FD1208">
            <v>0</v>
          </cell>
          <cell r="FE1208">
            <v>0</v>
          </cell>
          <cell r="FF1208">
            <v>0</v>
          </cell>
          <cell r="FG1208">
            <v>0</v>
          </cell>
          <cell r="FH1208">
            <v>0</v>
          </cell>
          <cell r="FI1208">
            <v>0</v>
          </cell>
          <cell r="FJ1208">
            <v>0</v>
          </cell>
          <cell r="FK1208">
            <v>0</v>
          </cell>
          <cell r="FL1208">
            <v>0</v>
          </cell>
          <cell r="FM1208">
            <v>0</v>
          </cell>
          <cell r="FN1208">
            <v>0</v>
          </cell>
          <cell r="FO1208">
            <v>0</v>
          </cell>
          <cell r="FP1208">
            <v>0</v>
          </cell>
          <cell r="FQ1208">
            <v>0</v>
          </cell>
          <cell r="FR1208">
            <v>0</v>
          </cell>
          <cell r="FS1208">
            <v>0</v>
          </cell>
          <cell r="FT1208">
            <v>0</v>
          </cell>
          <cell r="FU1208">
            <v>0</v>
          </cell>
          <cell r="FV1208">
            <v>0</v>
          </cell>
          <cell r="FW1208">
            <v>0</v>
          </cell>
          <cell r="FX1208">
            <v>0</v>
          </cell>
          <cell r="FY1208">
            <v>0</v>
          </cell>
          <cell r="FZ1208">
            <v>0</v>
          </cell>
          <cell r="GA1208">
            <v>0</v>
          </cell>
          <cell r="GB1208">
            <v>0</v>
          </cell>
          <cell r="GC1208">
            <v>0</v>
          </cell>
          <cell r="GD1208">
            <v>0</v>
          </cell>
          <cell r="GE1208">
            <v>0</v>
          </cell>
          <cell r="GF1208">
            <v>0</v>
          </cell>
          <cell r="GG1208">
            <v>0</v>
          </cell>
          <cell r="GH1208">
            <v>0</v>
          </cell>
          <cell r="GI1208">
            <v>0</v>
          </cell>
          <cell r="GJ1208">
            <v>0</v>
          </cell>
          <cell r="GK1208">
            <v>0</v>
          </cell>
          <cell r="GL1208">
            <v>0</v>
          </cell>
          <cell r="GM1208">
            <v>0</v>
          </cell>
          <cell r="GN1208">
            <v>0</v>
          </cell>
          <cell r="GO1208">
            <v>0</v>
          </cell>
          <cell r="GP1208">
            <v>0</v>
          </cell>
          <cell r="GQ1208">
            <v>0</v>
          </cell>
          <cell r="GR1208">
            <v>0</v>
          </cell>
          <cell r="GS1208">
            <v>0</v>
          </cell>
          <cell r="GT1208">
            <v>0</v>
          </cell>
          <cell r="GU1208">
            <v>0</v>
          </cell>
          <cell r="GV1208">
            <v>0</v>
          </cell>
          <cell r="GW1208">
            <v>0</v>
          </cell>
          <cell r="GX1208">
            <v>0</v>
          </cell>
          <cell r="GY1208">
            <v>0</v>
          </cell>
          <cell r="GZ1208">
            <v>0</v>
          </cell>
          <cell r="HA1208">
            <v>0</v>
          </cell>
          <cell r="HB1208">
            <v>0</v>
          </cell>
          <cell r="HC1208">
            <v>0</v>
          </cell>
          <cell r="HD1208">
            <v>0</v>
          </cell>
          <cell r="HE1208">
            <v>0</v>
          </cell>
          <cell r="HF1208">
            <v>0</v>
          </cell>
          <cell r="HG1208">
            <v>0</v>
          </cell>
          <cell r="HH1208">
            <v>0</v>
          </cell>
          <cell r="HI1208">
            <v>0</v>
          </cell>
          <cell r="HJ1208">
            <v>0</v>
          </cell>
          <cell r="HK1208">
            <v>0</v>
          </cell>
          <cell r="HL1208">
            <v>0</v>
          </cell>
          <cell r="HM1208">
            <v>0</v>
          </cell>
          <cell r="HN1208">
            <v>0</v>
          </cell>
          <cell r="HO1208">
            <v>0</v>
          </cell>
          <cell r="HP1208">
            <v>0</v>
          </cell>
          <cell r="HQ1208">
            <v>0</v>
          </cell>
          <cell r="HR1208">
            <v>0</v>
          </cell>
          <cell r="HS1208">
            <v>0</v>
          </cell>
          <cell r="HT1208">
            <v>0</v>
          </cell>
          <cell r="HU1208">
            <v>0</v>
          </cell>
          <cell r="HV1208">
            <v>0</v>
          </cell>
          <cell r="HW1208">
            <v>0</v>
          </cell>
          <cell r="HX1208">
            <v>0</v>
          </cell>
          <cell r="HY1208">
            <v>0</v>
          </cell>
          <cell r="HZ1208">
            <v>0</v>
          </cell>
          <cell r="IA1208">
            <v>0</v>
          </cell>
          <cell r="IB1208">
            <v>0</v>
          </cell>
          <cell r="IC1208">
            <v>0</v>
          </cell>
          <cell r="ID1208">
            <v>0</v>
          </cell>
          <cell r="IE1208">
            <v>0</v>
          </cell>
          <cell r="IF1208">
            <v>0</v>
          </cell>
          <cell r="IG1208">
            <v>0</v>
          </cell>
          <cell r="IH1208">
            <v>0</v>
          </cell>
          <cell r="II1208">
            <v>0</v>
          </cell>
          <cell r="IJ1208">
            <v>0</v>
          </cell>
          <cell r="IK1208">
            <v>0</v>
          </cell>
          <cell r="IL1208">
            <v>0</v>
          </cell>
          <cell r="IM1208">
            <v>0</v>
          </cell>
          <cell r="IN1208">
            <v>0</v>
          </cell>
          <cell r="IO1208">
            <v>0</v>
          </cell>
          <cell r="IP1208">
            <v>0</v>
          </cell>
          <cell r="IQ1208">
            <v>0</v>
          </cell>
          <cell r="IR1208">
            <v>0</v>
          </cell>
          <cell r="IS1208">
            <v>0</v>
          </cell>
          <cell r="IT1208">
            <v>0</v>
          </cell>
          <cell r="IU1208">
            <v>0</v>
          </cell>
          <cell r="IV1208">
            <v>0</v>
          </cell>
          <cell r="IW1208">
            <v>0</v>
          </cell>
          <cell r="IX1208">
            <v>0</v>
          </cell>
          <cell r="IY1208">
            <v>0</v>
          </cell>
          <cell r="IZ1208">
            <v>0</v>
          </cell>
          <cell r="JA1208">
            <v>0</v>
          </cell>
          <cell r="JB1208">
            <v>0</v>
          </cell>
          <cell r="JC1208">
            <v>0</v>
          </cell>
          <cell r="JD1208">
            <v>0</v>
          </cell>
          <cell r="JE1208">
            <v>0</v>
          </cell>
        </row>
        <row r="1209">
          <cell r="D1209" t="str">
            <v>CLC.EX.BDG._._30.JimBridger 4 CCUS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  <cell r="EN1209">
            <v>0</v>
          </cell>
          <cell r="EO1209">
            <v>0</v>
          </cell>
          <cell r="EP1209">
            <v>0</v>
          </cell>
          <cell r="EQ1209">
            <v>0</v>
          </cell>
          <cell r="ER1209">
            <v>0</v>
          </cell>
          <cell r="ES1209">
            <v>0</v>
          </cell>
          <cell r="ET1209">
            <v>0</v>
          </cell>
          <cell r="EU1209">
            <v>0</v>
          </cell>
          <cell r="EV1209">
            <v>0</v>
          </cell>
          <cell r="EW1209">
            <v>0</v>
          </cell>
          <cell r="EX1209">
            <v>0</v>
          </cell>
          <cell r="EY1209">
            <v>0</v>
          </cell>
          <cell r="EZ1209">
            <v>0</v>
          </cell>
          <cell r="FA1209">
            <v>0</v>
          </cell>
          <cell r="FB1209">
            <v>0</v>
          </cell>
          <cell r="FC1209">
            <v>0</v>
          </cell>
          <cell r="FD1209">
            <v>0</v>
          </cell>
          <cell r="FE1209">
            <v>0</v>
          </cell>
          <cell r="FF1209">
            <v>0</v>
          </cell>
          <cell r="FG1209">
            <v>0</v>
          </cell>
          <cell r="FH1209">
            <v>0</v>
          </cell>
          <cell r="FI1209">
            <v>0</v>
          </cell>
          <cell r="FJ1209">
            <v>0</v>
          </cell>
          <cell r="FK1209">
            <v>0</v>
          </cell>
          <cell r="FL1209">
            <v>0</v>
          </cell>
          <cell r="FM1209">
            <v>0</v>
          </cell>
          <cell r="FN1209">
            <v>0</v>
          </cell>
          <cell r="FO1209">
            <v>0</v>
          </cell>
          <cell r="FP1209">
            <v>0</v>
          </cell>
          <cell r="FQ1209">
            <v>0</v>
          </cell>
          <cell r="FR1209">
            <v>0</v>
          </cell>
          <cell r="FS1209">
            <v>0</v>
          </cell>
          <cell r="FT1209">
            <v>0</v>
          </cell>
          <cell r="FU1209">
            <v>0</v>
          </cell>
          <cell r="FV1209">
            <v>0</v>
          </cell>
          <cell r="FW1209">
            <v>0</v>
          </cell>
          <cell r="FX1209">
            <v>0</v>
          </cell>
          <cell r="FY1209">
            <v>0</v>
          </cell>
          <cell r="FZ1209">
            <v>0</v>
          </cell>
          <cell r="GA1209">
            <v>0</v>
          </cell>
          <cell r="GB1209">
            <v>0</v>
          </cell>
          <cell r="GC1209">
            <v>0</v>
          </cell>
          <cell r="GD1209">
            <v>0</v>
          </cell>
          <cell r="GE1209">
            <v>0</v>
          </cell>
          <cell r="GF1209">
            <v>0</v>
          </cell>
          <cell r="GG1209">
            <v>0</v>
          </cell>
          <cell r="GH1209">
            <v>0</v>
          </cell>
          <cell r="GI1209">
            <v>0</v>
          </cell>
          <cell r="GJ1209">
            <v>0</v>
          </cell>
          <cell r="GK1209">
            <v>0</v>
          </cell>
          <cell r="GL1209">
            <v>0</v>
          </cell>
          <cell r="GM1209">
            <v>0</v>
          </cell>
          <cell r="GN1209">
            <v>0</v>
          </cell>
          <cell r="GO1209">
            <v>0</v>
          </cell>
          <cell r="GP1209">
            <v>0</v>
          </cell>
          <cell r="GQ1209">
            <v>0</v>
          </cell>
          <cell r="GR1209">
            <v>0</v>
          </cell>
          <cell r="GS1209">
            <v>0</v>
          </cell>
          <cell r="GT1209">
            <v>0</v>
          </cell>
          <cell r="GU1209">
            <v>0</v>
          </cell>
          <cell r="GV1209">
            <v>0</v>
          </cell>
          <cell r="GW1209">
            <v>0</v>
          </cell>
          <cell r="GX1209">
            <v>0</v>
          </cell>
          <cell r="GY1209">
            <v>0</v>
          </cell>
          <cell r="GZ1209">
            <v>0</v>
          </cell>
          <cell r="HA1209">
            <v>0</v>
          </cell>
          <cell r="HB1209">
            <v>0</v>
          </cell>
          <cell r="HC1209">
            <v>0</v>
          </cell>
          <cell r="HD1209">
            <v>0</v>
          </cell>
          <cell r="HE1209">
            <v>0</v>
          </cell>
          <cell r="HF1209">
            <v>0</v>
          </cell>
          <cell r="HG1209">
            <v>0</v>
          </cell>
          <cell r="HH1209">
            <v>0</v>
          </cell>
          <cell r="HI1209">
            <v>0</v>
          </cell>
          <cell r="HJ1209">
            <v>0</v>
          </cell>
          <cell r="HK1209">
            <v>0</v>
          </cell>
          <cell r="HL1209">
            <v>0</v>
          </cell>
          <cell r="HM1209">
            <v>0</v>
          </cell>
          <cell r="HN1209">
            <v>0</v>
          </cell>
          <cell r="HO1209">
            <v>0</v>
          </cell>
          <cell r="HP1209">
            <v>0</v>
          </cell>
          <cell r="HQ1209">
            <v>0</v>
          </cell>
          <cell r="HR1209">
            <v>0</v>
          </cell>
          <cell r="HS1209">
            <v>0</v>
          </cell>
          <cell r="HT1209">
            <v>0</v>
          </cell>
          <cell r="HU1209">
            <v>0</v>
          </cell>
          <cell r="HV1209">
            <v>0</v>
          </cell>
          <cell r="HW1209">
            <v>0</v>
          </cell>
          <cell r="HX1209">
            <v>0</v>
          </cell>
          <cell r="HY1209">
            <v>0</v>
          </cell>
          <cell r="HZ1209">
            <v>0</v>
          </cell>
          <cell r="IA1209">
            <v>0</v>
          </cell>
          <cell r="IB1209">
            <v>0</v>
          </cell>
          <cell r="IC1209">
            <v>0</v>
          </cell>
          <cell r="ID1209">
            <v>0</v>
          </cell>
          <cell r="IE1209">
            <v>0</v>
          </cell>
          <cell r="IF1209">
            <v>0</v>
          </cell>
          <cell r="IG1209">
            <v>0</v>
          </cell>
          <cell r="IH1209">
            <v>0</v>
          </cell>
          <cell r="II1209">
            <v>0</v>
          </cell>
          <cell r="IJ1209">
            <v>0</v>
          </cell>
          <cell r="IK1209">
            <v>0</v>
          </cell>
          <cell r="IL1209">
            <v>0</v>
          </cell>
          <cell r="IM1209">
            <v>0</v>
          </cell>
          <cell r="IN1209">
            <v>0</v>
          </cell>
          <cell r="IO1209">
            <v>0</v>
          </cell>
          <cell r="IP1209">
            <v>0</v>
          </cell>
          <cell r="IQ1209">
            <v>0</v>
          </cell>
          <cell r="IR1209">
            <v>0</v>
          </cell>
          <cell r="IS1209">
            <v>0</v>
          </cell>
          <cell r="IT1209">
            <v>0</v>
          </cell>
          <cell r="IU1209">
            <v>0</v>
          </cell>
          <cell r="IV1209">
            <v>0</v>
          </cell>
          <cell r="IW1209">
            <v>0</v>
          </cell>
          <cell r="IX1209">
            <v>0</v>
          </cell>
          <cell r="IY1209">
            <v>0</v>
          </cell>
          <cell r="IZ1209">
            <v>0</v>
          </cell>
          <cell r="JA1209">
            <v>0</v>
          </cell>
          <cell r="JB1209">
            <v>0</v>
          </cell>
          <cell r="JC1209">
            <v>0</v>
          </cell>
          <cell r="JD1209">
            <v>0</v>
          </cell>
          <cell r="JE1209">
            <v>0</v>
          </cell>
        </row>
        <row r="1210">
          <cell r="D1210" t="str">
            <v>CLC.EX.UTS._._32.Hunter 1 CCUS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  <cell r="EJ1210">
            <v>0</v>
          </cell>
          <cell r="EK1210">
            <v>0</v>
          </cell>
          <cell r="EL1210">
            <v>0</v>
          </cell>
          <cell r="EM1210">
            <v>0</v>
          </cell>
          <cell r="EN1210">
            <v>0</v>
          </cell>
          <cell r="EO1210">
            <v>0</v>
          </cell>
          <cell r="EP1210">
            <v>0</v>
          </cell>
          <cell r="EQ1210">
            <v>0</v>
          </cell>
          <cell r="ER1210">
            <v>0</v>
          </cell>
          <cell r="ES1210">
            <v>0</v>
          </cell>
          <cell r="ET1210">
            <v>0</v>
          </cell>
          <cell r="EU1210">
            <v>0</v>
          </cell>
          <cell r="EV1210">
            <v>0</v>
          </cell>
          <cell r="EW1210">
            <v>0</v>
          </cell>
          <cell r="EX1210">
            <v>0</v>
          </cell>
          <cell r="EY1210">
            <v>0</v>
          </cell>
          <cell r="EZ1210">
            <v>0</v>
          </cell>
          <cell r="FA1210">
            <v>0</v>
          </cell>
          <cell r="FB1210">
            <v>0</v>
          </cell>
          <cell r="FC1210">
            <v>0</v>
          </cell>
          <cell r="FD1210">
            <v>0</v>
          </cell>
          <cell r="FE1210">
            <v>0</v>
          </cell>
          <cell r="FF1210">
            <v>0</v>
          </cell>
          <cell r="FG1210">
            <v>0</v>
          </cell>
          <cell r="FH1210">
            <v>0</v>
          </cell>
          <cell r="FI1210">
            <v>0</v>
          </cell>
          <cell r="FJ1210">
            <v>0</v>
          </cell>
          <cell r="FK1210">
            <v>0</v>
          </cell>
          <cell r="FL1210">
            <v>0</v>
          </cell>
          <cell r="FM1210">
            <v>0</v>
          </cell>
          <cell r="FN1210">
            <v>0</v>
          </cell>
          <cell r="FO1210">
            <v>0</v>
          </cell>
          <cell r="FP1210">
            <v>0</v>
          </cell>
          <cell r="FQ1210">
            <v>0</v>
          </cell>
          <cell r="FR1210">
            <v>0</v>
          </cell>
          <cell r="FS1210">
            <v>0</v>
          </cell>
          <cell r="FT1210">
            <v>0</v>
          </cell>
          <cell r="FU1210">
            <v>0</v>
          </cell>
          <cell r="FV1210">
            <v>0</v>
          </cell>
          <cell r="FW1210">
            <v>0</v>
          </cell>
          <cell r="FX1210">
            <v>0</v>
          </cell>
          <cell r="FY1210">
            <v>0</v>
          </cell>
          <cell r="FZ1210">
            <v>0</v>
          </cell>
          <cell r="GA1210">
            <v>0</v>
          </cell>
          <cell r="GB1210">
            <v>0</v>
          </cell>
          <cell r="GC1210">
            <v>0</v>
          </cell>
          <cell r="GD1210">
            <v>0</v>
          </cell>
          <cell r="GE1210">
            <v>0</v>
          </cell>
          <cell r="GF1210">
            <v>0</v>
          </cell>
          <cell r="GG1210">
            <v>0</v>
          </cell>
          <cell r="GH1210">
            <v>0</v>
          </cell>
          <cell r="GI1210">
            <v>0</v>
          </cell>
          <cell r="GJ1210">
            <v>0</v>
          </cell>
          <cell r="GK1210">
            <v>0</v>
          </cell>
          <cell r="GL1210">
            <v>0</v>
          </cell>
          <cell r="GM1210">
            <v>0</v>
          </cell>
          <cell r="GN1210">
            <v>0</v>
          </cell>
          <cell r="GO1210">
            <v>0</v>
          </cell>
          <cell r="GP1210">
            <v>0</v>
          </cell>
          <cell r="GQ1210">
            <v>0</v>
          </cell>
          <cell r="GR1210">
            <v>0</v>
          </cell>
          <cell r="GS1210">
            <v>0</v>
          </cell>
          <cell r="GT1210">
            <v>0</v>
          </cell>
          <cell r="GU1210">
            <v>0</v>
          </cell>
          <cell r="GV1210">
            <v>0</v>
          </cell>
          <cell r="GW1210">
            <v>0</v>
          </cell>
          <cell r="GX1210">
            <v>0</v>
          </cell>
          <cell r="GY1210">
            <v>0</v>
          </cell>
          <cell r="GZ1210">
            <v>0</v>
          </cell>
          <cell r="HA1210">
            <v>0</v>
          </cell>
          <cell r="HB1210">
            <v>0</v>
          </cell>
          <cell r="HC1210">
            <v>0</v>
          </cell>
          <cell r="HD1210">
            <v>0</v>
          </cell>
          <cell r="HE1210">
            <v>0</v>
          </cell>
          <cell r="HF1210">
            <v>0</v>
          </cell>
          <cell r="HG1210">
            <v>0</v>
          </cell>
          <cell r="HH1210">
            <v>0</v>
          </cell>
          <cell r="HI1210">
            <v>0</v>
          </cell>
          <cell r="HJ1210">
            <v>0</v>
          </cell>
          <cell r="HK1210">
            <v>0</v>
          </cell>
          <cell r="HL1210">
            <v>0</v>
          </cell>
          <cell r="HM1210">
            <v>0</v>
          </cell>
          <cell r="HN1210">
            <v>0</v>
          </cell>
          <cell r="HO1210">
            <v>0</v>
          </cell>
          <cell r="HP1210">
            <v>0</v>
          </cell>
          <cell r="HQ1210">
            <v>0</v>
          </cell>
          <cell r="HR1210">
            <v>0</v>
          </cell>
          <cell r="HS1210">
            <v>0</v>
          </cell>
          <cell r="HT1210">
            <v>0</v>
          </cell>
          <cell r="HU1210">
            <v>0</v>
          </cell>
          <cell r="HV1210">
            <v>0</v>
          </cell>
          <cell r="HW1210">
            <v>0</v>
          </cell>
          <cell r="HX1210">
            <v>0</v>
          </cell>
          <cell r="HY1210">
            <v>0</v>
          </cell>
          <cell r="HZ1210">
            <v>0</v>
          </cell>
          <cell r="IA1210">
            <v>0</v>
          </cell>
          <cell r="IB1210">
            <v>0</v>
          </cell>
          <cell r="IC1210">
            <v>0</v>
          </cell>
          <cell r="ID1210">
            <v>0</v>
          </cell>
          <cell r="IE1210">
            <v>0</v>
          </cell>
          <cell r="IF1210">
            <v>0</v>
          </cell>
          <cell r="IG1210">
            <v>0</v>
          </cell>
          <cell r="IH1210">
            <v>0</v>
          </cell>
          <cell r="II1210">
            <v>0</v>
          </cell>
          <cell r="IJ1210">
            <v>0</v>
          </cell>
          <cell r="IK1210">
            <v>0</v>
          </cell>
          <cell r="IL1210">
            <v>0</v>
          </cell>
          <cell r="IM1210">
            <v>0</v>
          </cell>
          <cell r="IN1210">
            <v>0</v>
          </cell>
          <cell r="IO1210">
            <v>0</v>
          </cell>
          <cell r="IP1210">
            <v>0</v>
          </cell>
          <cell r="IQ1210">
            <v>0</v>
          </cell>
          <cell r="IR1210">
            <v>0</v>
          </cell>
          <cell r="IS1210">
            <v>0</v>
          </cell>
          <cell r="IT1210">
            <v>0</v>
          </cell>
          <cell r="IU1210">
            <v>0</v>
          </cell>
          <cell r="IV1210">
            <v>0</v>
          </cell>
          <cell r="IW1210">
            <v>0</v>
          </cell>
          <cell r="IX1210">
            <v>0</v>
          </cell>
          <cell r="IY1210">
            <v>0</v>
          </cell>
          <cell r="IZ1210">
            <v>0</v>
          </cell>
          <cell r="JA1210">
            <v>0</v>
          </cell>
          <cell r="JB1210">
            <v>0</v>
          </cell>
          <cell r="JC1210">
            <v>0</v>
          </cell>
          <cell r="JD1210">
            <v>0</v>
          </cell>
          <cell r="JE1210">
            <v>0</v>
          </cell>
        </row>
        <row r="1211">
          <cell r="D1211" t="str">
            <v>CLC.EX.UTS._._32.Hunter 2 CCUS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  <cell r="EJ1211">
            <v>0</v>
          </cell>
          <cell r="EK1211">
            <v>0</v>
          </cell>
          <cell r="EL1211">
            <v>0</v>
          </cell>
          <cell r="EM1211">
            <v>0</v>
          </cell>
          <cell r="EN1211">
            <v>0</v>
          </cell>
          <cell r="EO1211">
            <v>0</v>
          </cell>
          <cell r="EP1211">
            <v>0</v>
          </cell>
          <cell r="EQ1211">
            <v>0</v>
          </cell>
          <cell r="ER1211">
            <v>0</v>
          </cell>
          <cell r="ES1211">
            <v>0</v>
          </cell>
          <cell r="ET1211">
            <v>0</v>
          </cell>
          <cell r="EU1211">
            <v>0</v>
          </cell>
          <cell r="EV1211">
            <v>0</v>
          </cell>
          <cell r="EW1211">
            <v>0</v>
          </cell>
          <cell r="EX1211">
            <v>0</v>
          </cell>
          <cell r="EY1211">
            <v>0</v>
          </cell>
          <cell r="EZ1211">
            <v>0</v>
          </cell>
          <cell r="FA1211">
            <v>0</v>
          </cell>
          <cell r="FB1211">
            <v>0</v>
          </cell>
          <cell r="FC1211">
            <v>0</v>
          </cell>
          <cell r="FD1211">
            <v>0</v>
          </cell>
          <cell r="FE1211">
            <v>0</v>
          </cell>
          <cell r="FF1211">
            <v>0</v>
          </cell>
          <cell r="FG1211">
            <v>0</v>
          </cell>
          <cell r="FH1211">
            <v>0</v>
          </cell>
          <cell r="FI1211">
            <v>0</v>
          </cell>
          <cell r="FJ1211">
            <v>0</v>
          </cell>
          <cell r="FK1211">
            <v>0</v>
          </cell>
          <cell r="FL1211">
            <v>0</v>
          </cell>
          <cell r="FM1211">
            <v>0</v>
          </cell>
          <cell r="FN1211">
            <v>0</v>
          </cell>
          <cell r="FO1211">
            <v>0</v>
          </cell>
          <cell r="FP1211">
            <v>0</v>
          </cell>
          <cell r="FQ1211">
            <v>0</v>
          </cell>
          <cell r="FR1211">
            <v>0</v>
          </cell>
          <cell r="FS1211">
            <v>0</v>
          </cell>
          <cell r="FT1211">
            <v>0</v>
          </cell>
          <cell r="FU1211">
            <v>0</v>
          </cell>
          <cell r="FV1211">
            <v>0</v>
          </cell>
          <cell r="FW1211">
            <v>0</v>
          </cell>
          <cell r="FX1211">
            <v>0</v>
          </cell>
          <cell r="FY1211">
            <v>0</v>
          </cell>
          <cell r="FZ1211">
            <v>0</v>
          </cell>
          <cell r="GA1211">
            <v>0</v>
          </cell>
          <cell r="GB1211">
            <v>0</v>
          </cell>
          <cell r="GC1211">
            <v>0</v>
          </cell>
          <cell r="GD1211">
            <v>0</v>
          </cell>
          <cell r="GE1211">
            <v>0</v>
          </cell>
          <cell r="GF1211">
            <v>0</v>
          </cell>
          <cell r="GG1211">
            <v>0</v>
          </cell>
          <cell r="GH1211">
            <v>0</v>
          </cell>
          <cell r="GI1211">
            <v>0</v>
          </cell>
          <cell r="GJ1211">
            <v>0</v>
          </cell>
          <cell r="GK1211">
            <v>0</v>
          </cell>
          <cell r="GL1211">
            <v>0</v>
          </cell>
          <cell r="GM1211">
            <v>0</v>
          </cell>
          <cell r="GN1211">
            <v>0</v>
          </cell>
          <cell r="GO1211">
            <v>0</v>
          </cell>
          <cell r="GP1211">
            <v>0</v>
          </cell>
          <cell r="GQ1211">
            <v>0</v>
          </cell>
          <cell r="GR1211">
            <v>0</v>
          </cell>
          <cell r="GS1211">
            <v>0</v>
          </cell>
          <cell r="GT1211">
            <v>0</v>
          </cell>
          <cell r="GU1211">
            <v>0</v>
          </cell>
          <cell r="GV1211">
            <v>0</v>
          </cell>
          <cell r="GW1211">
            <v>0</v>
          </cell>
          <cell r="GX1211">
            <v>0</v>
          </cell>
          <cell r="GY1211">
            <v>0</v>
          </cell>
          <cell r="GZ1211">
            <v>0</v>
          </cell>
          <cell r="HA1211">
            <v>0</v>
          </cell>
          <cell r="HB1211">
            <v>0</v>
          </cell>
          <cell r="HC1211">
            <v>0</v>
          </cell>
          <cell r="HD1211">
            <v>0</v>
          </cell>
          <cell r="HE1211">
            <v>0</v>
          </cell>
          <cell r="HF1211">
            <v>0</v>
          </cell>
          <cell r="HG1211">
            <v>0</v>
          </cell>
          <cell r="HH1211">
            <v>0</v>
          </cell>
          <cell r="HI1211">
            <v>0</v>
          </cell>
          <cell r="HJ1211">
            <v>0</v>
          </cell>
          <cell r="HK1211">
            <v>0</v>
          </cell>
          <cell r="HL1211">
            <v>0</v>
          </cell>
          <cell r="HM1211">
            <v>0</v>
          </cell>
          <cell r="HN1211">
            <v>0</v>
          </cell>
          <cell r="HO1211">
            <v>0</v>
          </cell>
          <cell r="HP1211">
            <v>0</v>
          </cell>
          <cell r="HQ1211">
            <v>0</v>
          </cell>
          <cell r="HR1211">
            <v>0</v>
          </cell>
          <cell r="HS1211">
            <v>0</v>
          </cell>
          <cell r="HT1211">
            <v>0</v>
          </cell>
          <cell r="HU1211">
            <v>0</v>
          </cell>
          <cell r="HV1211">
            <v>0</v>
          </cell>
          <cell r="HW1211">
            <v>0</v>
          </cell>
          <cell r="HX1211">
            <v>0</v>
          </cell>
          <cell r="HY1211">
            <v>0</v>
          </cell>
          <cell r="HZ1211">
            <v>0</v>
          </cell>
          <cell r="IA1211">
            <v>0</v>
          </cell>
          <cell r="IB1211">
            <v>0</v>
          </cell>
          <cell r="IC1211">
            <v>0</v>
          </cell>
          <cell r="ID1211">
            <v>0</v>
          </cell>
          <cell r="IE1211">
            <v>0</v>
          </cell>
          <cell r="IF1211">
            <v>0</v>
          </cell>
          <cell r="IG1211">
            <v>0</v>
          </cell>
          <cell r="IH1211">
            <v>0</v>
          </cell>
          <cell r="II1211">
            <v>0</v>
          </cell>
          <cell r="IJ1211">
            <v>0</v>
          </cell>
          <cell r="IK1211">
            <v>0</v>
          </cell>
          <cell r="IL1211">
            <v>0</v>
          </cell>
          <cell r="IM1211">
            <v>0</v>
          </cell>
          <cell r="IN1211">
            <v>0</v>
          </cell>
          <cell r="IO1211">
            <v>0</v>
          </cell>
          <cell r="IP1211">
            <v>0</v>
          </cell>
          <cell r="IQ1211">
            <v>0</v>
          </cell>
          <cell r="IR1211">
            <v>0</v>
          </cell>
          <cell r="IS1211">
            <v>0</v>
          </cell>
          <cell r="IT1211">
            <v>0</v>
          </cell>
          <cell r="IU1211">
            <v>0</v>
          </cell>
          <cell r="IV1211">
            <v>0</v>
          </cell>
          <cell r="IW1211">
            <v>0</v>
          </cell>
          <cell r="IX1211">
            <v>0</v>
          </cell>
          <cell r="IY1211">
            <v>0</v>
          </cell>
          <cell r="IZ1211">
            <v>0</v>
          </cell>
          <cell r="JA1211">
            <v>0</v>
          </cell>
          <cell r="JB1211">
            <v>0</v>
          </cell>
          <cell r="JC1211">
            <v>0</v>
          </cell>
          <cell r="JD1211">
            <v>0</v>
          </cell>
          <cell r="JE1211">
            <v>0</v>
          </cell>
        </row>
        <row r="1212">
          <cell r="D1212" t="str">
            <v>CLC.EX.UTS._._32.Hunter 3 CCUS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  <cell r="EJ1212">
            <v>0</v>
          </cell>
          <cell r="EK1212">
            <v>0</v>
          </cell>
          <cell r="EL1212">
            <v>0</v>
          </cell>
          <cell r="EM1212">
            <v>0</v>
          </cell>
          <cell r="EN1212">
            <v>0</v>
          </cell>
          <cell r="EO1212">
            <v>0</v>
          </cell>
          <cell r="EP1212">
            <v>0</v>
          </cell>
          <cell r="EQ1212">
            <v>0</v>
          </cell>
          <cell r="ER1212">
            <v>0</v>
          </cell>
          <cell r="ES1212">
            <v>0</v>
          </cell>
          <cell r="ET1212">
            <v>0</v>
          </cell>
          <cell r="EU1212">
            <v>0</v>
          </cell>
          <cell r="EV1212">
            <v>0</v>
          </cell>
          <cell r="EW1212">
            <v>0</v>
          </cell>
          <cell r="EX1212">
            <v>0</v>
          </cell>
          <cell r="EY1212">
            <v>0</v>
          </cell>
          <cell r="EZ1212">
            <v>0</v>
          </cell>
          <cell r="FA1212">
            <v>0</v>
          </cell>
          <cell r="FB1212">
            <v>0</v>
          </cell>
          <cell r="FC1212">
            <v>0</v>
          </cell>
          <cell r="FD1212">
            <v>0</v>
          </cell>
          <cell r="FE1212">
            <v>0</v>
          </cell>
          <cell r="FF1212">
            <v>0</v>
          </cell>
          <cell r="FG1212">
            <v>0</v>
          </cell>
          <cell r="FH1212">
            <v>0</v>
          </cell>
          <cell r="FI1212">
            <v>0</v>
          </cell>
          <cell r="FJ1212">
            <v>0</v>
          </cell>
          <cell r="FK1212">
            <v>0</v>
          </cell>
          <cell r="FL1212">
            <v>0</v>
          </cell>
          <cell r="FM1212">
            <v>0</v>
          </cell>
          <cell r="FN1212">
            <v>0</v>
          </cell>
          <cell r="FO1212">
            <v>0</v>
          </cell>
          <cell r="FP1212">
            <v>0</v>
          </cell>
          <cell r="FQ1212">
            <v>0</v>
          </cell>
          <cell r="FR1212">
            <v>0</v>
          </cell>
          <cell r="FS1212">
            <v>0</v>
          </cell>
          <cell r="FT1212">
            <v>0</v>
          </cell>
          <cell r="FU1212">
            <v>0</v>
          </cell>
          <cell r="FV1212">
            <v>0</v>
          </cell>
          <cell r="FW1212">
            <v>0</v>
          </cell>
          <cell r="FX1212">
            <v>0</v>
          </cell>
          <cell r="FY1212">
            <v>0</v>
          </cell>
          <cell r="FZ1212">
            <v>0</v>
          </cell>
          <cell r="GA1212">
            <v>0</v>
          </cell>
          <cell r="GB1212">
            <v>0</v>
          </cell>
          <cell r="GC1212">
            <v>0</v>
          </cell>
          <cell r="GD1212">
            <v>0</v>
          </cell>
          <cell r="GE1212">
            <v>0</v>
          </cell>
          <cell r="GF1212">
            <v>0</v>
          </cell>
          <cell r="GG1212">
            <v>0</v>
          </cell>
          <cell r="GH1212">
            <v>0</v>
          </cell>
          <cell r="GI1212">
            <v>0</v>
          </cell>
          <cell r="GJ1212">
            <v>0</v>
          </cell>
          <cell r="GK1212">
            <v>0</v>
          </cell>
          <cell r="GL1212">
            <v>0</v>
          </cell>
          <cell r="GM1212">
            <v>0</v>
          </cell>
          <cell r="GN1212">
            <v>0</v>
          </cell>
          <cell r="GO1212">
            <v>0</v>
          </cell>
          <cell r="GP1212">
            <v>0</v>
          </cell>
          <cell r="GQ1212">
            <v>0</v>
          </cell>
          <cell r="GR1212">
            <v>0</v>
          </cell>
          <cell r="GS1212">
            <v>0</v>
          </cell>
          <cell r="GT1212">
            <v>0</v>
          </cell>
          <cell r="GU1212">
            <v>0</v>
          </cell>
          <cell r="GV1212">
            <v>0</v>
          </cell>
          <cell r="GW1212">
            <v>0</v>
          </cell>
          <cell r="GX1212">
            <v>0</v>
          </cell>
          <cell r="GY1212">
            <v>0</v>
          </cell>
          <cell r="GZ1212">
            <v>0</v>
          </cell>
          <cell r="HA1212">
            <v>0</v>
          </cell>
          <cell r="HB1212">
            <v>0</v>
          </cell>
          <cell r="HC1212">
            <v>0</v>
          </cell>
          <cell r="HD1212">
            <v>0</v>
          </cell>
          <cell r="HE1212">
            <v>0</v>
          </cell>
          <cell r="HF1212">
            <v>0</v>
          </cell>
          <cell r="HG1212">
            <v>0</v>
          </cell>
          <cell r="HH1212">
            <v>0</v>
          </cell>
          <cell r="HI1212">
            <v>0</v>
          </cell>
          <cell r="HJ1212">
            <v>0</v>
          </cell>
          <cell r="HK1212">
            <v>0</v>
          </cell>
          <cell r="HL1212">
            <v>0</v>
          </cell>
          <cell r="HM1212">
            <v>0</v>
          </cell>
          <cell r="HN1212">
            <v>0</v>
          </cell>
          <cell r="HO1212">
            <v>0</v>
          </cell>
          <cell r="HP1212">
            <v>0</v>
          </cell>
          <cell r="HQ1212">
            <v>0</v>
          </cell>
          <cell r="HR1212">
            <v>0</v>
          </cell>
          <cell r="HS1212">
            <v>0</v>
          </cell>
          <cell r="HT1212">
            <v>0</v>
          </cell>
          <cell r="HU1212">
            <v>0</v>
          </cell>
          <cell r="HV1212">
            <v>0</v>
          </cell>
          <cell r="HW1212">
            <v>0</v>
          </cell>
          <cell r="HX1212">
            <v>0</v>
          </cell>
          <cell r="HY1212">
            <v>0</v>
          </cell>
          <cell r="HZ1212">
            <v>0</v>
          </cell>
          <cell r="IA1212">
            <v>0</v>
          </cell>
          <cell r="IB1212">
            <v>0</v>
          </cell>
          <cell r="IC1212">
            <v>0</v>
          </cell>
          <cell r="ID1212">
            <v>0</v>
          </cell>
          <cell r="IE1212">
            <v>0</v>
          </cell>
          <cell r="IF1212">
            <v>0</v>
          </cell>
          <cell r="IG1212">
            <v>0</v>
          </cell>
          <cell r="IH1212">
            <v>0</v>
          </cell>
          <cell r="II1212">
            <v>0</v>
          </cell>
          <cell r="IJ1212">
            <v>0</v>
          </cell>
          <cell r="IK1212">
            <v>0</v>
          </cell>
          <cell r="IL1212">
            <v>0</v>
          </cell>
          <cell r="IM1212">
            <v>0</v>
          </cell>
          <cell r="IN1212">
            <v>0</v>
          </cell>
          <cell r="IO1212">
            <v>0</v>
          </cell>
          <cell r="IP1212">
            <v>0</v>
          </cell>
          <cell r="IQ1212">
            <v>0</v>
          </cell>
          <cell r="IR1212">
            <v>0</v>
          </cell>
          <cell r="IS1212">
            <v>0</v>
          </cell>
          <cell r="IT1212">
            <v>0</v>
          </cell>
          <cell r="IU1212">
            <v>0</v>
          </cell>
          <cell r="IV1212">
            <v>0</v>
          </cell>
          <cell r="IW1212">
            <v>0</v>
          </cell>
          <cell r="IX1212">
            <v>0</v>
          </cell>
          <cell r="IY1212">
            <v>0</v>
          </cell>
          <cell r="IZ1212">
            <v>0</v>
          </cell>
          <cell r="JA1212">
            <v>0</v>
          </cell>
          <cell r="JB1212">
            <v>0</v>
          </cell>
          <cell r="JC1212">
            <v>0</v>
          </cell>
          <cell r="JD1212">
            <v>0</v>
          </cell>
          <cell r="JE1212">
            <v>0</v>
          </cell>
        </row>
        <row r="1213">
          <cell r="D1213" t="str">
            <v>CLC.EX.UTS._._32.Huntington 1 CCUS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  <cell r="EJ1213">
            <v>0</v>
          </cell>
          <cell r="EK1213">
            <v>0</v>
          </cell>
          <cell r="EL1213">
            <v>0</v>
          </cell>
          <cell r="EM1213">
            <v>0</v>
          </cell>
          <cell r="EN1213">
            <v>0</v>
          </cell>
          <cell r="EO1213">
            <v>0</v>
          </cell>
          <cell r="EP1213">
            <v>0</v>
          </cell>
          <cell r="EQ1213">
            <v>0</v>
          </cell>
          <cell r="ER1213">
            <v>0</v>
          </cell>
          <cell r="ES1213">
            <v>0</v>
          </cell>
          <cell r="ET1213">
            <v>0</v>
          </cell>
          <cell r="EU1213">
            <v>0</v>
          </cell>
          <cell r="EV1213">
            <v>0</v>
          </cell>
          <cell r="EW1213">
            <v>0</v>
          </cell>
          <cell r="EX1213">
            <v>0</v>
          </cell>
          <cell r="EY1213">
            <v>0</v>
          </cell>
          <cell r="EZ1213">
            <v>0</v>
          </cell>
          <cell r="FA1213">
            <v>0</v>
          </cell>
          <cell r="FB1213">
            <v>0</v>
          </cell>
          <cell r="FC1213">
            <v>0</v>
          </cell>
          <cell r="FD1213">
            <v>0</v>
          </cell>
          <cell r="FE1213">
            <v>0</v>
          </cell>
          <cell r="FF1213">
            <v>0</v>
          </cell>
          <cell r="FG1213">
            <v>0</v>
          </cell>
          <cell r="FH1213">
            <v>0</v>
          </cell>
          <cell r="FI1213">
            <v>0</v>
          </cell>
          <cell r="FJ1213">
            <v>0</v>
          </cell>
          <cell r="FK1213">
            <v>0</v>
          </cell>
          <cell r="FL1213">
            <v>0</v>
          </cell>
          <cell r="FM1213">
            <v>0</v>
          </cell>
          <cell r="FN1213">
            <v>0</v>
          </cell>
          <cell r="FO1213">
            <v>0</v>
          </cell>
          <cell r="FP1213">
            <v>0</v>
          </cell>
          <cell r="FQ1213">
            <v>0</v>
          </cell>
          <cell r="FR1213">
            <v>0</v>
          </cell>
          <cell r="FS1213">
            <v>0</v>
          </cell>
          <cell r="FT1213">
            <v>0</v>
          </cell>
          <cell r="FU1213">
            <v>0</v>
          </cell>
          <cell r="FV1213">
            <v>0</v>
          </cell>
          <cell r="FW1213">
            <v>0</v>
          </cell>
          <cell r="FX1213">
            <v>0</v>
          </cell>
          <cell r="FY1213">
            <v>0</v>
          </cell>
          <cell r="FZ1213">
            <v>0</v>
          </cell>
          <cell r="GA1213">
            <v>0</v>
          </cell>
          <cell r="GB1213">
            <v>0</v>
          </cell>
          <cell r="GC1213">
            <v>0</v>
          </cell>
          <cell r="GD1213">
            <v>0</v>
          </cell>
          <cell r="GE1213">
            <v>0</v>
          </cell>
          <cell r="GF1213">
            <v>0</v>
          </cell>
          <cell r="GG1213">
            <v>0</v>
          </cell>
          <cell r="GH1213">
            <v>0</v>
          </cell>
          <cell r="GI1213">
            <v>0</v>
          </cell>
          <cell r="GJ1213">
            <v>0</v>
          </cell>
          <cell r="GK1213">
            <v>0</v>
          </cell>
          <cell r="GL1213">
            <v>0</v>
          </cell>
          <cell r="GM1213">
            <v>0</v>
          </cell>
          <cell r="GN1213">
            <v>0</v>
          </cell>
          <cell r="GO1213">
            <v>0</v>
          </cell>
          <cell r="GP1213">
            <v>0</v>
          </cell>
          <cell r="GQ1213">
            <v>0</v>
          </cell>
          <cell r="GR1213">
            <v>0</v>
          </cell>
          <cell r="GS1213">
            <v>0</v>
          </cell>
          <cell r="GT1213">
            <v>0</v>
          </cell>
          <cell r="GU1213">
            <v>0</v>
          </cell>
          <cell r="GV1213">
            <v>0</v>
          </cell>
          <cell r="GW1213">
            <v>0</v>
          </cell>
          <cell r="GX1213">
            <v>0</v>
          </cell>
          <cell r="GY1213">
            <v>0</v>
          </cell>
          <cell r="GZ1213">
            <v>0</v>
          </cell>
          <cell r="HA1213">
            <v>0</v>
          </cell>
          <cell r="HB1213">
            <v>0</v>
          </cell>
          <cell r="HC1213">
            <v>0</v>
          </cell>
          <cell r="HD1213">
            <v>0</v>
          </cell>
          <cell r="HE1213">
            <v>0</v>
          </cell>
          <cell r="HF1213">
            <v>0</v>
          </cell>
          <cell r="HG1213">
            <v>0</v>
          </cell>
          <cell r="HH1213">
            <v>0</v>
          </cell>
          <cell r="HI1213">
            <v>0</v>
          </cell>
          <cell r="HJ1213">
            <v>0</v>
          </cell>
          <cell r="HK1213">
            <v>0</v>
          </cell>
          <cell r="HL1213">
            <v>0</v>
          </cell>
          <cell r="HM1213">
            <v>0</v>
          </cell>
          <cell r="HN1213">
            <v>0</v>
          </cell>
          <cell r="HO1213">
            <v>0</v>
          </cell>
          <cell r="HP1213">
            <v>0</v>
          </cell>
          <cell r="HQ1213">
            <v>0</v>
          </cell>
          <cell r="HR1213">
            <v>0</v>
          </cell>
          <cell r="HS1213">
            <v>0</v>
          </cell>
          <cell r="HT1213">
            <v>0</v>
          </cell>
          <cell r="HU1213">
            <v>0</v>
          </cell>
          <cell r="HV1213">
            <v>0</v>
          </cell>
          <cell r="HW1213">
            <v>0</v>
          </cell>
          <cell r="HX1213">
            <v>0</v>
          </cell>
          <cell r="HY1213">
            <v>0</v>
          </cell>
          <cell r="HZ1213">
            <v>0</v>
          </cell>
          <cell r="IA1213">
            <v>0</v>
          </cell>
          <cell r="IB1213">
            <v>0</v>
          </cell>
          <cell r="IC1213">
            <v>0</v>
          </cell>
          <cell r="ID1213">
            <v>0</v>
          </cell>
          <cell r="IE1213">
            <v>0</v>
          </cell>
          <cell r="IF1213">
            <v>0</v>
          </cell>
          <cell r="IG1213">
            <v>0</v>
          </cell>
          <cell r="IH1213">
            <v>0</v>
          </cell>
          <cell r="II1213">
            <v>0</v>
          </cell>
          <cell r="IJ1213">
            <v>0</v>
          </cell>
          <cell r="IK1213">
            <v>0</v>
          </cell>
          <cell r="IL1213">
            <v>0</v>
          </cell>
          <cell r="IM1213">
            <v>0</v>
          </cell>
          <cell r="IN1213">
            <v>0</v>
          </cell>
          <cell r="IO1213">
            <v>0</v>
          </cell>
          <cell r="IP1213">
            <v>0</v>
          </cell>
          <cell r="IQ1213">
            <v>0</v>
          </cell>
          <cell r="IR1213">
            <v>0</v>
          </cell>
          <cell r="IS1213">
            <v>0</v>
          </cell>
          <cell r="IT1213">
            <v>0</v>
          </cell>
          <cell r="IU1213">
            <v>0</v>
          </cell>
          <cell r="IV1213">
            <v>0</v>
          </cell>
          <cell r="IW1213">
            <v>0</v>
          </cell>
          <cell r="IX1213">
            <v>0</v>
          </cell>
          <cell r="IY1213">
            <v>0</v>
          </cell>
          <cell r="IZ1213">
            <v>0</v>
          </cell>
          <cell r="JA1213">
            <v>0</v>
          </cell>
          <cell r="JB1213">
            <v>0</v>
          </cell>
          <cell r="JC1213">
            <v>0</v>
          </cell>
          <cell r="JD1213">
            <v>0</v>
          </cell>
          <cell r="JE1213">
            <v>0</v>
          </cell>
        </row>
        <row r="1214">
          <cell r="D1214" t="str">
            <v>CLC.EX.UTS._._32.Huntington 2 CCUS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  <cell r="EJ1214">
            <v>0</v>
          </cell>
          <cell r="EK1214">
            <v>0</v>
          </cell>
          <cell r="EL1214">
            <v>0</v>
          </cell>
          <cell r="EM1214">
            <v>0</v>
          </cell>
          <cell r="EN1214">
            <v>0</v>
          </cell>
          <cell r="EO1214">
            <v>0</v>
          </cell>
          <cell r="EP1214">
            <v>0</v>
          </cell>
          <cell r="EQ1214">
            <v>0</v>
          </cell>
          <cell r="ER1214">
            <v>0</v>
          </cell>
          <cell r="ES1214">
            <v>0</v>
          </cell>
          <cell r="ET1214">
            <v>0</v>
          </cell>
          <cell r="EU1214">
            <v>0</v>
          </cell>
          <cell r="EV1214">
            <v>0</v>
          </cell>
          <cell r="EW1214">
            <v>0</v>
          </cell>
          <cell r="EX1214">
            <v>0</v>
          </cell>
          <cell r="EY1214">
            <v>0</v>
          </cell>
          <cell r="EZ1214">
            <v>0</v>
          </cell>
          <cell r="FA1214">
            <v>0</v>
          </cell>
          <cell r="FB1214">
            <v>0</v>
          </cell>
          <cell r="FC1214">
            <v>0</v>
          </cell>
          <cell r="FD1214">
            <v>0</v>
          </cell>
          <cell r="FE1214">
            <v>0</v>
          </cell>
          <cell r="FF1214">
            <v>0</v>
          </cell>
          <cell r="FG1214">
            <v>0</v>
          </cell>
          <cell r="FH1214">
            <v>0</v>
          </cell>
          <cell r="FI1214">
            <v>0</v>
          </cell>
          <cell r="FJ1214">
            <v>0</v>
          </cell>
          <cell r="FK1214">
            <v>0</v>
          </cell>
          <cell r="FL1214">
            <v>0</v>
          </cell>
          <cell r="FM1214">
            <v>0</v>
          </cell>
          <cell r="FN1214">
            <v>0</v>
          </cell>
          <cell r="FO1214">
            <v>0</v>
          </cell>
          <cell r="FP1214">
            <v>0</v>
          </cell>
          <cell r="FQ1214">
            <v>0</v>
          </cell>
          <cell r="FR1214">
            <v>0</v>
          </cell>
          <cell r="FS1214">
            <v>0</v>
          </cell>
          <cell r="FT1214">
            <v>0</v>
          </cell>
          <cell r="FU1214">
            <v>0</v>
          </cell>
          <cell r="FV1214">
            <v>0</v>
          </cell>
          <cell r="FW1214">
            <v>0</v>
          </cell>
          <cell r="FX1214">
            <v>0</v>
          </cell>
          <cell r="FY1214">
            <v>0</v>
          </cell>
          <cell r="FZ1214">
            <v>0</v>
          </cell>
          <cell r="GA1214">
            <v>0</v>
          </cell>
          <cell r="GB1214">
            <v>0</v>
          </cell>
          <cell r="GC1214">
            <v>0</v>
          </cell>
          <cell r="GD1214">
            <v>0</v>
          </cell>
          <cell r="GE1214">
            <v>0</v>
          </cell>
          <cell r="GF1214">
            <v>0</v>
          </cell>
          <cell r="GG1214">
            <v>0</v>
          </cell>
          <cell r="GH1214">
            <v>0</v>
          </cell>
          <cell r="GI1214">
            <v>0</v>
          </cell>
          <cell r="GJ1214">
            <v>0</v>
          </cell>
          <cell r="GK1214">
            <v>0</v>
          </cell>
          <cell r="GL1214">
            <v>0</v>
          </cell>
          <cell r="GM1214">
            <v>0</v>
          </cell>
          <cell r="GN1214">
            <v>0</v>
          </cell>
          <cell r="GO1214">
            <v>0</v>
          </cell>
          <cell r="GP1214">
            <v>0</v>
          </cell>
          <cell r="GQ1214">
            <v>0</v>
          </cell>
          <cell r="GR1214">
            <v>0</v>
          </cell>
          <cell r="GS1214">
            <v>0</v>
          </cell>
          <cell r="GT1214">
            <v>0</v>
          </cell>
          <cell r="GU1214">
            <v>0</v>
          </cell>
          <cell r="GV1214">
            <v>0</v>
          </cell>
          <cell r="GW1214">
            <v>0</v>
          </cell>
          <cell r="GX1214">
            <v>0</v>
          </cell>
          <cell r="GY1214">
            <v>0</v>
          </cell>
          <cell r="GZ1214">
            <v>0</v>
          </cell>
          <cell r="HA1214">
            <v>0</v>
          </cell>
          <cell r="HB1214">
            <v>0</v>
          </cell>
          <cell r="HC1214">
            <v>0</v>
          </cell>
          <cell r="HD1214">
            <v>0</v>
          </cell>
          <cell r="HE1214">
            <v>0</v>
          </cell>
          <cell r="HF1214">
            <v>0</v>
          </cell>
          <cell r="HG1214">
            <v>0</v>
          </cell>
          <cell r="HH1214">
            <v>0</v>
          </cell>
          <cell r="HI1214">
            <v>0</v>
          </cell>
          <cell r="HJ1214">
            <v>0</v>
          </cell>
          <cell r="HK1214">
            <v>0</v>
          </cell>
          <cell r="HL1214">
            <v>0</v>
          </cell>
          <cell r="HM1214">
            <v>0</v>
          </cell>
          <cell r="HN1214">
            <v>0</v>
          </cell>
          <cell r="HO1214">
            <v>0</v>
          </cell>
          <cell r="HP1214">
            <v>0</v>
          </cell>
          <cell r="HQ1214">
            <v>0</v>
          </cell>
          <cell r="HR1214">
            <v>0</v>
          </cell>
          <cell r="HS1214">
            <v>0</v>
          </cell>
          <cell r="HT1214">
            <v>0</v>
          </cell>
          <cell r="HU1214">
            <v>0</v>
          </cell>
          <cell r="HV1214">
            <v>0</v>
          </cell>
          <cell r="HW1214">
            <v>0</v>
          </cell>
          <cell r="HX1214">
            <v>0</v>
          </cell>
          <cell r="HY1214">
            <v>0</v>
          </cell>
          <cell r="HZ1214">
            <v>0</v>
          </cell>
          <cell r="IA1214">
            <v>0</v>
          </cell>
          <cell r="IB1214">
            <v>0</v>
          </cell>
          <cell r="IC1214">
            <v>0</v>
          </cell>
          <cell r="ID1214">
            <v>0</v>
          </cell>
          <cell r="IE1214">
            <v>0</v>
          </cell>
          <cell r="IF1214">
            <v>0</v>
          </cell>
          <cell r="IG1214">
            <v>0</v>
          </cell>
          <cell r="IH1214">
            <v>0</v>
          </cell>
          <cell r="II1214">
            <v>0</v>
          </cell>
          <cell r="IJ1214">
            <v>0</v>
          </cell>
          <cell r="IK1214">
            <v>0</v>
          </cell>
          <cell r="IL1214">
            <v>0</v>
          </cell>
          <cell r="IM1214">
            <v>0</v>
          </cell>
          <cell r="IN1214">
            <v>0</v>
          </cell>
          <cell r="IO1214">
            <v>0</v>
          </cell>
          <cell r="IP1214">
            <v>0</v>
          </cell>
          <cell r="IQ1214">
            <v>0</v>
          </cell>
          <cell r="IR1214">
            <v>0</v>
          </cell>
          <cell r="IS1214">
            <v>0</v>
          </cell>
          <cell r="IT1214">
            <v>0</v>
          </cell>
          <cell r="IU1214">
            <v>0</v>
          </cell>
          <cell r="IV1214">
            <v>0</v>
          </cell>
          <cell r="IW1214">
            <v>0</v>
          </cell>
          <cell r="IX1214">
            <v>0</v>
          </cell>
          <cell r="IY1214">
            <v>0</v>
          </cell>
          <cell r="IZ1214">
            <v>0</v>
          </cell>
          <cell r="JA1214">
            <v>0</v>
          </cell>
          <cell r="JB1214">
            <v>0</v>
          </cell>
          <cell r="JC1214">
            <v>0</v>
          </cell>
          <cell r="JD1214">
            <v>0</v>
          </cell>
          <cell r="JE1214">
            <v>0</v>
          </cell>
        </row>
        <row r="1215">
          <cell r="D1215" t="str">
            <v>CLC.EX.WYE._._32.Wyodak CCUS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  <cell r="EJ1215">
            <v>0</v>
          </cell>
          <cell r="EK1215">
            <v>0</v>
          </cell>
          <cell r="EL1215">
            <v>0</v>
          </cell>
          <cell r="EM1215">
            <v>0</v>
          </cell>
          <cell r="EN1215">
            <v>0</v>
          </cell>
          <cell r="EO1215">
            <v>0</v>
          </cell>
          <cell r="EP1215">
            <v>0</v>
          </cell>
          <cell r="EQ1215">
            <v>0</v>
          </cell>
          <cell r="ER1215">
            <v>0</v>
          </cell>
          <cell r="ES1215">
            <v>0</v>
          </cell>
          <cell r="ET1215">
            <v>0</v>
          </cell>
          <cell r="EU1215">
            <v>0</v>
          </cell>
          <cell r="EV1215">
            <v>0</v>
          </cell>
          <cell r="EW1215">
            <v>0</v>
          </cell>
          <cell r="EX1215">
            <v>0</v>
          </cell>
          <cell r="EY1215">
            <v>0</v>
          </cell>
          <cell r="EZ1215">
            <v>0</v>
          </cell>
          <cell r="FA1215">
            <v>0</v>
          </cell>
          <cell r="FB1215">
            <v>0</v>
          </cell>
          <cell r="FC1215">
            <v>0</v>
          </cell>
          <cell r="FD1215">
            <v>0</v>
          </cell>
          <cell r="FE1215">
            <v>0</v>
          </cell>
          <cell r="FF1215">
            <v>0</v>
          </cell>
          <cell r="FG1215">
            <v>0</v>
          </cell>
          <cell r="FH1215">
            <v>0</v>
          </cell>
          <cell r="FI1215">
            <v>0</v>
          </cell>
          <cell r="FJ1215">
            <v>0</v>
          </cell>
          <cell r="FK1215">
            <v>0</v>
          </cell>
          <cell r="FL1215">
            <v>0</v>
          </cell>
          <cell r="FM1215">
            <v>0</v>
          </cell>
          <cell r="FN1215">
            <v>0</v>
          </cell>
          <cell r="FO1215">
            <v>0</v>
          </cell>
          <cell r="FP1215">
            <v>0</v>
          </cell>
          <cell r="FQ1215">
            <v>0</v>
          </cell>
          <cell r="FR1215">
            <v>0</v>
          </cell>
          <cell r="FS1215">
            <v>0</v>
          </cell>
          <cell r="FT1215">
            <v>0</v>
          </cell>
          <cell r="FU1215">
            <v>0</v>
          </cell>
          <cell r="FV1215">
            <v>0</v>
          </cell>
          <cell r="FW1215">
            <v>0</v>
          </cell>
          <cell r="FX1215">
            <v>0</v>
          </cell>
          <cell r="FY1215">
            <v>0</v>
          </cell>
          <cell r="FZ1215">
            <v>0</v>
          </cell>
          <cell r="GA1215">
            <v>0</v>
          </cell>
          <cell r="GB1215">
            <v>0</v>
          </cell>
          <cell r="GC1215">
            <v>0</v>
          </cell>
          <cell r="GD1215">
            <v>0</v>
          </cell>
          <cell r="GE1215">
            <v>0</v>
          </cell>
          <cell r="GF1215">
            <v>0</v>
          </cell>
          <cell r="GG1215">
            <v>0</v>
          </cell>
          <cell r="GH1215">
            <v>0</v>
          </cell>
          <cell r="GI1215">
            <v>0</v>
          </cell>
          <cell r="GJ1215">
            <v>0</v>
          </cell>
          <cell r="GK1215">
            <v>0</v>
          </cell>
          <cell r="GL1215">
            <v>0</v>
          </cell>
          <cell r="GM1215">
            <v>0</v>
          </cell>
          <cell r="GN1215">
            <v>0</v>
          </cell>
          <cell r="GO1215">
            <v>0</v>
          </cell>
          <cell r="GP1215">
            <v>0</v>
          </cell>
          <cell r="GQ1215">
            <v>0</v>
          </cell>
          <cell r="GR1215">
            <v>0</v>
          </cell>
          <cell r="GS1215">
            <v>0</v>
          </cell>
          <cell r="GT1215">
            <v>0</v>
          </cell>
          <cell r="GU1215">
            <v>0</v>
          </cell>
          <cell r="GV1215">
            <v>0</v>
          </cell>
          <cell r="GW1215">
            <v>0</v>
          </cell>
          <cell r="GX1215">
            <v>0</v>
          </cell>
          <cell r="GY1215">
            <v>0</v>
          </cell>
          <cell r="GZ1215">
            <v>0</v>
          </cell>
          <cell r="HA1215">
            <v>0</v>
          </cell>
          <cell r="HB1215">
            <v>0</v>
          </cell>
          <cell r="HC1215">
            <v>0</v>
          </cell>
          <cell r="HD1215">
            <v>0</v>
          </cell>
          <cell r="HE1215">
            <v>0</v>
          </cell>
          <cell r="HF1215">
            <v>0</v>
          </cell>
          <cell r="HG1215">
            <v>0</v>
          </cell>
          <cell r="HH1215">
            <v>0</v>
          </cell>
          <cell r="HI1215">
            <v>0</v>
          </cell>
          <cell r="HJ1215">
            <v>0</v>
          </cell>
          <cell r="HK1215">
            <v>0</v>
          </cell>
          <cell r="HL1215">
            <v>0</v>
          </cell>
          <cell r="HM1215">
            <v>0</v>
          </cell>
          <cell r="HN1215">
            <v>0</v>
          </cell>
          <cell r="HO1215">
            <v>0</v>
          </cell>
          <cell r="HP1215">
            <v>0</v>
          </cell>
          <cell r="HQ1215">
            <v>0</v>
          </cell>
          <cell r="HR1215">
            <v>0</v>
          </cell>
          <cell r="HS1215">
            <v>0</v>
          </cell>
          <cell r="HT1215">
            <v>0</v>
          </cell>
          <cell r="HU1215">
            <v>0</v>
          </cell>
          <cell r="HV1215">
            <v>0</v>
          </cell>
          <cell r="HW1215">
            <v>0</v>
          </cell>
          <cell r="HX1215">
            <v>0</v>
          </cell>
          <cell r="HY1215">
            <v>0</v>
          </cell>
          <cell r="HZ1215">
            <v>0</v>
          </cell>
          <cell r="IA1215">
            <v>0</v>
          </cell>
          <cell r="IB1215">
            <v>0</v>
          </cell>
          <cell r="IC1215">
            <v>0</v>
          </cell>
          <cell r="ID1215">
            <v>0</v>
          </cell>
          <cell r="IE1215">
            <v>0</v>
          </cell>
          <cell r="IF1215">
            <v>0</v>
          </cell>
          <cell r="IG1215">
            <v>0</v>
          </cell>
          <cell r="IH1215">
            <v>0</v>
          </cell>
          <cell r="II1215">
            <v>0</v>
          </cell>
          <cell r="IJ1215">
            <v>0</v>
          </cell>
          <cell r="IK1215">
            <v>0</v>
          </cell>
          <cell r="IL1215">
            <v>0</v>
          </cell>
          <cell r="IM1215">
            <v>0</v>
          </cell>
          <cell r="IN1215">
            <v>0</v>
          </cell>
          <cell r="IO1215">
            <v>0</v>
          </cell>
          <cell r="IP1215">
            <v>0</v>
          </cell>
          <cell r="IQ1215">
            <v>0</v>
          </cell>
          <cell r="IR1215">
            <v>0</v>
          </cell>
          <cell r="IS1215">
            <v>0</v>
          </cell>
          <cell r="IT1215">
            <v>0</v>
          </cell>
          <cell r="IU1215">
            <v>0</v>
          </cell>
          <cell r="IV1215">
            <v>0</v>
          </cell>
          <cell r="IW1215">
            <v>0</v>
          </cell>
          <cell r="IX1215">
            <v>0</v>
          </cell>
          <cell r="IY1215">
            <v>0</v>
          </cell>
          <cell r="IZ1215">
            <v>0</v>
          </cell>
          <cell r="JA1215">
            <v>0</v>
          </cell>
          <cell r="JB1215">
            <v>0</v>
          </cell>
          <cell r="JC1215">
            <v>0</v>
          </cell>
          <cell r="JD1215">
            <v>0</v>
          </cell>
          <cell r="JE1215">
            <v>0</v>
          </cell>
        </row>
        <row r="1216">
          <cell r="D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  <cell r="DB1216">
            <v>0</v>
          </cell>
          <cell r="DC1216">
            <v>0</v>
          </cell>
          <cell r="DD1216">
            <v>0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DI1216">
            <v>0</v>
          </cell>
          <cell r="DJ1216">
            <v>0</v>
          </cell>
          <cell r="DK1216">
            <v>0</v>
          </cell>
          <cell r="DL1216">
            <v>0</v>
          </cell>
          <cell r="DM1216">
            <v>0</v>
          </cell>
          <cell r="DN1216">
            <v>0</v>
          </cell>
          <cell r="DO1216">
            <v>0</v>
          </cell>
          <cell r="DP1216">
            <v>0</v>
          </cell>
          <cell r="DQ1216">
            <v>0</v>
          </cell>
          <cell r="DR1216">
            <v>0</v>
          </cell>
          <cell r="DS1216">
            <v>0</v>
          </cell>
          <cell r="DT1216">
            <v>0</v>
          </cell>
          <cell r="DU1216">
            <v>0</v>
          </cell>
          <cell r="DV1216">
            <v>0</v>
          </cell>
          <cell r="DW1216">
            <v>0</v>
          </cell>
          <cell r="DX1216">
            <v>0</v>
          </cell>
          <cell r="DY1216">
            <v>0</v>
          </cell>
          <cell r="DZ1216">
            <v>0</v>
          </cell>
          <cell r="EA1216">
            <v>0</v>
          </cell>
          <cell r="EB1216">
            <v>0</v>
          </cell>
          <cell r="EC1216">
            <v>0</v>
          </cell>
          <cell r="ED1216">
            <v>0</v>
          </cell>
          <cell r="EE1216">
            <v>0</v>
          </cell>
          <cell r="EF1216">
            <v>0</v>
          </cell>
          <cell r="EG1216">
            <v>0</v>
          </cell>
          <cell r="EH1216">
            <v>0</v>
          </cell>
          <cell r="EI1216">
            <v>0</v>
          </cell>
          <cell r="EJ1216">
            <v>0</v>
          </cell>
          <cell r="EK1216">
            <v>0</v>
          </cell>
          <cell r="EL1216">
            <v>0</v>
          </cell>
          <cell r="EM1216">
            <v>0</v>
          </cell>
          <cell r="EN1216">
            <v>0</v>
          </cell>
          <cell r="EO1216">
            <v>0</v>
          </cell>
          <cell r="EP1216">
            <v>0</v>
          </cell>
          <cell r="EQ1216">
            <v>0</v>
          </cell>
          <cell r="ER1216">
            <v>0</v>
          </cell>
          <cell r="ES1216">
            <v>0</v>
          </cell>
          <cell r="ET1216">
            <v>0</v>
          </cell>
          <cell r="EU1216">
            <v>0</v>
          </cell>
          <cell r="EV1216">
            <v>0</v>
          </cell>
          <cell r="EW1216">
            <v>0</v>
          </cell>
          <cell r="EX1216">
            <v>0</v>
          </cell>
          <cell r="EY1216">
            <v>0</v>
          </cell>
          <cell r="EZ1216">
            <v>0</v>
          </cell>
          <cell r="FA1216">
            <v>0</v>
          </cell>
          <cell r="FB1216">
            <v>0</v>
          </cell>
          <cell r="FC1216">
            <v>0</v>
          </cell>
          <cell r="FD1216">
            <v>0</v>
          </cell>
          <cell r="FE1216">
            <v>0</v>
          </cell>
          <cell r="FF1216">
            <v>0</v>
          </cell>
          <cell r="FG1216">
            <v>0</v>
          </cell>
          <cell r="FH1216">
            <v>0</v>
          </cell>
          <cell r="FI1216">
            <v>0</v>
          </cell>
          <cell r="FJ1216">
            <v>0</v>
          </cell>
          <cell r="FK1216">
            <v>0</v>
          </cell>
          <cell r="FL1216">
            <v>0</v>
          </cell>
          <cell r="FM1216">
            <v>0</v>
          </cell>
          <cell r="FN1216">
            <v>0</v>
          </cell>
          <cell r="FO1216">
            <v>0</v>
          </cell>
          <cell r="FP1216">
            <v>0</v>
          </cell>
          <cell r="FQ1216">
            <v>0</v>
          </cell>
          <cell r="FR1216">
            <v>0</v>
          </cell>
          <cell r="FS1216">
            <v>0</v>
          </cell>
          <cell r="FT1216">
            <v>0</v>
          </cell>
          <cell r="FU1216">
            <v>0</v>
          </cell>
          <cell r="FV1216">
            <v>0</v>
          </cell>
          <cell r="FW1216">
            <v>0</v>
          </cell>
          <cell r="FX1216">
            <v>0</v>
          </cell>
          <cell r="FY1216">
            <v>0</v>
          </cell>
          <cell r="FZ1216">
            <v>0</v>
          </cell>
          <cell r="GA1216">
            <v>0</v>
          </cell>
          <cell r="GB1216">
            <v>0</v>
          </cell>
          <cell r="GC1216">
            <v>0</v>
          </cell>
          <cell r="GD1216">
            <v>0</v>
          </cell>
          <cell r="GE1216">
            <v>0</v>
          </cell>
          <cell r="GF1216">
            <v>0</v>
          </cell>
          <cell r="GG1216">
            <v>0</v>
          </cell>
          <cell r="GH1216">
            <v>0</v>
          </cell>
          <cell r="GI1216">
            <v>0</v>
          </cell>
          <cell r="GJ1216">
            <v>0</v>
          </cell>
          <cell r="GK1216">
            <v>0</v>
          </cell>
          <cell r="GL1216">
            <v>0</v>
          </cell>
          <cell r="GM1216">
            <v>0</v>
          </cell>
          <cell r="GN1216">
            <v>0</v>
          </cell>
          <cell r="GO1216">
            <v>0</v>
          </cell>
          <cell r="GP1216">
            <v>0</v>
          </cell>
          <cell r="GQ1216">
            <v>0</v>
          </cell>
          <cell r="GR1216">
            <v>0</v>
          </cell>
          <cell r="GS1216">
            <v>0</v>
          </cell>
          <cell r="GT1216">
            <v>0</v>
          </cell>
          <cell r="GU1216">
            <v>0</v>
          </cell>
          <cell r="GV1216">
            <v>0</v>
          </cell>
          <cell r="GW1216">
            <v>0</v>
          </cell>
          <cell r="GX1216">
            <v>0</v>
          </cell>
          <cell r="GY1216">
            <v>0</v>
          </cell>
          <cell r="GZ1216">
            <v>0</v>
          </cell>
          <cell r="HA1216">
            <v>0</v>
          </cell>
          <cell r="HB1216">
            <v>0</v>
          </cell>
          <cell r="HC1216">
            <v>0</v>
          </cell>
          <cell r="HD1216">
            <v>0</v>
          </cell>
          <cell r="HE1216">
            <v>0</v>
          </cell>
          <cell r="HF1216">
            <v>0</v>
          </cell>
          <cell r="HG1216">
            <v>0</v>
          </cell>
          <cell r="HH1216">
            <v>0</v>
          </cell>
          <cell r="HI1216">
            <v>0</v>
          </cell>
          <cell r="HJ1216">
            <v>0</v>
          </cell>
          <cell r="HK1216">
            <v>0</v>
          </cell>
          <cell r="HL1216">
            <v>0</v>
          </cell>
          <cell r="HM1216">
            <v>0</v>
          </cell>
          <cell r="HN1216">
            <v>0</v>
          </cell>
          <cell r="HO1216">
            <v>0</v>
          </cell>
          <cell r="HP1216">
            <v>0</v>
          </cell>
          <cell r="HQ1216">
            <v>0</v>
          </cell>
          <cell r="HR1216">
            <v>0</v>
          </cell>
          <cell r="HS1216">
            <v>0</v>
          </cell>
          <cell r="HT1216">
            <v>0</v>
          </cell>
          <cell r="HU1216">
            <v>0</v>
          </cell>
          <cell r="HV1216">
            <v>0</v>
          </cell>
          <cell r="HW1216">
            <v>0</v>
          </cell>
          <cell r="HX1216">
            <v>0</v>
          </cell>
          <cell r="HY1216">
            <v>0</v>
          </cell>
          <cell r="HZ1216">
            <v>0</v>
          </cell>
          <cell r="IA1216">
            <v>0</v>
          </cell>
          <cell r="IB1216">
            <v>0</v>
          </cell>
          <cell r="IC1216">
            <v>0</v>
          </cell>
          <cell r="ID1216">
            <v>0</v>
          </cell>
          <cell r="IE1216">
            <v>0</v>
          </cell>
          <cell r="IF1216">
            <v>0</v>
          </cell>
          <cell r="IG1216">
            <v>0</v>
          </cell>
          <cell r="IH1216">
            <v>0</v>
          </cell>
          <cell r="II1216">
            <v>0</v>
          </cell>
          <cell r="IJ1216">
            <v>0</v>
          </cell>
          <cell r="IK1216">
            <v>0</v>
          </cell>
          <cell r="IL1216">
            <v>0</v>
          </cell>
          <cell r="IM1216">
            <v>0</v>
          </cell>
          <cell r="IN1216">
            <v>0</v>
          </cell>
          <cell r="IO1216">
            <v>0</v>
          </cell>
          <cell r="IP1216">
            <v>0</v>
          </cell>
          <cell r="IQ1216">
            <v>0</v>
          </cell>
          <cell r="IR1216">
            <v>0</v>
          </cell>
          <cell r="IS1216">
            <v>0</v>
          </cell>
          <cell r="IT1216">
            <v>0</v>
          </cell>
          <cell r="IU1216">
            <v>0</v>
          </cell>
          <cell r="IV1216">
            <v>0</v>
          </cell>
          <cell r="IW1216">
            <v>0</v>
          </cell>
          <cell r="IX1216">
            <v>0</v>
          </cell>
          <cell r="IY1216">
            <v>0</v>
          </cell>
          <cell r="IZ1216">
            <v>0</v>
          </cell>
          <cell r="JA1216">
            <v>0</v>
          </cell>
          <cell r="JB1216">
            <v>0</v>
          </cell>
          <cell r="JC1216">
            <v>0</v>
          </cell>
          <cell r="JD1216">
            <v>0</v>
          </cell>
          <cell r="JE1216">
            <v>0</v>
          </cell>
        </row>
        <row r="1217">
          <cell r="D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  <cell r="EJ1217">
            <v>0</v>
          </cell>
          <cell r="EK1217">
            <v>0</v>
          </cell>
          <cell r="EL1217">
            <v>0</v>
          </cell>
          <cell r="EM1217">
            <v>0</v>
          </cell>
          <cell r="EN1217">
            <v>0</v>
          </cell>
          <cell r="EO1217">
            <v>0</v>
          </cell>
          <cell r="EP1217">
            <v>0</v>
          </cell>
          <cell r="EQ1217">
            <v>0</v>
          </cell>
          <cell r="ER1217">
            <v>0</v>
          </cell>
          <cell r="ES1217">
            <v>0</v>
          </cell>
          <cell r="ET1217">
            <v>0</v>
          </cell>
          <cell r="EU1217">
            <v>0</v>
          </cell>
          <cell r="EV1217">
            <v>0</v>
          </cell>
          <cell r="EW1217">
            <v>0</v>
          </cell>
          <cell r="EX1217">
            <v>0</v>
          </cell>
          <cell r="EY1217">
            <v>0</v>
          </cell>
          <cell r="EZ1217">
            <v>0</v>
          </cell>
          <cell r="FA1217">
            <v>0</v>
          </cell>
          <cell r="FB1217">
            <v>0</v>
          </cell>
          <cell r="FC1217">
            <v>0</v>
          </cell>
          <cell r="FD1217">
            <v>0</v>
          </cell>
          <cell r="FE1217">
            <v>0</v>
          </cell>
          <cell r="FF1217">
            <v>0</v>
          </cell>
          <cell r="FG1217">
            <v>0</v>
          </cell>
          <cell r="FH1217">
            <v>0</v>
          </cell>
          <cell r="FI1217">
            <v>0</v>
          </cell>
          <cell r="FJ1217">
            <v>0</v>
          </cell>
          <cell r="FK1217">
            <v>0</v>
          </cell>
          <cell r="FL1217">
            <v>0</v>
          </cell>
          <cell r="FM1217">
            <v>0</v>
          </cell>
          <cell r="FN1217">
            <v>0</v>
          </cell>
          <cell r="FO1217">
            <v>0</v>
          </cell>
          <cell r="FP1217">
            <v>0</v>
          </cell>
          <cell r="FQ1217">
            <v>0</v>
          </cell>
          <cell r="FR1217">
            <v>0</v>
          </cell>
          <cell r="FS1217">
            <v>0</v>
          </cell>
          <cell r="FT1217">
            <v>0</v>
          </cell>
          <cell r="FU1217">
            <v>0</v>
          </cell>
          <cell r="FV1217">
            <v>0</v>
          </cell>
          <cell r="FW1217">
            <v>0</v>
          </cell>
          <cell r="FX1217">
            <v>0</v>
          </cell>
          <cell r="FY1217">
            <v>0</v>
          </cell>
          <cell r="FZ1217">
            <v>0</v>
          </cell>
          <cell r="GA1217">
            <v>0</v>
          </cell>
          <cell r="GB1217">
            <v>0</v>
          </cell>
          <cell r="GC1217">
            <v>0</v>
          </cell>
          <cell r="GD1217">
            <v>0</v>
          </cell>
          <cell r="GE1217">
            <v>0</v>
          </cell>
          <cell r="GF1217">
            <v>0</v>
          </cell>
          <cell r="GG1217">
            <v>0</v>
          </cell>
          <cell r="GH1217">
            <v>0</v>
          </cell>
          <cell r="GI1217">
            <v>0</v>
          </cell>
          <cell r="GJ1217">
            <v>0</v>
          </cell>
          <cell r="GK1217">
            <v>0</v>
          </cell>
          <cell r="GL1217">
            <v>0</v>
          </cell>
          <cell r="GM1217">
            <v>0</v>
          </cell>
          <cell r="GN1217">
            <v>0</v>
          </cell>
          <cell r="GO1217">
            <v>0</v>
          </cell>
          <cell r="GP1217">
            <v>0</v>
          </cell>
          <cell r="GQ1217">
            <v>0</v>
          </cell>
          <cell r="GR1217">
            <v>0</v>
          </cell>
          <cell r="GS1217">
            <v>0</v>
          </cell>
          <cell r="GT1217">
            <v>0</v>
          </cell>
          <cell r="GU1217">
            <v>0</v>
          </cell>
          <cell r="GV1217">
            <v>0</v>
          </cell>
          <cell r="GW1217">
            <v>0</v>
          </cell>
          <cell r="GX1217">
            <v>0</v>
          </cell>
          <cell r="GY1217">
            <v>0</v>
          </cell>
          <cell r="GZ1217">
            <v>0</v>
          </cell>
          <cell r="HA1217">
            <v>0</v>
          </cell>
          <cell r="HB1217">
            <v>0</v>
          </cell>
          <cell r="HC1217">
            <v>0</v>
          </cell>
          <cell r="HD1217">
            <v>0</v>
          </cell>
          <cell r="HE1217">
            <v>0</v>
          </cell>
          <cell r="HF1217">
            <v>0</v>
          </cell>
          <cell r="HG1217">
            <v>0</v>
          </cell>
          <cell r="HH1217">
            <v>0</v>
          </cell>
          <cell r="HI1217">
            <v>0</v>
          </cell>
          <cell r="HJ1217">
            <v>0</v>
          </cell>
          <cell r="HK1217">
            <v>0</v>
          </cell>
          <cell r="HL1217">
            <v>0</v>
          </cell>
          <cell r="HM1217">
            <v>0</v>
          </cell>
          <cell r="HN1217">
            <v>0</v>
          </cell>
          <cell r="HO1217">
            <v>0</v>
          </cell>
          <cell r="HP1217">
            <v>0</v>
          </cell>
          <cell r="HQ1217">
            <v>0</v>
          </cell>
          <cell r="HR1217">
            <v>0</v>
          </cell>
          <cell r="HS1217">
            <v>0</v>
          </cell>
          <cell r="HT1217">
            <v>0</v>
          </cell>
          <cell r="HU1217">
            <v>0</v>
          </cell>
          <cell r="HV1217">
            <v>0</v>
          </cell>
          <cell r="HW1217">
            <v>0</v>
          </cell>
          <cell r="HX1217">
            <v>0</v>
          </cell>
          <cell r="HY1217">
            <v>0</v>
          </cell>
          <cell r="HZ1217">
            <v>0</v>
          </cell>
          <cell r="IA1217">
            <v>0</v>
          </cell>
          <cell r="IB1217">
            <v>0</v>
          </cell>
          <cell r="IC1217">
            <v>0</v>
          </cell>
          <cell r="ID1217">
            <v>0</v>
          </cell>
          <cell r="IE1217">
            <v>0</v>
          </cell>
          <cell r="IF1217">
            <v>0</v>
          </cell>
          <cell r="IG1217">
            <v>0</v>
          </cell>
          <cell r="IH1217">
            <v>0</v>
          </cell>
          <cell r="II1217">
            <v>0</v>
          </cell>
          <cell r="IJ1217">
            <v>0</v>
          </cell>
          <cell r="IK1217">
            <v>0</v>
          </cell>
          <cell r="IL1217">
            <v>0</v>
          </cell>
          <cell r="IM1217">
            <v>0</v>
          </cell>
          <cell r="IN1217">
            <v>0</v>
          </cell>
          <cell r="IO1217">
            <v>0</v>
          </cell>
          <cell r="IP1217">
            <v>0</v>
          </cell>
          <cell r="IQ1217">
            <v>0</v>
          </cell>
          <cell r="IR1217">
            <v>0</v>
          </cell>
          <cell r="IS1217">
            <v>0</v>
          </cell>
          <cell r="IT1217">
            <v>0</v>
          </cell>
          <cell r="IU1217">
            <v>0</v>
          </cell>
          <cell r="IV1217">
            <v>0</v>
          </cell>
          <cell r="IW1217">
            <v>0</v>
          </cell>
          <cell r="IX1217">
            <v>0</v>
          </cell>
          <cell r="IY1217">
            <v>0</v>
          </cell>
          <cell r="IZ1217">
            <v>0</v>
          </cell>
          <cell r="JA1217">
            <v>0</v>
          </cell>
          <cell r="JB1217">
            <v>0</v>
          </cell>
          <cell r="JC1217">
            <v>0</v>
          </cell>
          <cell r="JD1217">
            <v>0</v>
          </cell>
          <cell r="JE1217">
            <v>0</v>
          </cell>
        </row>
        <row r="1218">
          <cell r="D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DI1218">
            <v>0</v>
          </cell>
          <cell r="DJ1218">
            <v>0</v>
          </cell>
          <cell r="DK1218">
            <v>0</v>
          </cell>
          <cell r="DL1218">
            <v>0</v>
          </cell>
          <cell r="DM1218">
            <v>0</v>
          </cell>
          <cell r="DN1218">
            <v>0</v>
          </cell>
          <cell r="DO1218">
            <v>0</v>
          </cell>
          <cell r="DP1218">
            <v>0</v>
          </cell>
          <cell r="DQ1218">
            <v>0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>
            <v>0</v>
          </cell>
          <cell r="DZ1218">
            <v>0</v>
          </cell>
          <cell r="EA1218">
            <v>0</v>
          </cell>
          <cell r="EB1218">
            <v>0</v>
          </cell>
          <cell r="EC1218">
            <v>0</v>
          </cell>
          <cell r="ED1218">
            <v>0</v>
          </cell>
          <cell r="EE1218">
            <v>0</v>
          </cell>
          <cell r="EF1218">
            <v>0</v>
          </cell>
          <cell r="EG1218">
            <v>0</v>
          </cell>
          <cell r="EH1218">
            <v>0</v>
          </cell>
          <cell r="EI1218">
            <v>0</v>
          </cell>
          <cell r="EJ1218">
            <v>0</v>
          </cell>
          <cell r="EK1218">
            <v>0</v>
          </cell>
          <cell r="EL1218">
            <v>0</v>
          </cell>
          <cell r="EM1218">
            <v>0</v>
          </cell>
          <cell r="EN1218">
            <v>0</v>
          </cell>
          <cell r="EO1218">
            <v>0</v>
          </cell>
          <cell r="EP1218">
            <v>0</v>
          </cell>
          <cell r="EQ1218">
            <v>0</v>
          </cell>
          <cell r="ER1218">
            <v>0</v>
          </cell>
          <cell r="ES1218">
            <v>0</v>
          </cell>
          <cell r="ET1218">
            <v>0</v>
          </cell>
          <cell r="EU1218">
            <v>0</v>
          </cell>
          <cell r="EV1218">
            <v>0</v>
          </cell>
          <cell r="EW1218">
            <v>0</v>
          </cell>
          <cell r="EX1218">
            <v>0</v>
          </cell>
          <cell r="EY1218">
            <v>0</v>
          </cell>
          <cell r="EZ1218">
            <v>0</v>
          </cell>
          <cell r="FA1218">
            <v>0</v>
          </cell>
          <cell r="FB1218">
            <v>0</v>
          </cell>
          <cell r="FC1218">
            <v>0</v>
          </cell>
          <cell r="FD1218">
            <v>0</v>
          </cell>
          <cell r="FE1218">
            <v>0</v>
          </cell>
          <cell r="FF1218">
            <v>0</v>
          </cell>
          <cell r="FG1218">
            <v>0</v>
          </cell>
          <cell r="FH1218">
            <v>0</v>
          </cell>
          <cell r="FI1218">
            <v>0</v>
          </cell>
          <cell r="FJ1218">
            <v>0</v>
          </cell>
          <cell r="FK1218">
            <v>0</v>
          </cell>
          <cell r="FL1218">
            <v>0</v>
          </cell>
          <cell r="FM1218">
            <v>0</v>
          </cell>
          <cell r="FN1218">
            <v>0</v>
          </cell>
          <cell r="FO1218">
            <v>0</v>
          </cell>
          <cell r="FP1218">
            <v>0</v>
          </cell>
          <cell r="FQ1218">
            <v>0</v>
          </cell>
          <cell r="FR1218">
            <v>0</v>
          </cell>
          <cell r="FS1218">
            <v>0</v>
          </cell>
          <cell r="FT1218">
            <v>0</v>
          </cell>
          <cell r="FU1218">
            <v>0</v>
          </cell>
          <cell r="FV1218">
            <v>0</v>
          </cell>
          <cell r="FW1218">
            <v>0</v>
          </cell>
          <cell r="FX1218">
            <v>0</v>
          </cell>
          <cell r="FY1218">
            <v>0</v>
          </cell>
          <cell r="FZ1218">
            <v>0</v>
          </cell>
          <cell r="GA1218">
            <v>0</v>
          </cell>
          <cell r="GB1218">
            <v>0</v>
          </cell>
          <cell r="GC1218">
            <v>0</v>
          </cell>
          <cell r="GD1218">
            <v>0</v>
          </cell>
          <cell r="GE1218">
            <v>0</v>
          </cell>
          <cell r="GF1218">
            <v>0</v>
          </cell>
          <cell r="GG1218">
            <v>0</v>
          </cell>
          <cell r="GH1218">
            <v>0</v>
          </cell>
          <cell r="GI1218">
            <v>0</v>
          </cell>
          <cell r="GJ1218">
            <v>0</v>
          </cell>
          <cell r="GK1218">
            <v>0</v>
          </cell>
          <cell r="GL1218">
            <v>0</v>
          </cell>
          <cell r="GM1218">
            <v>0</v>
          </cell>
          <cell r="GN1218">
            <v>0</v>
          </cell>
          <cell r="GO1218">
            <v>0</v>
          </cell>
          <cell r="GP1218">
            <v>0</v>
          </cell>
          <cell r="GQ1218">
            <v>0</v>
          </cell>
          <cell r="GR1218">
            <v>0</v>
          </cell>
          <cell r="GS1218">
            <v>0</v>
          </cell>
          <cell r="GT1218">
            <v>0</v>
          </cell>
          <cell r="GU1218">
            <v>0</v>
          </cell>
          <cell r="GV1218">
            <v>0</v>
          </cell>
          <cell r="GW1218">
            <v>0</v>
          </cell>
          <cell r="GX1218">
            <v>0</v>
          </cell>
          <cell r="GY1218">
            <v>0</v>
          </cell>
          <cell r="GZ1218">
            <v>0</v>
          </cell>
          <cell r="HA1218">
            <v>0</v>
          </cell>
          <cell r="HB1218">
            <v>0</v>
          </cell>
          <cell r="HC1218">
            <v>0</v>
          </cell>
          <cell r="HD1218">
            <v>0</v>
          </cell>
          <cell r="HE1218">
            <v>0</v>
          </cell>
          <cell r="HF1218">
            <v>0</v>
          </cell>
          <cell r="HG1218">
            <v>0</v>
          </cell>
          <cell r="HH1218">
            <v>0</v>
          </cell>
          <cell r="HI1218">
            <v>0</v>
          </cell>
          <cell r="HJ1218">
            <v>0</v>
          </cell>
          <cell r="HK1218">
            <v>0</v>
          </cell>
          <cell r="HL1218">
            <v>0</v>
          </cell>
          <cell r="HM1218">
            <v>0</v>
          </cell>
          <cell r="HN1218">
            <v>0</v>
          </cell>
          <cell r="HO1218">
            <v>0</v>
          </cell>
          <cell r="HP1218">
            <v>0</v>
          </cell>
          <cell r="HQ1218">
            <v>0</v>
          </cell>
          <cell r="HR1218">
            <v>0</v>
          </cell>
          <cell r="HS1218">
            <v>0</v>
          </cell>
          <cell r="HT1218">
            <v>0</v>
          </cell>
          <cell r="HU1218">
            <v>0</v>
          </cell>
          <cell r="HV1218">
            <v>0</v>
          </cell>
          <cell r="HW1218">
            <v>0</v>
          </cell>
          <cell r="HX1218">
            <v>0</v>
          </cell>
          <cell r="HY1218">
            <v>0</v>
          </cell>
          <cell r="HZ1218">
            <v>0</v>
          </cell>
          <cell r="IA1218">
            <v>0</v>
          </cell>
          <cell r="IB1218">
            <v>0</v>
          </cell>
          <cell r="IC1218">
            <v>0</v>
          </cell>
          <cell r="ID1218">
            <v>0</v>
          </cell>
          <cell r="IE1218">
            <v>0</v>
          </cell>
          <cell r="IF1218">
            <v>0</v>
          </cell>
          <cell r="IG1218">
            <v>0</v>
          </cell>
          <cell r="IH1218">
            <v>0</v>
          </cell>
          <cell r="II1218">
            <v>0</v>
          </cell>
          <cell r="IJ1218">
            <v>0</v>
          </cell>
          <cell r="IK1218">
            <v>0</v>
          </cell>
          <cell r="IL1218">
            <v>0</v>
          </cell>
          <cell r="IM1218">
            <v>0</v>
          </cell>
          <cell r="IN1218">
            <v>0</v>
          </cell>
          <cell r="IO1218">
            <v>0</v>
          </cell>
          <cell r="IP1218">
            <v>0</v>
          </cell>
          <cell r="IQ1218">
            <v>0</v>
          </cell>
          <cell r="IR1218">
            <v>0</v>
          </cell>
          <cell r="IS1218">
            <v>0</v>
          </cell>
          <cell r="IT1218">
            <v>0</v>
          </cell>
          <cell r="IU1218">
            <v>0</v>
          </cell>
          <cell r="IV1218">
            <v>0</v>
          </cell>
          <cell r="IW1218">
            <v>0</v>
          </cell>
          <cell r="IX1218">
            <v>0</v>
          </cell>
          <cell r="IY1218">
            <v>0</v>
          </cell>
          <cell r="IZ1218">
            <v>0</v>
          </cell>
          <cell r="JA1218">
            <v>0</v>
          </cell>
          <cell r="JB1218">
            <v>0</v>
          </cell>
          <cell r="JC1218">
            <v>0</v>
          </cell>
          <cell r="JD1218">
            <v>0</v>
          </cell>
          <cell r="JE1218">
            <v>0</v>
          </cell>
        </row>
        <row r="1219">
          <cell r="F1219">
            <v>16.551381929544732</v>
          </cell>
          <cell r="G1219">
            <v>-38.422994730062783</v>
          </cell>
          <cell r="H1219">
            <v>38.414557270240039</v>
          </cell>
          <cell r="I1219">
            <v>-41.238854619674385</v>
          </cell>
          <cell r="J1219">
            <v>23.702573550050147</v>
          </cell>
          <cell r="K1219">
            <v>-32.747190159745514</v>
          </cell>
          <cell r="L1219">
            <v>1.4107674900442362</v>
          </cell>
          <cell r="M1219">
            <v>69.880010300315917</v>
          </cell>
          <cell r="N1219">
            <v>-14.158672069199383</v>
          </cell>
          <cell r="O1219">
            <v>27.47114004008472</v>
          </cell>
          <cell r="P1219">
            <v>73.439658279996365</v>
          </cell>
          <cell r="Q1219">
            <v>-59.692363929701969</v>
          </cell>
          <cell r="R1219">
            <v>-47767.377040680498</v>
          </cell>
          <cell r="S1219">
            <v>-5523.4869602103718</v>
          </cell>
          <cell r="T1219">
            <v>-3216.1344921102282</v>
          </cell>
          <cell r="U1219">
            <v>-2189.9311937200837</v>
          </cell>
          <cell r="V1219">
            <v>-4574.1097114398144</v>
          </cell>
          <cell r="W1219">
            <v>-2767.0314185398165</v>
          </cell>
          <cell r="X1219">
            <v>-4487.3115631300025</v>
          </cell>
          <cell r="Y1219">
            <v>-4395.2626338400878</v>
          </cell>
          <cell r="Z1219">
            <v>-2222.0437141302973</v>
          </cell>
          <cell r="AA1219">
            <v>-3539.42567165941</v>
          </cell>
          <cell r="AB1219">
            <v>-5727.5054438798688</v>
          </cell>
          <cell r="AC1219">
            <v>-4352.2863643700257</v>
          </cell>
          <cell r="AD1219">
            <v>-4772.8478736402467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  <cell r="EE1219">
            <v>0</v>
          </cell>
          <cell r="EF1219">
            <v>0</v>
          </cell>
          <cell r="EG1219">
            <v>0</v>
          </cell>
          <cell r="EH1219">
            <v>0</v>
          </cell>
          <cell r="EI1219">
            <v>0</v>
          </cell>
          <cell r="EJ1219">
            <v>0</v>
          </cell>
          <cell r="EK1219">
            <v>0</v>
          </cell>
          <cell r="EL1219">
            <v>0</v>
          </cell>
          <cell r="EM1219">
            <v>0</v>
          </cell>
          <cell r="EN1219">
            <v>0</v>
          </cell>
          <cell r="EO1219">
            <v>0</v>
          </cell>
          <cell r="EP1219">
            <v>0</v>
          </cell>
          <cell r="EQ1219">
            <v>0</v>
          </cell>
          <cell r="ER1219">
            <v>0</v>
          </cell>
          <cell r="ES1219">
            <v>0</v>
          </cell>
          <cell r="ET1219">
            <v>0</v>
          </cell>
          <cell r="EU1219">
            <v>0</v>
          </cell>
          <cell r="EV1219">
            <v>0</v>
          </cell>
          <cell r="EW1219">
            <v>0</v>
          </cell>
          <cell r="EX1219">
            <v>0</v>
          </cell>
          <cell r="EY1219">
            <v>0</v>
          </cell>
          <cell r="EZ1219">
            <v>0</v>
          </cell>
          <cell r="FA1219">
            <v>0</v>
          </cell>
          <cell r="FB1219">
            <v>0</v>
          </cell>
          <cell r="FC1219">
            <v>0</v>
          </cell>
          <cell r="FD1219">
            <v>0</v>
          </cell>
          <cell r="FE1219">
            <v>0</v>
          </cell>
          <cell r="FF1219">
            <v>0</v>
          </cell>
          <cell r="FG1219">
            <v>0</v>
          </cell>
          <cell r="FH1219">
            <v>0</v>
          </cell>
          <cell r="FI1219">
            <v>0</v>
          </cell>
          <cell r="FJ1219">
            <v>0</v>
          </cell>
          <cell r="FK1219">
            <v>0</v>
          </cell>
          <cell r="FL1219">
            <v>0</v>
          </cell>
          <cell r="FM1219">
            <v>0</v>
          </cell>
          <cell r="FN1219">
            <v>0</v>
          </cell>
          <cell r="FO1219">
            <v>0</v>
          </cell>
          <cell r="FP1219">
            <v>0</v>
          </cell>
          <cell r="FQ1219">
            <v>0</v>
          </cell>
          <cell r="FR1219">
            <v>0</v>
          </cell>
          <cell r="FS1219">
            <v>0</v>
          </cell>
          <cell r="FT1219">
            <v>0</v>
          </cell>
          <cell r="FU1219">
            <v>0</v>
          </cell>
          <cell r="FV1219">
            <v>0</v>
          </cell>
          <cell r="FW1219">
            <v>0</v>
          </cell>
          <cell r="FX1219">
            <v>0</v>
          </cell>
          <cell r="FY1219">
            <v>0</v>
          </cell>
          <cell r="FZ1219">
            <v>0</v>
          </cell>
          <cell r="GA1219">
            <v>0</v>
          </cell>
          <cell r="GB1219">
            <v>0</v>
          </cell>
          <cell r="GC1219">
            <v>0</v>
          </cell>
          <cell r="GD1219">
            <v>0</v>
          </cell>
          <cell r="GE1219">
            <v>0</v>
          </cell>
          <cell r="GF1219">
            <v>0</v>
          </cell>
          <cell r="GG1219">
            <v>0</v>
          </cell>
          <cell r="GH1219">
            <v>0</v>
          </cell>
          <cell r="GI1219">
            <v>0</v>
          </cell>
          <cell r="GJ1219">
            <v>0</v>
          </cell>
          <cell r="GK1219">
            <v>0</v>
          </cell>
          <cell r="GL1219">
            <v>0</v>
          </cell>
          <cell r="GM1219">
            <v>0</v>
          </cell>
          <cell r="GN1219">
            <v>0</v>
          </cell>
          <cell r="GO1219">
            <v>0</v>
          </cell>
          <cell r="GP1219">
            <v>0</v>
          </cell>
          <cell r="GQ1219">
            <v>0</v>
          </cell>
          <cell r="GR1219">
            <v>0</v>
          </cell>
          <cell r="GS1219">
            <v>0</v>
          </cell>
          <cell r="GT1219">
            <v>0</v>
          </cell>
          <cell r="GU1219">
            <v>0</v>
          </cell>
          <cell r="GV1219">
            <v>0</v>
          </cell>
          <cell r="GW1219">
            <v>0</v>
          </cell>
          <cell r="GX1219">
            <v>0</v>
          </cell>
          <cell r="GY1219">
            <v>0</v>
          </cell>
          <cell r="GZ1219">
            <v>0</v>
          </cell>
          <cell r="HA1219">
            <v>0</v>
          </cell>
          <cell r="HB1219">
            <v>0</v>
          </cell>
          <cell r="HC1219">
            <v>0</v>
          </cell>
          <cell r="HD1219">
            <v>0</v>
          </cell>
          <cell r="HE1219">
            <v>0</v>
          </cell>
          <cell r="HF1219">
            <v>0</v>
          </cell>
          <cell r="HG1219">
            <v>0</v>
          </cell>
          <cell r="HH1219">
            <v>0</v>
          </cell>
          <cell r="HI1219">
            <v>0</v>
          </cell>
          <cell r="HJ1219">
            <v>0</v>
          </cell>
          <cell r="HK1219">
            <v>0</v>
          </cell>
          <cell r="HL1219">
            <v>0</v>
          </cell>
          <cell r="HM1219">
            <v>0</v>
          </cell>
          <cell r="HN1219">
            <v>0</v>
          </cell>
          <cell r="HO1219">
            <v>0</v>
          </cell>
          <cell r="HP1219">
            <v>0</v>
          </cell>
          <cell r="HQ1219">
            <v>0</v>
          </cell>
          <cell r="HR1219">
            <v>0</v>
          </cell>
          <cell r="HS1219">
            <v>0</v>
          </cell>
          <cell r="HT1219">
            <v>0</v>
          </cell>
          <cell r="HU1219">
            <v>0</v>
          </cell>
          <cell r="HV1219">
            <v>0</v>
          </cell>
          <cell r="HW1219">
            <v>0</v>
          </cell>
          <cell r="HX1219">
            <v>0</v>
          </cell>
          <cell r="HY1219">
            <v>0</v>
          </cell>
          <cell r="HZ1219">
            <v>0</v>
          </cell>
          <cell r="IA1219">
            <v>0</v>
          </cell>
          <cell r="IB1219">
            <v>0</v>
          </cell>
          <cell r="IC1219">
            <v>0</v>
          </cell>
          <cell r="ID1219">
            <v>0</v>
          </cell>
          <cell r="IE1219">
            <v>0</v>
          </cell>
          <cell r="IF1219">
            <v>0</v>
          </cell>
          <cell r="IG1219">
            <v>0</v>
          </cell>
          <cell r="IH1219">
            <v>0</v>
          </cell>
          <cell r="II1219">
            <v>0</v>
          </cell>
          <cell r="IJ1219">
            <v>0</v>
          </cell>
          <cell r="IK1219">
            <v>0</v>
          </cell>
          <cell r="IL1219">
            <v>0</v>
          </cell>
          <cell r="IM1219">
            <v>0</v>
          </cell>
          <cell r="IN1219">
            <v>0</v>
          </cell>
          <cell r="IO1219">
            <v>0</v>
          </cell>
          <cell r="IP1219">
            <v>0</v>
          </cell>
          <cell r="IQ1219">
            <v>0</v>
          </cell>
          <cell r="IR1219">
            <v>0</v>
          </cell>
          <cell r="IS1219">
            <v>0</v>
          </cell>
          <cell r="IT1219">
            <v>0</v>
          </cell>
          <cell r="IU1219">
            <v>0</v>
          </cell>
          <cell r="IV1219">
            <v>0</v>
          </cell>
          <cell r="IW1219">
            <v>0</v>
          </cell>
          <cell r="IX1219">
            <v>0</v>
          </cell>
          <cell r="IY1219">
            <v>0</v>
          </cell>
          <cell r="IZ1219">
            <v>0</v>
          </cell>
          <cell r="JA1219">
            <v>0</v>
          </cell>
          <cell r="JB1219">
            <v>0</v>
          </cell>
          <cell r="JC1219">
            <v>0</v>
          </cell>
          <cell r="JD1219">
            <v>0</v>
          </cell>
          <cell r="JE1219">
            <v>0</v>
          </cell>
        </row>
        <row r="1220"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0</v>
          </cell>
          <cell r="BR1220">
            <v>0</v>
          </cell>
          <cell r="BS1220">
            <v>0</v>
          </cell>
          <cell r="BT1220">
            <v>0</v>
          </cell>
          <cell r="BU1220">
            <v>0</v>
          </cell>
          <cell r="BV1220">
            <v>0</v>
          </cell>
          <cell r="BW1220">
            <v>0</v>
          </cell>
          <cell r="BX1220">
            <v>0</v>
          </cell>
          <cell r="BY1220">
            <v>0</v>
          </cell>
          <cell r="BZ1220">
            <v>0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0</v>
          </cell>
          <cell r="CZ1220">
            <v>0</v>
          </cell>
          <cell r="DA1220">
            <v>0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0</v>
          </cell>
          <cell r="DI1220">
            <v>0</v>
          </cell>
          <cell r="DJ1220">
            <v>0</v>
          </cell>
          <cell r="DK1220">
            <v>0</v>
          </cell>
          <cell r="DL1220">
            <v>0</v>
          </cell>
          <cell r="DM1220">
            <v>0</v>
          </cell>
          <cell r="DN1220">
            <v>0</v>
          </cell>
          <cell r="DO1220">
            <v>0</v>
          </cell>
          <cell r="DP1220">
            <v>0</v>
          </cell>
          <cell r="DQ1220">
            <v>0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>
            <v>0</v>
          </cell>
          <cell r="DZ1220">
            <v>0</v>
          </cell>
          <cell r="EA1220">
            <v>0</v>
          </cell>
          <cell r="EB1220">
            <v>0</v>
          </cell>
          <cell r="EC1220">
            <v>0</v>
          </cell>
          <cell r="ED1220">
            <v>0</v>
          </cell>
          <cell r="EE1220">
            <v>0</v>
          </cell>
          <cell r="EF1220">
            <v>0</v>
          </cell>
          <cell r="EG1220">
            <v>0</v>
          </cell>
          <cell r="EH1220">
            <v>0</v>
          </cell>
          <cell r="EI1220">
            <v>0</v>
          </cell>
          <cell r="EJ1220">
            <v>0</v>
          </cell>
          <cell r="EK1220">
            <v>0</v>
          </cell>
          <cell r="EL1220">
            <v>0</v>
          </cell>
          <cell r="EM1220">
            <v>0</v>
          </cell>
          <cell r="EN1220">
            <v>0</v>
          </cell>
          <cell r="EO1220">
            <v>0</v>
          </cell>
          <cell r="EP1220">
            <v>0</v>
          </cell>
          <cell r="EQ1220">
            <v>0</v>
          </cell>
          <cell r="ER1220">
            <v>0</v>
          </cell>
          <cell r="ES1220">
            <v>0</v>
          </cell>
          <cell r="ET1220">
            <v>0</v>
          </cell>
          <cell r="EU1220">
            <v>0</v>
          </cell>
          <cell r="EV1220">
            <v>0</v>
          </cell>
          <cell r="EW1220">
            <v>0</v>
          </cell>
          <cell r="EX1220">
            <v>0</v>
          </cell>
          <cell r="EY1220">
            <v>0</v>
          </cell>
          <cell r="EZ1220">
            <v>0</v>
          </cell>
          <cell r="FA1220">
            <v>0</v>
          </cell>
          <cell r="FB1220">
            <v>0</v>
          </cell>
          <cell r="FC1220">
            <v>0</v>
          </cell>
          <cell r="FD1220">
            <v>0</v>
          </cell>
          <cell r="FE1220">
            <v>0</v>
          </cell>
          <cell r="FF1220">
            <v>0</v>
          </cell>
          <cell r="FG1220">
            <v>0</v>
          </cell>
          <cell r="FH1220">
            <v>0</v>
          </cell>
          <cell r="FI1220">
            <v>0</v>
          </cell>
          <cell r="FJ1220">
            <v>0</v>
          </cell>
          <cell r="FK1220">
            <v>0</v>
          </cell>
          <cell r="FL1220">
            <v>0</v>
          </cell>
          <cell r="FM1220">
            <v>0</v>
          </cell>
          <cell r="FN1220">
            <v>0</v>
          </cell>
          <cell r="FO1220">
            <v>0</v>
          </cell>
          <cell r="FP1220">
            <v>0</v>
          </cell>
          <cell r="FQ1220">
            <v>0</v>
          </cell>
          <cell r="FR1220">
            <v>0</v>
          </cell>
          <cell r="FS1220">
            <v>0</v>
          </cell>
          <cell r="FT1220">
            <v>0</v>
          </cell>
          <cell r="FU1220">
            <v>0</v>
          </cell>
          <cell r="FV1220">
            <v>0</v>
          </cell>
          <cell r="FW1220">
            <v>0</v>
          </cell>
          <cell r="FX1220">
            <v>0</v>
          </cell>
          <cell r="FY1220">
            <v>0</v>
          </cell>
          <cell r="FZ1220">
            <v>0</v>
          </cell>
          <cell r="GA1220">
            <v>0</v>
          </cell>
          <cell r="GB1220">
            <v>0</v>
          </cell>
          <cell r="GC1220">
            <v>0</v>
          </cell>
          <cell r="GD1220">
            <v>0</v>
          </cell>
          <cell r="GE1220">
            <v>0</v>
          </cell>
          <cell r="GF1220">
            <v>0</v>
          </cell>
          <cell r="GG1220">
            <v>0</v>
          </cell>
          <cell r="GH1220">
            <v>0</v>
          </cell>
          <cell r="GI1220">
            <v>0</v>
          </cell>
          <cell r="GJ1220">
            <v>0</v>
          </cell>
          <cell r="GK1220">
            <v>0</v>
          </cell>
          <cell r="GL1220">
            <v>0</v>
          </cell>
          <cell r="GM1220">
            <v>0</v>
          </cell>
          <cell r="GN1220">
            <v>0</v>
          </cell>
          <cell r="GO1220">
            <v>0</v>
          </cell>
          <cell r="GP1220">
            <v>0</v>
          </cell>
          <cell r="GQ1220">
            <v>0</v>
          </cell>
          <cell r="GR1220">
            <v>0</v>
          </cell>
          <cell r="GS1220">
            <v>0</v>
          </cell>
          <cell r="GT1220">
            <v>0</v>
          </cell>
          <cell r="GU1220">
            <v>0</v>
          </cell>
          <cell r="GV1220">
            <v>0</v>
          </cell>
          <cell r="GW1220">
            <v>0</v>
          </cell>
          <cell r="GX1220">
            <v>0</v>
          </cell>
          <cell r="GY1220">
            <v>0</v>
          </cell>
          <cell r="GZ1220">
            <v>0</v>
          </cell>
          <cell r="HA1220">
            <v>0</v>
          </cell>
          <cell r="HB1220">
            <v>0</v>
          </cell>
          <cell r="HC1220">
            <v>0</v>
          </cell>
          <cell r="HD1220">
            <v>0</v>
          </cell>
          <cell r="HE1220">
            <v>0</v>
          </cell>
          <cell r="HF1220">
            <v>0</v>
          </cell>
          <cell r="HG1220">
            <v>0</v>
          </cell>
          <cell r="HH1220">
            <v>0</v>
          </cell>
          <cell r="HI1220">
            <v>0</v>
          </cell>
          <cell r="HJ1220">
            <v>0</v>
          </cell>
          <cell r="HK1220">
            <v>0</v>
          </cell>
          <cell r="HL1220">
            <v>0</v>
          </cell>
          <cell r="HM1220">
            <v>0</v>
          </cell>
          <cell r="HN1220">
            <v>0</v>
          </cell>
          <cell r="HO1220">
            <v>0</v>
          </cell>
          <cell r="HP1220">
            <v>0</v>
          </cell>
          <cell r="HQ1220">
            <v>0</v>
          </cell>
          <cell r="HR1220">
            <v>0</v>
          </cell>
          <cell r="HS1220">
            <v>0</v>
          </cell>
          <cell r="HT1220">
            <v>0</v>
          </cell>
          <cell r="HU1220">
            <v>0</v>
          </cell>
          <cell r="HV1220">
            <v>0</v>
          </cell>
          <cell r="HW1220">
            <v>0</v>
          </cell>
          <cell r="HX1220">
            <v>0</v>
          </cell>
          <cell r="HY1220">
            <v>0</v>
          </cell>
          <cell r="HZ1220">
            <v>0</v>
          </cell>
          <cell r="IA1220">
            <v>0</v>
          </cell>
          <cell r="IB1220">
            <v>0</v>
          </cell>
          <cell r="IC1220">
            <v>0</v>
          </cell>
          <cell r="ID1220">
            <v>0</v>
          </cell>
          <cell r="IE1220">
            <v>0</v>
          </cell>
          <cell r="IF1220">
            <v>0</v>
          </cell>
          <cell r="IG1220">
            <v>0</v>
          </cell>
          <cell r="IH1220">
            <v>0</v>
          </cell>
          <cell r="II1220">
            <v>0</v>
          </cell>
          <cell r="IJ1220">
            <v>0</v>
          </cell>
          <cell r="IK1220">
            <v>0</v>
          </cell>
          <cell r="IL1220">
            <v>0</v>
          </cell>
          <cell r="IM1220">
            <v>0</v>
          </cell>
          <cell r="IN1220">
            <v>0</v>
          </cell>
          <cell r="IO1220">
            <v>0</v>
          </cell>
          <cell r="IP1220">
            <v>0</v>
          </cell>
          <cell r="IQ1220">
            <v>0</v>
          </cell>
          <cell r="IR1220">
            <v>0</v>
          </cell>
          <cell r="IS1220">
            <v>0</v>
          </cell>
          <cell r="IT1220">
            <v>0</v>
          </cell>
          <cell r="IU1220">
            <v>0</v>
          </cell>
          <cell r="IV1220">
            <v>0</v>
          </cell>
          <cell r="IW1220">
            <v>0</v>
          </cell>
          <cell r="IX1220">
            <v>0</v>
          </cell>
          <cell r="IY1220">
            <v>0</v>
          </cell>
          <cell r="IZ1220">
            <v>0</v>
          </cell>
          <cell r="JA1220">
            <v>0</v>
          </cell>
          <cell r="JB1220">
            <v>0</v>
          </cell>
          <cell r="JC1220">
            <v>0</v>
          </cell>
          <cell r="JD1220">
            <v>0</v>
          </cell>
          <cell r="JE1220">
            <v>0</v>
          </cell>
        </row>
        <row r="1222">
          <cell r="D1222" t="str">
            <v>GCV.EX.BDG._._24.JimBridger 1</v>
          </cell>
          <cell r="F1222">
            <v>-1549.7595905999769</v>
          </cell>
          <cell r="G1222">
            <v>-80.278440530004445</v>
          </cell>
          <cell r="H1222">
            <v>-45.835751680002431</v>
          </cell>
          <cell r="I1222">
            <v>0</v>
          </cell>
          <cell r="J1222">
            <v>-6.1853000079281628E-4</v>
          </cell>
          <cell r="K1222">
            <v>3.114728489999834</v>
          </cell>
          <cell r="L1222">
            <v>0</v>
          </cell>
          <cell r="M1222">
            <v>0</v>
          </cell>
          <cell r="N1222">
            <v>0</v>
          </cell>
          <cell r="O1222">
            <v>-2.2819821699995373</v>
          </cell>
          <cell r="P1222">
            <v>-2.0001607481390238E-8</v>
          </cell>
          <cell r="Q1222">
            <v>0</v>
          </cell>
          <cell r="R1222">
            <v>-6544.0964934600051</v>
          </cell>
          <cell r="S1222">
            <v>-466.59955371000251</v>
          </cell>
          <cell r="T1222">
            <v>-361.80942606000099</v>
          </cell>
          <cell r="U1222">
            <v>-299.64008018000823</v>
          </cell>
          <cell r="V1222">
            <v>-197.96118663000379</v>
          </cell>
          <cell r="W1222">
            <v>-115.99268725000002</v>
          </cell>
          <cell r="X1222">
            <v>-494.25441338000383</v>
          </cell>
          <cell r="Y1222">
            <v>-859.18582653001067</v>
          </cell>
          <cell r="Z1222">
            <v>-1577.0298964199901</v>
          </cell>
          <cell r="AA1222">
            <v>-1235.1267941799888</v>
          </cell>
          <cell r="AB1222">
            <v>-361.78831650000029</v>
          </cell>
          <cell r="AC1222">
            <v>-155.0860771100015</v>
          </cell>
          <cell r="AD1222">
            <v>-419.62223550999624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  <cell r="DB1222">
            <v>0</v>
          </cell>
          <cell r="DC1222">
            <v>0</v>
          </cell>
          <cell r="DD1222">
            <v>0</v>
          </cell>
          <cell r="DE1222">
            <v>0</v>
          </cell>
          <cell r="DF1222">
            <v>0</v>
          </cell>
          <cell r="DG1222">
            <v>0</v>
          </cell>
          <cell r="DH1222">
            <v>0</v>
          </cell>
          <cell r="DI1222">
            <v>0</v>
          </cell>
          <cell r="DJ1222">
            <v>0</v>
          </cell>
          <cell r="DK1222">
            <v>0</v>
          </cell>
          <cell r="DL1222">
            <v>0</v>
          </cell>
          <cell r="DM1222">
            <v>0</v>
          </cell>
          <cell r="DN1222">
            <v>0</v>
          </cell>
          <cell r="DO1222">
            <v>0</v>
          </cell>
          <cell r="DP1222">
            <v>0</v>
          </cell>
          <cell r="DQ1222">
            <v>0</v>
          </cell>
          <cell r="DR1222">
            <v>0</v>
          </cell>
          <cell r="DS1222">
            <v>0</v>
          </cell>
          <cell r="DT1222">
            <v>0</v>
          </cell>
          <cell r="DU1222">
            <v>0</v>
          </cell>
          <cell r="DV1222">
            <v>0</v>
          </cell>
          <cell r="DW1222">
            <v>0</v>
          </cell>
          <cell r="DX1222">
            <v>0</v>
          </cell>
          <cell r="DY1222">
            <v>0</v>
          </cell>
          <cell r="DZ1222">
            <v>0</v>
          </cell>
          <cell r="EA1222">
            <v>0</v>
          </cell>
          <cell r="EB1222">
            <v>0</v>
          </cell>
          <cell r="EC1222">
            <v>0</v>
          </cell>
          <cell r="ED1222">
            <v>0</v>
          </cell>
          <cell r="EE1222">
            <v>0</v>
          </cell>
          <cell r="EF1222">
            <v>0</v>
          </cell>
          <cell r="EG1222">
            <v>0</v>
          </cell>
          <cell r="EH1222">
            <v>0</v>
          </cell>
          <cell r="EI1222">
            <v>0</v>
          </cell>
          <cell r="EJ1222">
            <v>0</v>
          </cell>
          <cell r="EK1222">
            <v>0</v>
          </cell>
          <cell r="EL1222">
            <v>0</v>
          </cell>
          <cell r="EM1222">
            <v>0</v>
          </cell>
          <cell r="EN1222">
            <v>0</v>
          </cell>
          <cell r="EO1222">
            <v>0</v>
          </cell>
          <cell r="EP1222">
            <v>0</v>
          </cell>
          <cell r="EQ1222">
            <v>0</v>
          </cell>
          <cell r="ER1222">
            <v>0</v>
          </cell>
          <cell r="ES1222">
            <v>0</v>
          </cell>
          <cell r="ET1222">
            <v>0</v>
          </cell>
          <cell r="EU1222">
            <v>0</v>
          </cell>
          <cell r="EV1222">
            <v>0</v>
          </cell>
          <cell r="EW1222">
            <v>0</v>
          </cell>
          <cell r="EX1222">
            <v>0</v>
          </cell>
          <cell r="EY1222">
            <v>0</v>
          </cell>
          <cell r="EZ1222">
            <v>0</v>
          </cell>
          <cell r="FA1222">
            <v>0</v>
          </cell>
          <cell r="FB1222">
            <v>0</v>
          </cell>
          <cell r="FC1222">
            <v>0</v>
          </cell>
          <cell r="FD1222">
            <v>0</v>
          </cell>
          <cell r="FE1222">
            <v>0</v>
          </cell>
          <cell r="FF1222">
            <v>0</v>
          </cell>
          <cell r="FG1222">
            <v>0</v>
          </cell>
          <cell r="FH1222">
            <v>0</v>
          </cell>
          <cell r="FI1222">
            <v>0</v>
          </cell>
          <cell r="FJ1222">
            <v>0</v>
          </cell>
          <cell r="FK1222">
            <v>0</v>
          </cell>
          <cell r="FL1222">
            <v>0</v>
          </cell>
          <cell r="FM1222">
            <v>0</v>
          </cell>
          <cell r="FN1222">
            <v>0</v>
          </cell>
          <cell r="FO1222">
            <v>0</v>
          </cell>
          <cell r="FP1222">
            <v>0</v>
          </cell>
          <cell r="FQ1222">
            <v>0</v>
          </cell>
          <cell r="FR1222">
            <v>0</v>
          </cell>
          <cell r="FS1222">
            <v>0</v>
          </cell>
          <cell r="FT1222">
            <v>0</v>
          </cell>
          <cell r="FU1222">
            <v>0</v>
          </cell>
          <cell r="FV1222">
            <v>0</v>
          </cell>
          <cell r="FW1222">
            <v>0</v>
          </cell>
          <cell r="FX1222">
            <v>0</v>
          </cell>
          <cell r="FY1222">
            <v>0</v>
          </cell>
          <cell r="FZ1222">
            <v>0</v>
          </cell>
          <cell r="GA1222">
            <v>0</v>
          </cell>
          <cell r="GB1222">
            <v>0</v>
          </cell>
          <cell r="GC1222">
            <v>0</v>
          </cell>
          <cell r="GD1222">
            <v>0</v>
          </cell>
          <cell r="GE1222">
            <v>0</v>
          </cell>
          <cell r="GF1222">
            <v>0</v>
          </cell>
          <cell r="GG1222">
            <v>0</v>
          </cell>
          <cell r="GH1222">
            <v>0</v>
          </cell>
          <cell r="GI1222">
            <v>0</v>
          </cell>
          <cell r="GJ1222">
            <v>0</v>
          </cell>
          <cell r="GK1222">
            <v>0</v>
          </cell>
          <cell r="GL1222">
            <v>0</v>
          </cell>
          <cell r="GM1222">
            <v>0</v>
          </cell>
          <cell r="GN1222">
            <v>0</v>
          </cell>
          <cell r="GO1222">
            <v>0</v>
          </cell>
          <cell r="GP1222">
            <v>0</v>
          </cell>
          <cell r="GQ1222">
            <v>0</v>
          </cell>
          <cell r="GR1222">
            <v>0</v>
          </cell>
          <cell r="GS1222">
            <v>0</v>
          </cell>
          <cell r="GT1222">
            <v>0</v>
          </cell>
          <cell r="GU1222">
            <v>0</v>
          </cell>
          <cell r="GV1222">
            <v>0</v>
          </cell>
          <cell r="GW1222">
            <v>0</v>
          </cell>
          <cell r="GX1222">
            <v>0</v>
          </cell>
          <cell r="GY1222">
            <v>0</v>
          </cell>
          <cell r="GZ1222">
            <v>0</v>
          </cell>
          <cell r="HA1222">
            <v>0</v>
          </cell>
          <cell r="HB1222">
            <v>0</v>
          </cell>
          <cell r="HC1222">
            <v>0</v>
          </cell>
          <cell r="HD1222">
            <v>0</v>
          </cell>
          <cell r="HE1222">
            <v>0</v>
          </cell>
          <cell r="HF1222">
            <v>0</v>
          </cell>
          <cell r="HG1222">
            <v>0</v>
          </cell>
          <cell r="HH1222">
            <v>0</v>
          </cell>
          <cell r="HI1222">
            <v>0</v>
          </cell>
          <cell r="HJ1222">
            <v>0</v>
          </cell>
          <cell r="HK1222">
            <v>0</v>
          </cell>
          <cell r="HL1222">
            <v>0</v>
          </cell>
          <cell r="HM1222">
            <v>0</v>
          </cell>
          <cell r="HN1222">
            <v>0</v>
          </cell>
          <cell r="HO1222">
            <v>0</v>
          </cell>
          <cell r="HP1222">
            <v>0</v>
          </cell>
          <cell r="HQ1222">
            <v>0</v>
          </cell>
          <cell r="HR1222">
            <v>0</v>
          </cell>
          <cell r="HS1222">
            <v>0</v>
          </cell>
          <cell r="HT1222">
            <v>0</v>
          </cell>
          <cell r="HU1222">
            <v>0</v>
          </cell>
          <cell r="HV1222">
            <v>0</v>
          </cell>
          <cell r="HW1222">
            <v>0</v>
          </cell>
          <cell r="HX1222">
            <v>0</v>
          </cell>
          <cell r="HY1222">
            <v>0</v>
          </cell>
          <cell r="HZ1222">
            <v>0</v>
          </cell>
          <cell r="IA1222">
            <v>0</v>
          </cell>
          <cell r="IB1222">
            <v>0</v>
          </cell>
          <cell r="IC1222">
            <v>0</v>
          </cell>
          <cell r="ID1222">
            <v>0</v>
          </cell>
          <cell r="IE1222">
            <v>0</v>
          </cell>
          <cell r="IF1222">
            <v>0</v>
          </cell>
          <cell r="IG1222">
            <v>0</v>
          </cell>
          <cell r="IH1222">
            <v>0</v>
          </cell>
          <cell r="II1222">
            <v>0</v>
          </cell>
          <cell r="IJ1222">
            <v>0</v>
          </cell>
          <cell r="IK1222">
            <v>0</v>
          </cell>
          <cell r="IL1222">
            <v>0</v>
          </cell>
          <cell r="IM1222">
            <v>0</v>
          </cell>
          <cell r="IN1222">
            <v>0</v>
          </cell>
          <cell r="IO1222">
            <v>0</v>
          </cell>
          <cell r="IP1222">
            <v>0</v>
          </cell>
          <cell r="IQ1222">
            <v>0</v>
          </cell>
          <cell r="IR1222">
            <v>0</v>
          </cell>
          <cell r="IS1222">
            <v>0</v>
          </cell>
          <cell r="IT1222">
            <v>0</v>
          </cell>
          <cell r="IU1222">
            <v>0</v>
          </cell>
          <cell r="IV1222">
            <v>0</v>
          </cell>
          <cell r="IW1222">
            <v>0</v>
          </cell>
          <cell r="IX1222">
            <v>0</v>
          </cell>
          <cell r="IY1222">
            <v>0</v>
          </cell>
          <cell r="IZ1222">
            <v>0</v>
          </cell>
          <cell r="JA1222">
            <v>0</v>
          </cell>
          <cell r="JB1222">
            <v>0</v>
          </cell>
          <cell r="JC1222">
            <v>0</v>
          </cell>
          <cell r="JD1222">
            <v>0</v>
          </cell>
          <cell r="JE1222">
            <v>0</v>
          </cell>
        </row>
        <row r="1223">
          <cell r="D1223" t="str">
            <v>GCV.EX.BDG._._24.JimBridger 1 OR</v>
          </cell>
          <cell r="F1223">
            <v>-64.960967690007237</v>
          </cell>
          <cell r="G1223">
            <v>-2.09050833999936</v>
          </cell>
          <cell r="H1223">
            <v>14.530179410001438</v>
          </cell>
          <cell r="I1223">
            <v>0</v>
          </cell>
          <cell r="J1223">
            <v>0</v>
          </cell>
          <cell r="K1223">
            <v>17.287973489997967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-2446.82668629002</v>
          </cell>
          <cell r="S1223">
            <v>-220.27795462000176</v>
          </cell>
          <cell r="T1223">
            <v>-137.96361177000108</v>
          </cell>
          <cell r="U1223">
            <v>-56.923402800000986</v>
          </cell>
          <cell r="V1223">
            <v>-83.48517141999946</v>
          </cell>
          <cell r="W1223">
            <v>-96.756689219999771</v>
          </cell>
          <cell r="X1223">
            <v>-32.855768460000945</v>
          </cell>
          <cell r="Y1223">
            <v>-878.11334701000487</v>
          </cell>
          <cell r="Z1223">
            <v>-612.89387191000424</v>
          </cell>
          <cell r="AA1223">
            <v>-128.54612926999835</v>
          </cell>
          <cell r="AB1223">
            <v>-38.588238690000253</v>
          </cell>
          <cell r="AC1223">
            <v>-68.028418290000445</v>
          </cell>
          <cell r="AD1223">
            <v>-92.394082830000116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  <cell r="BZ1223">
            <v>0</v>
          </cell>
          <cell r="CA1223">
            <v>0</v>
          </cell>
          <cell r="CB1223">
            <v>0</v>
          </cell>
          <cell r="CC1223">
            <v>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0</v>
          </cell>
          <cell r="DE1223">
            <v>0</v>
          </cell>
          <cell r="DF1223">
            <v>0</v>
          </cell>
          <cell r="DG1223">
            <v>0</v>
          </cell>
          <cell r="DH1223">
            <v>0</v>
          </cell>
          <cell r="DI1223">
            <v>0</v>
          </cell>
          <cell r="DJ1223">
            <v>0</v>
          </cell>
          <cell r="DK1223">
            <v>0</v>
          </cell>
          <cell r="DL1223">
            <v>0</v>
          </cell>
          <cell r="DM1223">
            <v>0</v>
          </cell>
          <cell r="DN1223">
            <v>0</v>
          </cell>
          <cell r="DO1223">
            <v>0</v>
          </cell>
          <cell r="DP1223">
            <v>0</v>
          </cell>
          <cell r="DQ1223">
            <v>0</v>
          </cell>
          <cell r="DR1223">
            <v>0</v>
          </cell>
          <cell r="DS1223">
            <v>0</v>
          </cell>
          <cell r="DT1223">
            <v>0</v>
          </cell>
          <cell r="DU1223">
            <v>0</v>
          </cell>
          <cell r="DV1223">
            <v>0</v>
          </cell>
          <cell r="DW1223">
            <v>0</v>
          </cell>
          <cell r="DX1223">
            <v>0</v>
          </cell>
          <cell r="DY1223">
            <v>0</v>
          </cell>
          <cell r="DZ1223">
            <v>0</v>
          </cell>
          <cell r="EA1223">
            <v>0</v>
          </cell>
          <cell r="EB1223">
            <v>0</v>
          </cell>
          <cell r="EC1223">
            <v>0</v>
          </cell>
          <cell r="ED1223">
            <v>0</v>
          </cell>
          <cell r="EE1223">
            <v>0</v>
          </cell>
          <cell r="EF1223">
            <v>0</v>
          </cell>
          <cell r="EG1223">
            <v>0</v>
          </cell>
          <cell r="EH1223">
            <v>0</v>
          </cell>
          <cell r="EI1223">
            <v>0</v>
          </cell>
          <cell r="EJ1223">
            <v>0</v>
          </cell>
          <cell r="EK1223">
            <v>0</v>
          </cell>
          <cell r="EL1223">
            <v>0</v>
          </cell>
          <cell r="EM1223">
            <v>0</v>
          </cell>
          <cell r="EN1223">
            <v>0</v>
          </cell>
          <cell r="EO1223">
            <v>0</v>
          </cell>
          <cell r="EP1223">
            <v>0</v>
          </cell>
          <cell r="EQ1223">
            <v>0</v>
          </cell>
          <cell r="ER1223">
            <v>0</v>
          </cell>
          <cell r="ES1223">
            <v>0</v>
          </cell>
          <cell r="ET1223">
            <v>0</v>
          </cell>
          <cell r="EU1223">
            <v>0</v>
          </cell>
          <cell r="EV1223">
            <v>0</v>
          </cell>
          <cell r="EW1223">
            <v>0</v>
          </cell>
          <cell r="EX1223">
            <v>0</v>
          </cell>
          <cell r="EY1223">
            <v>0</v>
          </cell>
          <cell r="EZ1223">
            <v>0</v>
          </cell>
          <cell r="FA1223">
            <v>0</v>
          </cell>
          <cell r="FB1223">
            <v>0</v>
          </cell>
          <cell r="FC1223">
            <v>0</v>
          </cell>
          <cell r="FD1223">
            <v>0</v>
          </cell>
          <cell r="FE1223">
            <v>0</v>
          </cell>
          <cell r="FF1223">
            <v>0</v>
          </cell>
          <cell r="FG1223">
            <v>0</v>
          </cell>
          <cell r="FH1223">
            <v>0</v>
          </cell>
          <cell r="FI1223">
            <v>0</v>
          </cell>
          <cell r="FJ1223">
            <v>0</v>
          </cell>
          <cell r="FK1223">
            <v>0</v>
          </cell>
          <cell r="FL1223">
            <v>0</v>
          </cell>
          <cell r="FM1223">
            <v>0</v>
          </cell>
          <cell r="FN1223">
            <v>0</v>
          </cell>
          <cell r="FO1223">
            <v>0</v>
          </cell>
          <cell r="FP1223">
            <v>0</v>
          </cell>
          <cell r="FQ1223">
            <v>0</v>
          </cell>
          <cell r="FR1223">
            <v>0</v>
          </cell>
          <cell r="FS1223">
            <v>0</v>
          </cell>
          <cell r="FT1223">
            <v>0</v>
          </cell>
          <cell r="FU1223">
            <v>0</v>
          </cell>
          <cell r="FV1223">
            <v>0</v>
          </cell>
          <cell r="FW1223">
            <v>0</v>
          </cell>
          <cell r="FX1223">
            <v>0</v>
          </cell>
          <cell r="FY1223">
            <v>0</v>
          </cell>
          <cell r="FZ1223">
            <v>0</v>
          </cell>
          <cell r="GA1223">
            <v>0</v>
          </cell>
          <cell r="GB1223">
            <v>0</v>
          </cell>
          <cell r="GC1223">
            <v>0</v>
          </cell>
          <cell r="GD1223">
            <v>0</v>
          </cell>
          <cell r="GE1223">
            <v>0</v>
          </cell>
          <cell r="GF1223">
            <v>0</v>
          </cell>
          <cell r="GG1223">
            <v>0</v>
          </cell>
          <cell r="GH1223">
            <v>0</v>
          </cell>
          <cell r="GI1223">
            <v>0</v>
          </cell>
          <cell r="GJ1223">
            <v>0</v>
          </cell>
          <cell r="GK1223">
            <v>0</v>
          </cell>
          <cell r="GL1223">
            <v>0</v>
          </cell>
          <cell r="GM1223">
            <v>0</v>
          </cell>
          <cell r="GN1223">
            <v>0</v>
          </cell>
          <cell r="GO1223">
            <v>0</v>
          </cell>
          <cell r="GP1223">
            <v>0</v>
          </cell>
          <cell r="GQ1223">
            <v>0</v>
          </cell>
          <cell r="GR1223">
            <v>0</v>
          </cell>
          <cell r="GS1223">
            <v>0</v>
          </cell>
          <cell r="GT1223">
            <v>0</v>
          </cell>
          <cell r="GU1223">
            <v>0</v>
          </cell>
          <cell r="GV1223">
            <v>0</v>
          </cell>
          <cell r="GW1223">
            <v>0</v>
          </cell>
          <cell r="GX1223">
            <v>0</v>
          </cell>
          <cell r="GY1223">
            <v>0</v>
          </cell>
          <cell r="GZ1223">
            <v>0</v>
          </cell>
          <cell r="HA1223">
            <v>0</v>
          </cell>
          <cell r="HB1223">
            <v>0</v>
          </cell>
          <cell r="HC1223">
            <v>0</v>
          </cell>
          <cell r="HD1223">
            <v>0</v>
          </cell>
          <cell r="HE1223">
            <v>0</v>
          </cell>
          <cell r="HF1223">
            <v>0</v>
          </cell>
          <cell r="HG1223">
            <v>0</v>
          </cell>
          <cell r="HH1223">
            <v>0</v>
          </cell>
          <cell r="HI1223">
            <v>0</v>
          </cell>
          <cell r="HJ1223">
            <v>0</v>
          </cell>
          <cell r="HK1223">
            <v>0</v>
          </cell>
          <cell r="HL1223">
            <v>0</v>
          </cell>
          <cell r="HM1223">
            <v>0</v>
          </cell>
          <cell r="HN1223">
            <v>0</v>
          </cell>
          <cell r="HO1223">
            <v>0</v>
          </cell>
          <cell r="HP1223">
            <v>0</v>
          </cell>
          <cell r="HQ1223">
            <v>0</v>
          </cell>
          <cell r="HR1223">
            <v>0</v>
          </cell>
          <cell r="HS1223">
            <v>0</v>
          </cell>
          <cell r="HT1223">
            <v>0</v>
          </cell>
          <cell r="HU1223">
            <v>0</v>
          </cell>
          <cell r="HV1223">
            <v>0</v>
          </cell>
          <cell r="HW1223">
            <v>0</v>
          </cell>
          <cell r="HX1223">
            <v>0</v>
          </cell>
          <cell r="HY1223">
            <v>0</v>
          </cell>
          <cell r="HZ1223">
            <v>0</v>
          </cell>
          <cell r="IA1223">
            <v>0</v>
          </cell>
          <cell r="IB1223">
            <v>0</v>
          </cell>
          <cell r="IC1223">
            <v>0</v>
          </cell>
          <cell r="ID1223">
            <v>0</v>
          </cell>
          <cell r="IE1223">
            <v>0</v>
          </cell>
          <cell r="IF1223">
            <v>0</v>
          </cell>
          <cell r="IG1223">
            <v>0</v>
          </cell>
          <cell r="IH1223">
            <v>0</v>
          </cell>
          <cell r="II1223">
            <v>0</v>
          </cell>
          <cell r="IJ1223">
            <v>0</v>
          </cell>
          <cell r="IK1223">
            <v>0</v>
          </cell>
          <cell r="IL1223">
            <v>0</v>
          </cell>
          <cell r="IM1223">
            <v>0</v>
          </cell>
          <cell r="IN1223">
            <v>0</v>
          </cell>
          <cell r="IO1223">
            <v>0</v>
          </cell>
          <cell r="IP1223">
            <v>0</v>
          </cell>
          <cell r="IQ1223">
            <v>0</v>
          </cell>
          <cell r="IR1223">
            <v>0</v>
          </cell>
          <cell r="IS1223">
            <v>0</v>
          </cell>
          <cell r="IT1223">
            <v>0</v>
          </cell>
          <cell r="IU1223">
            <v>0</v>
          </cell>
          <cell r="IV1223">
            <v>0</v>
          </cell>
          <cell r="IW1223">
            <v>0</v>
          </cell>
          <cell r="IX1223">
            <v>0</v>
          </cell>
          <cell r="IY1223">
            <v>0</v>
          </cell>
          <cell r="IZ1223">
            <v>0</v>
          </cell>
          <cell r="JA1223">
            <v>0</v>
          </cell>
          <cell r="JB1223">
            <v>0</v>
          </cell>
          <cell r="JC1223">
            <v>0</v>
          </cell>
          <cell r="JD1223">
            <v>0</v>
          </cell>
          <cell r="JE1223">
            <v>0</v>
          </cell>
        </row>
        <row r="1224">
          <cell r="D1224" t="str">
            <v>GCV.EX.BDG._._24.JimBridger 2</v>
          </cell>
          <cell r="F1224">
            <v>1461.699493150023</v>
          </cell>
          <cell r="G1224">
            <v>55.960978129965952</v>
          </cell>
          <cell r="H1224">
            <v>45.835751689970493</v>
          </cell>
          <cell r="I1224">
            <v>0</v>
          </cell>
          <cell r="J1224">
            <v>0.44519540999317542</v>
          </cell>
          <cell r="K1224">
            <v>-10.67634457999884</v>
          </cell>
          <cell r="L1224">
            <v>0</v>
          </cell>
          <cell r="M1224">
            <v>0</v>
          </cell>
          <cell r="N1224">
            <v>-2.0009720799935167</v>
          </cell>
          <cell r="O1224">
            <v>-6.4770718699983263</v>
          </cell>
          <cell r="P1224">
            <v>0</v>
          </cell>
          <cell r="Q1224">
            <v>0</v>
          </cell>
          <cell r="R1224">
            <v>-4385.4614164899685</v>
          </cell>
          <cell r="S1224">
            <v>-264.76676533999489</v>
          </cell>
          <cell r="T1224">
            <v>-407.80781942999602</v>
          </cell>
          <cell r="U1224">
            <v>-182.9097965500041</v>
          </cell>
          <cell r="V1224">
            <v>0</v>
          </cell>
          <cell r="W1224">
            <v>-640.12360528000499</v>
          </cell>
          <cell r="X1224">
            <v>-155.51291947999925</v>
          </cell>
          <cell r="Y1224">
            <v>-725.3696443100016</v>
          </cell>
          <cell r="Z1224">
            <v>-914.10559852000006</v>
          </cell>
          <cell r="AA1224">
            <v>-626.23018419999971</v>
          </cell>
          <cell r="AB1224">
            <v>18.451282800000627</v>
          </cell>
          <cell r="AC1224">
            <v>-321.88385840000228</v>
          </cell>
          <cell r="AD1224">
            <v>-165.202507779999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  <cell r="BQ1224">
            <v>0</v>
          </cell>
          <cell r="BR1224">
            <v>0</v>
          </cell>
          <cell r="BS1224">
            <v>0</v>
          </cell>
          <cell r="BT1224">
            <v>0</v>
          </cell>
          <cell r="BU1224">
            <v>0</v>
          </cell>
          <cell r="BV1224">
            <v>0</v>
          </cell>
          <cell r="BW1224">
            <v>0</v>
          </cell>
          <cell r="BX1224">
            <v>0</v>
          </cell>
          <cell r="BY1224">
            <v>0</v>
          </cell>
          <cell r="BZ1224">
            <v>0</v>
          </cell>
          <cell r="CA1224">
            <v>0</v>
          </cell>
          <cell r="CB1224">
            <v>0</v>
          </cell>
          <cell r="CC1224">
            <v>0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DI1224">
            <v>0</v>
          </cell>
          <cell r="DJ1224">
            <v>0</v>
          </cell>
          <cell r="DK1224">
            <v>0</v>
          </cell>
          <cell r="DL1224">
            <v>0</v>
          </cell>
          <cell r="DM1224">
            <v>0</v>
          </cell>
          <cell r="DN1224">
            <v>0</v>
          </cell>
          <cell r="DO1224">
            <v>0</v>
          </cell>
          <cell r="DP1224">
            <v>0</v>
          </cell>
          <cell r="DQ1224">
            <v>0</v>
          </cell>
          <cell r="DR1224">
            <v>0</v>
          </cell>
          <cell r="DS1224">
            <v>0</v>
          </cell>
          <cell r="DT1224">
            <v>0</v>
          </cell>
          <cell r="DU1224">
            <v>0</v>
          </cell>
          <cell r="DV1224">
            <v>0</v>
          </cell>
          <cell r="DW1224">
            <v>0</v>
          </cell>
          <cell r="DX1224">
            <v>0</v>
          </cell>
          <cell r="DY1224">
            <v>0</v>
          </cell>
          <cell r="DZ1224">
            <v>0</v>
          </cell>
          <cell r="EA1224">
            <v>0</v>
          </cell>
          <cell r="EB1224">
            <v>0</v>
          </cell>
          <cell r="EC1224">
            <v>0</v>
          </cell>
          <cell r="ED1224">
            <v>0</v>
          </cell>
          <cell r="EE1224">
            <v>0</v>
          </cell>
          <cell r="EF1224">
            <v>0</v>
          </cell>
          <cell r="EG1224">
            <v>0</v>
          </cell>
          <cell r="EH1224">
            <v>0</v>
          </cell>
          <cell r="EI1224">
            <v>0</v>
          </cell>
          <cell r="EJ1224">
            <v>0</v>
          </cell>
          <cell r="EK1224">
            <v>0</v>
          </cell>
          <cell r="EL1224">
            <v>0</v>
          </cell>
          <cell r="EM1224">
            <v>0</v>
          </cell>
          <cell r="EN1224">
            <v>0</v>
          </cell>
          <cell r="EO1224">
            <v>0</v>
          </cell>
          <cell r="EP1224">
            <v>0</v>
          </cell>
          <cell r="EQ1224">
            <v>0</v>
          </cell>
          <cell r="ER1224">
            <v>0</v>
          </cell>
          <cell r="ES1224">
            <v>0</v>
          </cell>
          <cell r="ET1224">
            <v>0</v>
          </cell>
          <cell r="EU1224">
            <v>0</v>
          </cell>
          <cell r="EV1224">
            <v>0</v>
          </cell>
          <cell r="EW1224">
            <v>0</v>
          </cell>
          <cell r="EX1224">
            <v>0</v>
          </cell>
          <cell r="EY1224">
            <v>0</v>
          </cell>
          <cell r="EZ1224">
            <v>0</v>
          </cell>
          <cell r="FA1224">
            <v>0</v>
          </cell>
          <cell r="FB1224">
            <v>0</v>
          </cell>
          <cell r="FC1224">
            <v>0</v>
          </cell>
          <cell r="FD1224">
            <v>0</v>
          </cell>
          <cell r="FE1224">
            <v>0</v>
          </cell>
          <cell r="FF1224">
            <v>0</v>
          </cell>
          <cell r="FG1224">
            <v>0</v>
          </cell>
          <cell r="FH1224">
            <v>0</v>
          </cell>
          <cell r="FI1224">
            <v>0</v>
          </cell>
          <cell r="FJ1224">
            <v>0</v>
          </cell>
          <cell r="FK1224">
            <v>0</v>
          </cell>
          <cell r="FL1224">
            <v>0</v>
          </cell>
          <cell r="FM1224">
            <v>0</v>
          </cell>
          <cell r="FN1224">
            <v>0</v>
          </cell>
          <cell r="FO1224">
            <v>0</v>
          </cell>
          <cell r="FP1224">
            <v>0</v>
          </cell>
          <cell r="FQ1224">
            <v>0</v>
          </cell>
          <cell r="FR1224">
            <v>0</v>
          </cell>
          <cell r="FS1224">
            <v>0</v>
          </cell>
          <cell r="FT1224">
            <v>0</v>
          </cell>
          <cell r="FU1224">
            <v>0</v>
          </cell>
          <cell r="FV1224">
            <v>0</v>
          </cell>
          <cell r="FW1224">
            <v>0</v>
          </cell>
          <cell r="FX1224">
            <v>0</v>
          </cell>
          <cell r="FY1224">
            <v>0</v>
          </cell>
          <cell r="FZ1224">
            <v>0</v>
          </cell>
          <cell r="GA1224">
            <v>0</v>
          </cell>
          <cell r="GB1224">
            <v>0</v>
          </cell>
          <cell r="GC1224">
            <v>0</v>
          </cell>
          <cell r="GD1224">
            <v>0</v>
          </cell>
          <cell r="GE1224">
            <v>0</v>
          </cell>
          <cell r="GF1224">
            <v>0</v>
          </cell>
          <cell r="GG1224">
            <v>0</v>
          </cell>
          <cell r="GH1224">
            <v>0</v>
          </cell>
          <cell r="GI1224">
            <v>0</v>
          </cell>
          <cell r="GJ1224">
            <v>0</v>
          </cell>
          <cell r="GK1224">
            <v>0</v>
          </cell>
          <cell r="GL1224">
            <v>0</v>
          </cell>
          <cell r="GM1224">
            <v>0</v>
          </cell>
          <cell r="GN1224">
            <v>0</v>
          </cell>
          <cell r="GO1224">
            <v>0</v>
          </cell>
          <cell r="GP1224">
            <v>0</v>
          </cell>
          <cell r="GQ1224">
            <v>0</v>
          </cell>
          <cell r="GR1224">
            <v>0</v>
          </cell>
          <cell r="GS1224">
            <v>0</v>
          </cell>
          <cell r="GT1224">
            <v>0</v>
          </cell>
          <cell r="GU1224">
            <v>0</v>
          </cell>
          <cell r="GV1224">
            <v>0</v>
          </cell>
          <cell r="GW1224">
            <v>0</v>
          </cell>
          <cell r="GX1224">
            <v>0</v>
          </cell>
          <cell r="GY1224">
            <v>0</v>
          </cell>
          <cell r="GZ1224">
            <v>0</v>
          </cell>
          <cell r="HA1224">
            <v>0</v>
          </cell>
          <cell r="HB1224">
            <v>0</v>
          </cell>
          <cell r="HC1224">
            <v>0</v>
          </cell>
          <cell r="HD1224">
            <v>0</v>
          </cell>
          <cell r="HE1224">
            <v>0</v>
          </cell>
          <cell r="HF1224">
            <v>0</v>
          </cell>
          <cell r="HG1224">
            <v>0</v>
          </cell>
          <cell r="HH1224">
            <v>0</v>
          </cell>
          <cell r="HI1224">
            <v>0</v>
          </cell>
          <cell r="HJ1224">
            <v>0</v>
          </cell>
          <cell r="HK1224">
            <v>0</v>
          </cell>
          <cell r="HL1224">
            <v>0</v>
          </cell>
          <cell r="HM1224">
            <v>0</v>
          </cell>
          <cell r="HN1224">
            <v>0</v>
          </cell>
          <cell r="HO1224">
            <v>0</v>
          </cell>
          <cell r="HP1224">
            <v>0</v>
          </cell>
          <cell r="HQ1224">
            <v>0</v>
          </cell>
          <cell r="HR1224">
            <v>0</v>
          </cell>
          <cell r="HS1224">
            <v>0</v>
          </cell>
          <cell r="HT1224">
            <v>0</v>
          </cell>
          <cell r="HU1224">
            <v>0</v>
          </cell>
          <cell r="HV1224">
            <v>0</v>
          </cell>
          <cell r="HW1224">
            <v>0</v>
          </cell>
          <cell r="HX1224">
            <v>0</v>
          </cell>
          <cell r="HY1224">
            <v>0</v>
          </cell>
          <cell r="HZ1224">
            <v>0</v>
          </cell>
          <cell r="IA1224">
            <v>0</v>
          </cell>
          <cell r="IB1224">
            <v>0</v>
          </cell>
          <cell r="IC1224">
            <v>0</v>
          </cell>
          <cell r="ID1224">
            <v>0</v>
          </cell>
          <cell r="IE1224">
            <v>0</v>
          </cell>
          <cell r="IF1224">
            <v>0</v>
          </cell>
          <cell r="IG1224">
            <v>0</v>
          </cell>
          <cell r="IH1224">
            <v>0</v>
          </cell>
          <cell r="II1224">
            <v>0</v>
          </cell>
          <cell r="IJ1224">
            <v>0</v>
          </cell>
          <cell r="IK1224">
            <v>0</v>
          </cell>
          <cell r="IL1224">
            <v>0</v>
          </cell>
          <cell r="IM1224">
            <v>0</v>
          </cell>
          <cell r="IN1224">
            <v>0</v>
          </cell>
          <cell r="IO1224">
            <v>0</v>
          </cell>
          <cell r="IP1224">
            <v>0</v>
          </cell>
          <cell r="IQ1224">
            <v>0</v>
          </cell>
          <cell r="IR1224">
            <v>0</v>
          </cell>
          <cell r="IS1224">
            <v>0</v>
          </cell>
          <cell r="IT1224">
            <v>0</v>
          </cell>
          <cell r="IU1224">
            <v>0</v>
          </cell>
          <cell r="IV1224">
            <v>0</v>
          </cell>
          <cell r="IW1224">
            <v>0</v>
          </cell>
          <cell r="IX1224">
            <v>0</v>
          </cell>
          <cell r="IY1224">
            <v>0</v>
          </cell>
          <cell r="IZ1224">
            <v>0</v>
          </cell>
          <cell r="JA1224">
            <v>0</v>
          </cell>
          <cell r="JB1224">
            <v>0</v>
          </cell>
          <cell r="JC1224">
            <v>0</v>
          </cell>
          <cell r="JD1224">
            <v>0</v>
          </cell>
          <cell r="JE1224">
            <v>0</v>
          </cell>
        </row>
        <row r="1225">
          <cell r="D1225" t="str">
            <v>GCV.EX.BDG._._24.JimBridger 2 OR</v>
          </cell>
          <cell r="F1225">
            <v>12.129328580005676</v>
          </cell>
          <cell r="G1225">
            <v>2.09050833999936</v>
          </cell>
          <cell r="H1225">
            <v>-14.530179410001438</v>
          </cell>
          <cell r="I1225">
            <v>0</v>
          </cell>
          <cell r="J1225">
            <v>0.38541161000102875</v>
          </cell>
          <cell r="K1225">
            <v>6.8698999893967994E-4</v>
          </cell>
          <cell r="L1225">
            <v>0</v>
          </cell>
          <cell r="M1225">
            <v>0</v>
          </cell>
          <cell r="N1225">
            <v>0</v>
          </cell>
          <cell r="O1225">
            <v>-3.5574170800009597</v>
          </cell>
          <cell r="P1225">
            <v>0</v>
          </cell>
          <cell r="Q1225">
            <v>0</v>
          </cell>
          <cell r="R1225">
            <v>-2117.3380363500037</v>
          </cell>
          <cell r="S1225">
            <v>-211.99914768000053</v>
          </cell>
          <cell r="T1225">
            <v>-114.72594197000035</v>
          </cell>
          <cell r="U1225">
            <v>-482.30604632999984</v>
          </cell>
          <cell r="V1225">
            <v>0</v>
          </cell>
          <cell r="W1225">
            <v>-165.55608825999843</v>
          </cell>
          <cell r="X1225">
            <v>-76.963031570000567</v>
          </cell>
          <cell r="Y1225">
            <v>-216.88107933999891</v>
          </cell>
          <cell r="Z1225">
            <v>-132.13945407000028</v>
          </cell>
          <cell r="AA1225">
            <v>-359.57462264999867</v>
          </cell>
          <cell r="AB1225">
            <v>-154.60883912999952</v>
          </cell>
          <cell r="AC1225">
            <v>-103.50291831999948</v>
          </cell>
          <cell r="AD1225">
            <v>-99.080867029999354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0</v>
          </cell>
          <cell r="DG1225">
            <v>0</v>
          </cell>
          <cell r="DH1225">
            <v>0</v>
          </cell>
          <cell r="DI1225">
            <v>0</v>
          </cell>
          <cell r="DJ1225">
            <v>0</v>
          </cell>
          <cell r="DK1225">
            <v>0</v>
          </cell>
          <cell r="DL1225">
            <v>0</v>
          </cell>
          <cell r="DM1225">
            <v>0</v>
          </cell>
          <cell r="DN1225">
            <v>0</v>
          </cell>
          <cell r="DO1225">
            <v>0</v>
          </cell>
          <cell r="DP1225">
            <v>0</v>
          </cell>
          <cell r="DQ1225">
            <v>0</v>
          </cell>
          <cell r="DR1225">
            <v>0</v>
          </cell>
          <cell r="DS1225">
            <v>0</v>
          </cell>
          <cell r="DT1225">
            <v>0</v>
          </cell>
          <cell r="DU1225">
            <v>0</v>
          </cell>
          <cell r="DV1225">
            <v>0</v>
          </cell>
          <cell r="DW1225">
            <v>0</v>
          </cell>
          <cell r="DX1225">
            <v>0</v>
          </cell>
          <cell r="DY1225">
            <v>0</v>
          </cell>
          <cell r="DZ1225">
            <v>0</v>
          </cell>
          <cell r="EA1225">
            <v>0</v>
          </cell>
          <cell r="EB1225">
            <v>0</v>
          </cell>
          <cell r="EC1225">
            <v>0</v>
          </cell>
          <cell r="ED1225">
            <v>0</v>
          </cell>
          <cell r="EE1225">
            <v>0</v>
          </cell>
          <cell r="EF1225">
            <v>0</v>
          </cell>
          <cell r="EG1225">
            <v>0</v>
          </cell>
          <cell r="EH1225">
            <v>0</v>
          </cell>
          <cell r="EI1225">
            <v>0</v>
          </cell>
          <cell r="EJ1225">
            <v>0</v>
          </cell>
          <cell r="EK1225">
            <v>0</v>
          </cell>
          <cell r="EL1225">
            <v>0</v>
          </cell>
          <cell r="EM1225">
            <v>0</v>
          </cell>
          <cell r="EN1225">
            <v>0</v>
          </cell>
          <cell r="EO1225">
            <v>0</v>
          </cell>
          <cell r="EP1225">
            <v>0</v>
          </cell>
          <cell r="EQ1225">
            <v>0</v>
          </cell>
          <cell r="ER1225">
            <v>0</v>
          </cell>
          <cell r="ES1225">
            <v>0</v>
          </cell>
          <cell r="ET1225">
            <v>0</v>
          </cell>
          <cell r="EU1225">
            <v>0</v>
          </cell>
          <cell r="EV1225">
            <v>0</v>
          </cell>
          <cell r="EW1225">
            <v>0</v>
          </cell>
          <cell r="EX1225">
            <v>0</v>
          </cell>
          <cell r="EY1225">
            <v>0</v>
          </cell>
          <cell r="EZ1225">
            <v>0</v>
          </cell>
          <cell r="FA1225">
            <v>0</v>
          </cell>
          <cell r="FB1225">
            <v>0</v>
          </cell>
          <cell r="FC1225">
            <v>0</v>
          </cell>
          <cell r="FD1225">
            <v>0</v>
          </cell>
          <cell r="FE1225">
            <v>0</v>
          </cell>
          <cell r="FF1225">
            <v>0</v>
          </cell>
          <cell r="FG1225">
            <v>0</v>
          </cell>
          <cell r="FH1225">
            <v>0</v>
          </cell>
          <cell r="FI1225">
            <v>0</v>
          </cell>
          <cell r="FJ1225">
            <v>0</v>
          </cell>
          <cell r="FK1225">
            <v>0</v>
          </cell>
          <cell r="FL1225">
            <v>0</v>
          </cell>
          <cell r="FM1225">
            <v>0</v>
          </cell>
          <cell r="FN1225">
            <v>0</v>
          </cell>
          <cell r="FO1225">
            <v>0</v>
          </cell>
          <cell r="FP1225">
            <v>0</v>
          </cell>
          <cell r="FQ1225">
            <v>0</v>
          </cell>
          <cell r="FR1225">
            <v>0</v>
          </cell>
          <cell r="FS1225">
            <v>0</v>
          </cell>
          <cell r="FT1225">
            <v>0</v>
          </cell>
          <cell r="FU1225">
            <v>0</v>
          </cell>
          <cell r="FV1225">
            <v>0</v>
          </cell>
          <cell r="FW1225">
            <v>0</v>
          </cell>
          <cell r="FX1225">
            <v>0</v>
          </cell>
          <cell r="FY1225">
            <v>0</v>
          </cell>
          <cell r="FZ1225">
            <v>0</v>
          </cell>
          <cell r="GA1225">
            <v>0</v>
          </cell>
          <cell r="GB1225">
            <v>0</v>
          </cell>
          <cell r="GC1225">
            <v>0</v>
          </cell>
          <cell r="GD1225">
            <v>0</v>
          </cell>
          <cell r="GE1225">
            <v>0</v>
          </cell>
          <cell r="GF1225">
            <v>0</v>
          </cell>
          <cell r="GG1225">
            <v>0</v>
          </cell>
          <cell r="GH1225">
            <v>0</v>
          </cell>
          <cell r="GI1225">
            <v>0</v>
          </cell>
          <cell r="GJ1225">
            <v>0</v>
          </cell>
          <cell r="GK1225">
            <v>0</v>
          </cell>
          <cell r="GL1225">
            <v>0</v>
          </cell>
          <cell r="GM1225">
            <v>0</v>
          </cell>
          <cell r="GN1225">
            <v>0</v>
          </cell>
          <cell r="GO1225">
            <v>0</v>
          </cell>
          <cell r="GP1225">
            <v>0</v>
          </cell>
          <cell r="GQ1225">
            <v>0</v>
          </cell>
          <cell r="GR1225">
            <v>0</v>
          </cell>
          <cell r="GS1225">
            <v>0</v>
          </cell>
          <cell r="GT1225">
            <v>0</v>
          </cell>
          <cell r="GU1225">
            <v>0</v>
          </cell>
          <cell r="GV1225">
            <v>0</v>
          </cell>
          <cell r="GW1225">
            <v>0</v>
          </cell>
          <cell r="GX1225">
            <v>0</v>
          </cell>
          <cell r="GY1225">
            <v>0</v>
          </cell>
          <cell r="GZ1225">
            <v>0</v>
          </cell>
          <cell r="HA1225">
            <v>0</v>
          </cell>
          <cell r="HB1225">
            <v>0</v>
          </cell>
          <cell r="HC1225">
            <v>0</v>
          </cell>
          <cell r="HD1225">
            <v>0</v>
          </cell>
          <cell r="HE1225">
            <v>0</v>
          </cell>
          <cell r="HF1225">
            <v>0</v>
          </cell>
          <cell r="HG1225">
            <v>0</v>
          </cell>
          <cell r="HH1225">
            <v>0</v>
          </cell>
          <cell r="HI1225">
            <v>0</v>
          </cell>
          <cell r="HJ1225">
            <v>0</v>
          </cell>
          <cell r="HK1225">
            <v>0</v>
          </cell>
          <cell r="HL1225">
            <v>0</v>
          </cell>
          <cell r="HM1225">
            <v>0</v>
          </cell>
          <cell r="HN1225">
            <v>0</v>
          </cell>
          <cell r="HO1225">
            <v>0</v>
          </cell>
          <cell r="HP1225">
            <v>0</v>
          </cell>
          <cell r="HQ1225">
            <v>0</v>
          </cell>
          <cell r="HR1225">
            <v>0</v>
          </cell>
          <cell r="HS1225">
            <v>0</v>
          </cell>
          <cell r="HT1225">
            <v>0</v>
          </cell>
          <cell r="HU1225">
            <v>0</v>
          </cell>
          <cell r="HV1225">
            <v>0</v>
          </cell>
          <cell r="HW1225">
            <v>0</v>
          </cell>
          <cell r="HX1225">
            <v>0</v>
          </cell>
          <cell r="HY1225">
            <v>0</v>
          </cell>
          <cell r="HZ1225">
            <v>0</v>
          </cell>
          <cell r="IA1225">
            <v>0</v>
          </cell>
          <cell r="IB1225">
            <v>0</v>
          </cell>
          <cell r="IC1225">
            <v>0</v>
          </cell>
          <cell r="ID1225">
            <v>0</v>
          </cell>
          <cell r="IE1225">
            <v>0</v>
          </cell>
          <cell r="IF1225">
            <v>0</v>
          </cell>
          <cell r="IG1225">
            <v>0</v>
          </cell>
          <cell r="IH1225">
            <v>0</v>
          </cell>
          <cell r="II1225">
            <v>0</v>
          </cell>
          <cell r="IJ1225">
            <v>0</v>
          </cell>
          <cell r="IK1225">
            <v>0</v>
          </cell>
          <cell r="IL1225">
            <v>0</v>
          </cell>
          <cell r="IM1225">
            <v>0</v>
          </cell>
          <cell r="IN1225">
            <v>0</v>
          </cell>
          <cell r="IO1225">
            <v>0</v>
          </cell>
          <cell r="IP1225">
            <v>0</v>
          </cell>
          <cell r="IQ1225">
            <v>0</v>
          </cell>
          <cell r="IR1225">
            <v>0</v>
          </cell>
          <cell r="IS1225">
            <v>0</v>
          </cell>
          <cell r="IT1225">
            <v>0</v>
          </cell>
          <cell r="IU1225">
            <v>0</v>
          </cell>
          <cell r="IV1225">
            <v>0</v>
          </cell>
          <cell r="IW1225">
            <v>0</v>
          </cell>
          <cell r="IX1225">
            <v>0</v>
          </cell>
          <cell r="IY1225">
            <v>0</v>
          </cell>
          <cell r="IZ1225">
            <v>0</v>
          </cell>
          <cell r="JA1225">
            <v>0</v>
          </cell>
          <cell r="JB1225">
            <v>0</v>
          </cell>
          <cell r="JC1225">
            <v>0</v>
          </cell>
          <cell r="JD1225">
            <v>0</v>
          </cell>
          <cell r="JE1225">
            <v>0</v>
          </cell>
        </row>
        <row r="1226">
          <cell r="D1226" t="str">
            <v>GCV.EX.UTN._.___.Gadsby 1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0</v>
          </cell>
          <cell r="DF1226">
            <v>0</v>
          </cell>
          <cell r="DG1226">
            <v>0</v>
          </cell>
          <cell r="DH1226">
            <v>0</v>
          </cell>
          <cell r="DI1226">
            <v>0</v>
          </cell>
          <cell r="DJ1226">
            <v>0</v>
          </cell>
          <cell r="DK1226">
            <v>0</v>
          </cell>
          <cell r="DL1226">
            <v>0</v>
          </cell>
          <cell r="DM1226">
            <v>0</v>
          </cell>
          <cell r="DN1226">
            <v>0</v>
          </cell>
          <cell r="DO1226">
            <v>0</v>
          </cell>
          <cell r="DP1226">
            <v>0</v>
          </cell>
          <cell r="DQ1226">
            <v>0</v>
          </cell>
          <cell r="DR1226">
            <v>0</v>
          </cell>
          <cell r="DS1226">
            <v>0</v>
          </cell>
          <cell r="DT1226">
            <v>0</v>
          </cell>
          <cell r="DU1226">
            <v>0</v>
          </cell>
          <cell r="DV1226">
            <v>0</v>
          </cell>
          <cell r="DW1226">
            <v>0</v>
          </cell>
          <cell r="DX1226">
            <v>0</v>
          </cell>
          <cell r="DY1226">
            <v>0</v>
          </cell>
          <cell r="DZ1226">
            <v>0</v>
          </cell>
          <cell r="EA1226">
            <v>0</v>
          </cell>
          <cell r="EB1226">
            <v>0</v>
          </cell>
          <cell r="EC1226">
            <v>0</v>
          </cell>
          <cell r="ED1226">
            <v>0</v>
          </cell>
          <cell r="EE1226">
            <v>0</v>
          </cell>
          <cell r="EF1226">
            <v>0</v>
          </cell>
          <cell r="EG1226">
            <v>0</v>
          </cell>
          <cell r="EH1226">
            <v>0</v>
          </cell>
          <cell r="EI1226">
            <v>0</v>
          </cell>
          <cell r="EJ1226">
            <v>0</v>
          </cell>
          <cell r="EK1226">
            <v>0</v>
          </cell>
          <cell r="EL1226">
            <v>0</v>
          </cell>
          <cell r="EM1226">
            <v>0</v>
          </cell>
          <cell r="EN1226">
            <v>0</v>
          </cell>
          <cell r="EO1226">
            <v>0</v>
          </cell>
          <cell r="EP1226">
            <v>0</v>
          </cell>
          <cell r="EQ1226">
            <v>0</v>
          </cell>
          <cell r="ER1226">
            <v>0</v>
          </cell>
          <cell r="ES1226">
            <v>0</v>
          </cell>
          <cell r="ET1226">
            <v>0</v>
          </cell>
          <cell r="EU1226">
            <v>0</v>
          </cell>
          <cell r="EV1226">
            <v>0</v>
          </cell>
          <cell r="EW1226">
            <v>0</v>
          </cell>
          <cell r="EX1226">
            <v>0</v>
          </cell>
          <cell r="EY1226">
            <v>0</v>
          </cell>
          <cell r="EZ1226">
            <v>0</v>
          </cell>
          <cell r="FA1226">
            <v>0</v>
          </cell>
          <cell r="FB1226">
            <v>0</v>
          </cell>
          <cell r="FC1226">
            <v>0</v>
          </cell>
          <cell r="FD1226">
            <v>0</v>
          </cell>
          <cell r="FE1226">
            <v>0</v>
          </cell>
          <cell r="FF1226">
            <v>0</v>
          </cell>
          <cell r="FG1226">
            <v>0</v>
          </cell>
          <cell r="FH1226">
            <v>0</v>
          </cell>
          <cell r="FI1226">
            <v>0</v>
          </cell>
          <cell r="FJ1226">
            <v>0</v>
          </cell>
          <cell r="FK1226">
            <v>0</v>
          </cell>
          <cell r="FL1226">
            <v>0</v>
          </cell>
          <cell r="FM1226">
            <v>0</v>
          </cell>
          <cell r="FN1226">
            <v>0</v>
          </cell>
          <cell r="FO1226">
            <v>0</v>
          </cell>
          <cell r="FP1226">
            <v>0</v>
          </cell>
          <cell r="FQ1226">
            <v>0</v>
          </cell>
          <cell r="FR1226">
            <v>0</v>
          </cell>
          <cell r="FS1226">
            <v>0</v>
          </cell>
          <cell r="FT1226">
            <v>0</v>
          </cell>
          <cell r="FU1226">
            <v>0</v>
          </cell>
          <cell r="FV1226">
            <v>0</v>
          </cell>
          <cell r="FW1226">
            <v>0</v>
          </cell>
          <cell r="FX1226">
            <v>0</v>
          </cell>
          <cell r="FY1226">
            <v>0</v>
          </cell>
          <cell r="FZ1226">
            <v>0</v>
          </cell>
          <cell r="GA1226">
            <v>0</v>
          </cell>
          <cell r="GB1226">
            <v>0</v>
          </cell>
          <cell r="GC1226">
            <v>0</v>
          </cell>
          <cell r="GD1226">
            <v>0</v>
          </cell>
          <cell r="GE1226">
            <v>0</v>
          </cell>
          <cell r="GF1226">
            <v>0</v>
          </cell>
          <cell r="GG1226">
            <v>0</v>
          </cell>
          <cell r="GH1226">
            <v>0</v>
          </cell>
          <cell r="GI1226">
            <v>0</v>
          </cell>
          <cell r="GJ1226">
            <v>0</v>
          </cell>
          <cell r="GK1226">
            <v>0</v>
          </cell>
          <cell r="GL1226">
            <v>0</v>
          </cell>
          <cell r="GM1226">
            <v>0</v>
          </cell>
          <cell r="GN1226">
            <v>0</v>
          </cell>
          <cell r="GO1226">
            <v>0</v>
          </cell>
          <cell r="GP1226">
            <v>0</v>
          </cell>
          <cell r="GQ1226">
            <v>0</v>
          </cell>
          <cell r="GR1226">
            <v>0</v>
          </cell>
          <cell r="GS1226">
            <v>0</v>
          </cell>
          <cell r="GT1226">
            <v>0</v>
          </cell>
          <cell r="GU1226">
            <v>0</v>
          </cell>
          <cell r="GV1226">
            <v>0</v>
          </cell>
          <cell r="GW1226">
            <v>0</v>
          </cell>
          <cell r="GX1226">
            <v>0</v>
          </cell>
          <cell r="GY1226">
            <v>0</v>
          </cell>
          <cell r="GZ1226">
            <v>0</v>
          </cell>
          <cell r="HA1226">
            <v>0</v>
          </cell>
          <cell r="HB1226">
            <v>0</v>
          </cell>
          <cell r="HC1226">
            <v>0</v>
          </cell>
          <cell r="HD1226">
            <v>0</v>
          </cell>
          <cell r="HE1226">
            <v>0</v>
          </cell>
          <cell r="HF1226">
            <v>0</v>
          </cell>
          <cell r="HG1226">
            <v>0</v>
          </cell>
          <cell r="HH1226">
            <v>0</v>
          </cell>
          <cell r="HI1226">
            <v>0</v>
          </cell>
          <cell r="HJ1226">
            <v>0</v>
          </cell>
          <cell r="HK1226">
            <v>0</v>
          </cell>
          <cell r="HL1226">
            <v>0</v>
          </cell>
          <cell r="HM1226">
            <v>0</v>
          </cell>
          <cell r="HN1226">
            <v>0</v>
          </cell>
          <cell r="HO1226">
            <v>0</v>
          </cell>
          <cell r="HP1226">
            <v>0</v>
          </cell>
          <cell r="HQ1226">
            <v>0</v>
          </cell>
          <cell r="HR1226">
            <v>0</v>
          </cell>
          <cell r="HS1226">
            <v>0</v>
          </cell>
          <cell r="HT1226">
            <v>0</v>
          </cell>
          <cell r="HU1226">
            <v>0</v>
          </cell>
          <cell r="HV1226">
            <v>0</v>
          </cell>
          <cell r="HW1226">
            <v>0</v>
          </cell>
          <cell r="HX1226">
            <v>0</v>
          </cell>
          <cell r="HY1226">
            <v>0</v>
          </cell>
          <cell r="HZ1226">
            <v>0</v>
          </cell>
          <cell r="IA1226">
            <v>0</v>
          </cell>
          <cell r="IB1226">
            <v>0</v>
          </cell>
          <cell r="IC1226">
            <v>0</v>
          </cell>
          <cell r="ID1226">
            <v>0</v>
          </cell>
          <cell r="IE1226">
            <v>0</v>
          </cell>
          <cell r="IF1226">
            <v>0</v>
          </cell>
          <cell r="IG1226">
            <v>0</v>
          </cell>
          <cell r="IH1226">
            <v>0</v>
          </cell>
          <cell r="II1226">
            <v>0</v>
          </cell>
          <cell r="IJ1226">
            <v>0</v>
          </cell>
          <cell r="IK1226">
            <v>0</v>
          </cell>
          <cell r="IL1226">
            <v>0</v>
          </cell>
          <cell r="IM1226">
            <v>0</v>
          </cell>
          <cell r="IN1226">
            <v>0</v>
          </cell>
          <cell r="IO1226">
            <v>0</v>
          </cell>
          <cell r="IP1226">
            <v>0</v>
          </cell>
          <cell r="IQ1226">
            <v>0</v>
          </cell>
          <cell r="IR1226">
            <v>0</v>
          </cell>
          <cell r="IS1226">
            <v>0</v>
          </cell>
          <cell r="IT1226">
            <v>0</v>
          </cell>
          <cell r="IU1226">
            <v>0</v>
          </cell>
          <cell r="IV1226">
            <v>0</v>
          </cell>
          <cell r="IW1226">
            <v>0</v>
          </cell>
          <cell r="IX1226">
            <v>0</v>
          </cell>
          <cell r="IY1226">
            <v>0</v>
          </cell>
          <cell r="IZ1226">
            <v>0</v>
          </cell>
          <cell r="JA1226">
            <v>0</v>
          </cell>
          <cell r="JB1226">
            <v>0</v>
          </cell>
          <cell r="JC1226">
            <v>0</v>
          </cell>
          <cell r="JD1226">
            <v>0</v>
          </cell>
          <cell r="JE1226">
            <v>0</v>
          </cell>
        </row>
        <row r="1227">
          <cell r="D1227" t="str">
            <v>GCV.EX.UTN._.___.Gadsby 1 OR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0</v>
          </cell>
          <cell r="DD1227">
            <v>0</v>
          </cell>
          <cell r="DE1227">
            <v>0</v>
          </cell>
          <cell r="DF1227">
            <v>0</v>
          </cell>
          <cell r="DG1227">
            <v>0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  <cell r="DL1227">
            <v>0</v>
          </cell>
          <cell r="DM1227">
            <v>0</v>
          </cell>
          <cell r="DN1227">
            <v>0</v>
          </cell>
          <cell r="DO1227">
            <v>0</v>
          </cell>
          <cell r="DP1227">
            <v>0</v>
          </cell>
          <cell r="DQ1227">
            <v>0</v>
          </cell>
          <cell r="DR1227">
            <v>0</v>
          </cell>
          <cell r="DS1227">
            <v>0</v>
          </cell>
          <cell r="DT1227">
            <v>0</v>
          </cell>
          <cell r="DU1227">
            <v>0</v>
          </cell>
          <cell r="DV1227">
            <v>0</v>
          </cell>
          <cell r="DW1227">
            <v>0</v>
          </cell>
          <cell r="DX1227">
            <v>0</v>
          </cell>
          <cell r="DY1227">
            <v>0</v>
          </cell>
          <cell r="DZ1227">
            <v>0</v>
          </cell>
          <cell r="EA1227">
            <v>0</v>
          </cell>
          <cell r="EB1227">
            <v>0</v>
          </cell>
          <cell r="EC1227">
            <v>0</v>
          </cell>
          <cell r="ED1227">
            <v>0</v>
          </cell>
          <cell r="EE1227">
            <v>0</v>
          </cell>
          <cell r="EF1227">
            <v>0</v>
          </cell>
          <cell r="EG1227">
            <v>0</v>
          </cell>
          <cell r="EH1227">
            <v>0</v>
          </cell>
          <cell r="EI1227">
            <v>0</v>
          </cell>
          <cell r="EJ1227">
            <v>0</v>
          </cell>
          <cell r="EK1227">
            <v>0</v>
          </cell>
          <cell r="EL1227">
            <v>0</v>
          </cell>
          <cell r="EM1227">
            <v>0</v>
          </cell>
          <cell r="EN1227">
            <v>0</v>
          </cell>
          <cell r="EO1227">
            <v>0</v>
          </cell>
          <cell r="EP1227">
            <v>0</v>
          </cell>
          <cell r="EQ1227">
            <v>0</v>
          </cell>
          <cell r="ER1227">
            <v>0</v>
          </cell>
          <cell r="ES1227">
            <v>0</v>
          </cell>
          <cell r="ET1227">
            <v>0</v>
          </cell>
          <cell r="EU1227">
            <v>0</v>
          </cell>
          <cell r="EV1227">
            <v>0</v>
          </cell>
          <cell r="EW1227">
            <v>0</v>
          </cell>
          <cell r="EX1227">
            <v>0</v>
          </cell>
          <cell r="EY1227">
            <v>0</v>
          </cell>
          <cell r="EZ1227">
            <v>0</v>
          </cell>
          <cell r="FA1227">
            <v>0</v>
          </cell>
          <cell r="FB1227">
            <v>0</v>
          </cell>
          <cell r="FC1227">
            <v>0</v>
          </cell>
          <cell r="FD1227">
            <v>0</v>
          </cell>
          <cell r="FE1227">
            <v>0</v>
          </cell>
          <cell r="FF1227">
            <v>0</v>
          </cell>
          <cell r="FG1227">
            <v>0</v>
          </cell>
          <cell r="FH1227">
            <v>0</v>
          </cell>
          <cell r="FI1227">
            <v>0</v>
          </cell>
          <cell r="FJ1227">
            <v>0</v>
          </cell>
          <cell r="FK1227">
            <v>0</v>
          </cell>
          <cell r="FL1227">
            <v>0</v>
          </cell>
          <cell r="FM1227">
            <v>0</v>
          </cell>
          <cell r="FN1227">
            <v>0</v>
          </cell>
          <cell r="FO1227">
            <v>0</v>
          </cell>
          <cell r="FP1227">
            <v>0</v>
          </cell>
          <cell r="FQ1227">
            <v>0</v>
          </cell>
          <cell r="FR1227">
            <v>0</v>
          </cell>
          <cell r="FS1227">
            <v>0</v>
          </cell>
          <cell r="FT1227">
            <v>0</v>
          </cell>
          <cell r="FU1227">
            <v>0</v>
          </cell>
          <cell r="FV1227">
            <v>0</v>
          </cell>
          <cell r="FW1227">
            <v>0</v>
          </cell>
          <cell r="FX1227">
            <v>0</v>
          </cell>
          <cell r="FY1227">
            <v>0</v>
          </cell>
          <cell r="FZ1227">
            <v>0</v>
          </cell>
          <cell r="GA1227">
            <v>0</v>
          </cell>
          <cell r="GB1227">
            <v>0</v>
          </cell>
          <cell r="GC1227">
            <v>0</v>
          </cell>
          <cell r="GD1227">
            <v>0</v>
          </cell>
          <cell r="GE1227">
            <v>0</v>
          </cell>
          <cell r="GF1227">
            <v>0</v>
          </cell>
          <cell r="GG1227">
            <v>0</v>
          </cell>
          <cell r="GH1227">
            <v>0</v>
          </cell>
          <cell r="GI1227">
            <v>0</v>
          </cell>
          <cell r="GJ1227">
            <v>0</v>
          </cell>
          <cell r="GK1227">
            <v>0</v>
          </cell>
          <cell r="GL1227">
            <v>0</v>
          </cell>
          <cell r="GM1227">
            <v>0</v>
          </cell>
          <cell r="GN1227">
            <v>0</v>
          </cell>
          <cell r="GO1227">
            <v>0</v>
          </cell>
          <cell r="GP1227">
            <v>0</v>
          </cell>
          <cell r="GQ1227">
            <v>0</v>
          </cell>
          <cell r="GR1227">
            <v>0</v>
          </cell>
          <cell r="GS1227">
            <v>0</v>
          </cell>
          <cell r="GT1227">
            <v>0</v>
          </cell>
          <cell r="GU1227">
            <v>0</v>
          </cell>
          <cell r="GV1227">
            <v>0</v>
          </cell>
          <cell r="GW1227">
            <v>0</v>
          </cell>
          <cell r="GX1227">
            <v>0</v>
          </cell>
          <cell r="GY1227">
            <v>0</v>
          </cell>
          <cell r="GZ1227">
            <v>0</v>
          </cell>
          <cell r="HA1227">
            <v>0</v>
          </cell>
          <cell r="HB1227">
            <v>0</v>
          </cell>
          <cell r="HC1227">
            <v>0</v>
          </cell>
          <cell r="HD1227">
            <v>0</v>
          </cell>
          <cell r="HE1227">
            <v>0</v>
          </cell>
          <cell r="HF1227">
            <v>0</v>
          </cell>
          <cell r="HG1227">
            <v>0</v>
          </cell>
          <cell r="HH1227">
            <v>0</v>
          </cell>
          <cell r="HI1227">
            <v>0</v>
          </cell>
          <cell r="HJ1227">
            <v>0</v>
          </cell>
          <cell r="HK1227">
            <v>0</v>
          </cell>
          <cell r="HL1227">
            <v>0</v>
          </cell>
          <cell r="HM1227">
            <v>0</v>
          </cell>
          <cell r="HN1227">
            <v>0</v>
          </cell>
          <cell r="HO1227">
            <v>0</v>
          </cell>
          <cell r="HP1227">
            <v>0</v>
          </cell>
          <cell r="HQ1227">
            <v>0</v>
          </cell>
          <cell r="HR1227">
            <v>0</v>
          </cell>
          <cell r="HS1227">
            <v>0</v>
          </cell>
          <cell r="HT1227">
            <v>0</v>
          </cell>
          <cell r="HU1227">
            <v>0</v>
          </cell>
          <cell r="HV1227">
            <v>0</v>
          </cell>
          <cell r="HW1227">
            <v>0</v>
          </cell>
          <cell r="HX1227">
            <v>0</v>
          </cell>
          <cell r="HY1227">
            <v>0</v>
          </cell>
          <cell r="HZ1227">
            <v>0</v>
          </cell>
          <cell r="IA1227">
            <v>0</v>
          </cell>
          <cell r="IB1227">
            <v>0</v>
          </cell>
          <cell r="IC1227">
            <v>0</v>
          </cell>
          <cell r="ID1227">
            <v>0</v>
          </cell>
          <cell r="IE1227">
            <v>0</v>
          </cell>
          <cell r="IF1227">
            <v>0</v>
          </cell>
          <cell r="IG1227">
            <v>0</v>
          </cell>
          <cell r="IH1227">
            <v>0</v>
          </cell>
          <cell r="II1227">
            <v>0</v>
          </cell>
          <cell r="IJ1227">
            <v>0</v>
          </cell>
          <cell r="IK1227">
            <v>0</v>
          </cell>
          <cell r="IL1227">
            <v>0</v>
          </cell>
          <cell r="IM1227">
            <v>0</v>
          </cell>
          <cell r="IN1227">
            <v>0</v>
          </cell>
          <cell r="IO1227">
            <v>0</v>
          </cell>
          <cell r="IP1227">
            <v>0</v>
          </cell>
          <cell r="IQ1227">
            <v>0</v>
          </cell>
          <cell r="IR1227">
            <v>0</v>
          </cell>
          <cell r="IS1227">
            <v>0</v>
          </cell>
          <cell r="IT1227">
            <v>0</v>
          </cell>
          <cell r="IU1227">
            <v>0</v>
          </cell>
          <cell r="IV1227">
            <v>0</v>
          </cell>
          <cell r="IW1227">
            <v>0</v>
          </cell>
          <cell r="IX1227">
            <v>0</v>
          </cell>
          <cell r="IY1227">
            <v>0</v>
          </cell>
          <cell r="IZ1227">
            <v>0</v>
          </cell>
          <cell r="JA1227">
            <v>0</v>
          </cell>
          <cell r="JB1227">
            <v>0</v>
          </cell>
          <cell r="JC1227">
            <v>0</v>
          </cell>
          <cell r="JD1227">
            <v>0</v>
          </cell>
          <cell r="JE1227">
            <v>0</v>
          </cell>
        </row>
        <row r="1228">
          <cell r="D1228" t="str">
            <v>GCV.EX.UTN._.___.Gadsby 2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  <cell r="BQ1228">
            <v>0</v>
          </cell>
          <cell r="BR1228">
            <v>0</v>
          </cell>
          <cell r="BS1228">
            <v>0</v>
          </cell>
          <cell r="BT1228">
            <v>0</v>
          </cell>
          <cell r="BU1228">
            <v>0</v>
          </cell>
          <cell r="BV1228">
            <v>0</v>
          </cell>
          <cell r="BW1228">
            <v>0</v>
          </cell>
          <cell r="BX1228">
            <v>0</v>
          </cell>
          <cell r="BY1228">
            <v>0</v>
          </cell>
          <cell r="BZ1228">
            <v>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  <cell r="DL1228">
            <v>0</v>
          </cell>
          <cell r="DM1228">
            <v>0</v>
          </cell>
          <cell r="DN1228">
            <v>0</v>
          </cell>
          <cell r="DO1228">
            <v>0</v>
          </cell>
          <cell r="DP1228">
            <v>0</v>
          </cell>
          <cell r="DQ1228">
            <v>0</v>
          </cell>
          <cell r="DR1228">
            <v>0</v>
          </cell>
          <cell r="DS1228">
            <v>0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0</v>
          </cell>
          <cell r="DY1228">
            <v>0</v>
          </cell>
          <cell r="DZ1228">
            <v>0</v>
          </cell>
          <cell r="EA1228">
            <v>0</v>
          </cell>
          <cell r="EB1228">
            <v>0</v>
          </cell>
          <cell r="EC1228">
            <v>0</v>
          </cell>
          <cell r="ED1228">
            <v>0</v>
          </cell>
          <cell r="EE1228">
            <v>0</v>
          </cell>
          <cell r="EF1228">
            <v>0</v>
          </cell>
          <cell r="EG1228">
            <v>0</v>
          </cell>
          <cell r="EH1228">
            <v>0</v>
          </cell>
          <cell r="EI1228">
            <v>0</v>
          </cell>
          <cell r="EJ1228">
            <v>0</v>
          </cell>
          <cell r="EK1228">
            <v>0</v>
          </cell>
          <cell r="EL1228">
            <v>0</v>
          </cell>
          <cell r="EM1228">
            <v>0</v>
          </cell>
          <cell r="EN1228">
            <v>0</v>
          </cell>
          <cell r="EO1228">
            <v>0</v>
          </cell>
          <cell r="EP1228">
            <v>0</v>
          </cell>
          <cell r="EQ1228">
            <v>0</v>
          </cell>
          <cell r="ER1228">
            <v>0</v>
          </cell>
          <cell r="ES1228">
            <v>0</v>
          </cell>
          <cell r="ET1228">
            <v>0</v>
          </cell>
          <cell r="EU1228">
            <v>0</v>
          </cell>
          <cell r="EV1228">
            <v>0</v>
          </cell>
          <cell r="EW1228">
            <v>0</v>
          </cell>
          <cell r="EX1228">
            <v>0</v>
          </cell>
          <cell r="EY1228">
            <v>0</v>
          </cell>
          <cell r="EZ1228">
            <v>0</v>
          </cell>
          <cell r="FA1228">
            <v>0</v>
          </cell>
          <cell r="FB1228">
            <v>0</v>
          </cell>
          <cell r="FC1228">
            <v>0</v>
          </cell>
          <cell r="FD1228">
            <v>0</v>
          </cell>
          <cell r="FE1228">
            <v>0</v>
          </cell>
          <cell r="FF1228">
            <v>0</v>
          </cell>
          <cell r="FG1228">
            <v>0</v>
          </cell>
          <cell r="FH1228">
            <v>0</v>
          </cell>
          <cell r="FI1228">
            <v>0</v>
          </cell>
          <cell r="FJ1228">
            <v>0</v>
          </cell>
          <cell r="FK1228">
            <v>0</v>
          </cell>
          <cell r="FL1228">
            <v>0</v>
          </cell>
          <cell r="FM1228">
            <v>0</v>
          </cell>
          <cell r="FN1228">
            <v>0</v>
          </cell>
          <cell r="FO1228">
            <v>0</v>
          </cell>
          <cell r="FP1228">
            <v>0</v>
          </cell>
          <cell r="FQ1228">
            <v>0</v>
          </cell>
          <cell r="FR1228">
            <v>0</v>
          </cell>
          <cell r="FS1228">
            <v>0</v>
          </cell>
          <cell r="FT1228">
            <v>0</v>
          </cell>
          <cell r="FU1228">
            <v>0</v>
          </cell>
          <cell r="FV1228">
            <v>0</v>
          </cell>
          <cell r="FW1228">
            <v>0</v>
          </cell>
          <cell r="FX1228">
            <v>0</v>
          </cell>
          <cell r="FY1228">
            <v>0</v>
          </cell>
          <cell r="FZ1228">
            <v>0</v>
          </cell>
          <cell r="GA1228">
            <v>0</v>
          </cell>
          <cell r="GB1228">
            <v>0</v>
          </cell>
          <cell r="GC1228">
            <v>0</v>
          </cell>
          <cell r="GD1228">
            <v>0</v>
          </cell>
          <cell r="GE1228">
            <v>0</v>
          </cell>
          <cell r="GF1228">
            <v>0</v>
          </cell>
          <cell r="GG1228">
            <v>0</v>
          </cell>
          <cell r="GH1228">
            <v>0</v>
          </cell>
          <cell r="GI1228">
            <v>0</v>
          </cell>
          <cell r="GJ1228">
            <v>0</v>
          </cell>
          <cell r="GK1228">
            <v>0</v>
          </cell>
          <cell r="GL1228">
            <v>0</v>
          </cell>
          <cell r="GM1228">
            <v>0</v>
          </cell>
          <cell r="GN1228">
            <v>0</v>
          </cell>
          <cell r="GO1228">
            <v>0</v>
          </cell>
          <cell r="GP1228">
            <v>0</v>
          </cell>
          <cell r="GQ1228">
            <v>0</v>
          </cell>
          <cell r="GR1228">
            <v>0</v>
          </cell>
          <cell r="GS1228">
            <v>0</v>
          </cell>
          <cell r="GT1228">
            <v>0</v>
          </cell>
          <cell r="GU1228">
            <v>0</v>
          </cell>
          <cell r="GV1228">
            <v>0</v>
          </cell>
          <cell r="GW1228">
            <v>0</v>
          </cell>
          <cell r="GX1228">
            <v>0</v>
          </cell>
          <cell r="GY1228">
            <v>0</v>
          </cell>
          <cell r="GZ1228">
            <v>0</v>
          </cell>
          <cell r="HA1228">
            <v>0</v>
          </cell>
          <cell r="HB1228">
            <v>0</v>
          </cell>
          <cell r="HC1228">
            <v>0</v>
          </cell>
          <cell r="HD1228">
            <v>0</v>
          </cell>
          <cell r="HE1228">
            <v>0</v>
          </cell>
          <cell r="HF1228">
            <v>0</v>
          </cell>
          <cell r="HG1228">
            <v>0</v>
          </cell>
          <cell r="HH1228">
            <v>0</v>
          </cell>
          <cell r="HI1228">
            <v>0</v>
          </cell>
          <cell r="HJ1228">
            <v>0</v>
          </cell>
          <cell r="HK1228">
            <v>0</v>
          </cell>
          <cell r="HL1228">
            <v>0</v>
          </cell>
          <cell r="HM1228">
            <v>0</v>
          </cell>
          <cell r="HN1228">
            <v>0</v>
          </cell>
          <cell r="HO1228">
            <v>0</v>
          </cell>
          <cell r="HP1228">
            <v>0</v>
          </cell>
          <cell r="HQ1228">
            <v>0</v>
          </cell>
          <cell r="HR1228">
            <v>0</v>
          </cell>
          <cell r="HS1228">
            <v>0</v>
          </cell>
          <cell r="HT1228">
            <v>0</v>
          </cell>
          <cell r="HU1228">
            <v>0</v>
          </cell>
          <cell r="HV1228">
            <v>0</v>
          </cell>
          <cell r="HW1228">
            <v>0</v>
          </cell>
          <cell r="HX1228">
            <v>0</v>
          </cell>
          <cell r="HY1228">
            <v>0</v>
          </cell>
          <cell r="HZ1228">
            <v>0</v>
          </cell>
          <cell r="IA1228">
            <v>0</v>
          </cell>
          <cell r="IB1228">
            <v>0</v>
          </cell>
          <cell r="IC1228">
            <v>0</v>
          </cell>
          <cell r="ID1228">
            <v>0</v>
          </cell>
          <cell r="IE1228">
            <v>0</v>
          </cell>
          <cell r="IF1228">
            <v>0</v>
          </cell>
          <cell r="IG1228">
            <v>0</v>
          </cell>
          <cell r="IH1228">
            <v>0</v>
          </cell>
          <cell r="II1228">
            <v>0</v>
          </cell>
          <cell r="IJ1228">
            <v>0</v>
          </cell>
          <cell r="IK1228">
            <v>0</v>
          </cell>
          <cell r="IL1228">
            <v>0</v>
          </cell>
          <cell r="IM1228">
            <v>0</v>
          </cell>
          <cell r="IN1228">
            <v>0</v>
          </cell>
          <cell r="IO1228">
            <v>0</v>
          </cell>
          <cell r="IP1228">
            <v>0</v>
          </cell>
          <cell r="IQ1228">
            <v>0</v>
          </cell>
          <cell r="IR1228">
            <v>0</v>
          </cell>
          <cell r="IS1228">
            <v>0</v>
          </cell>
          <cell r="IT1228">
            <v>0</v>
          </cell>
          <cell r="IU1228">
            <v>0</v>
          </cell>
          <cell r="IV1228">
            <v>0</v>
          </cell>
          <cell r="IW1228">
            <v>0</v>
          </cell>
          <cell r="IX1228">
            <v>0</v>
          </cell>
          <cell r="IY1228">
            <v>0</v>
          </cell>
          <cell r="IZ1228">
            <v>0</v>
          </cell>
          <cell r="JA1228">
            <v>0</v>
          </cell>
          <cell r="JB1228">
            <v>0</v>
          </cell>
          <cell r="JC1228">
            <v>0</v>
          </cell>
          <cell r="JD1228">
            <v>0</v>
          </cell>
          <cell r="JE1228">
            <v>0</v>
          </cell>
        </row>
        <row r="1229">
          <cell r="D1229" t="str">
            <v>GCV.EX.UTN._.___.Gadsby 2 OR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0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  <cell r="DL1229">
            <v>0</v>
          </cell>
          <cell r="DM1229">
            <v>0</v>
          </cell>
          <cell r="DN1229">
            <v>0</v>
          </cell>
          <cell r="DO1229">
            <v>0</v>
          </cell>
          <cell r="DP1229">
            <v>0</v>
          </cell>
          <cell r="DQ1229">
            <v>0</v>
          </cell>
          <cell r="DR1229">
            <v>0</v>
          </cell>
          <cell r="DS1229">
            <v>0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0</v>
          </cell>
          <cell r="DY1229">
            <v>0</v>
          </cell>
          <cell r="DZ1229">
            <v>0</v>
          </cell>
          <cell r="EA1229">
            <v>0</v>
          </cell>
          <cell r="EB1229">
            <v>0</v>
          </cell>
          <cell r="EC1229">
            <v>0</v>
          </cell>
          <cell r="ED1229">
            <v>0</v>
          </cell>
          <cell r="EE1229">
            <v>0</v>
          </cell>
          <cell r="EF1229">
            <v>0</v>
          </cell>
          <cell r="EG1229">
            <v>0</v>
          </cell>
          <cell r="EH1229">
            <v>0</v>
          </cell>
          <cell r="EI1229">
            <v>0</v>
          </cell>
          <cell r="EJ1229">
            <v>0</v>
          </cell>
          <cell r="EK1229">
            <v>0</v>
          </cell>
          <cell r="EL1229">
            <v>0</v>
          </cell>
          <cell r="EM1229">
            <v>0</v>
          </cell>
          <cell r="EN1229">
            <v>0</v>
          </cell>
          <cell r="EO1229">
            <v>0</v>
          </cell>
          <cell r="EP1229">
            <v>0</v>
          </cell>
          <cell r="EQ1229">
            <v>0</v>
          </cell>
          <cell r="ER1229">
            <v>0</v>
          </cell>
          <cell r="ES1229">
            <v>0</v>
          </cell>
          <cell r="ET1229">
            <v>0</v>
          </cell>
          <cell r="EU1229">
            <v>0</v>
          </cell>
          <cell r="EV1229">
            <v>0</v>
          </cell>
          <cell r="EW1229">
            <v>0</v>
          </cell>
          <cell r="EX1229">
            <v>0</v>
          </cell>
          <cell r="EY1229">
            <v>0</v>
          </cell>
          <cell r="EZ1229">
            <v>0</v>
          </cell>
          <cell r="FA1229">
            <v>0</v>
          </cell>
          <cell r="FB1229">
            <v>0</v>
          </cell>
          <cell r="FC1229">
            <v>0</v>
          </cell>
          <cell r="FD1229">
            <v>0</v>
          </cell>
          <cell r="FE1229">
            <v>0</v>
          </cell>
          <cell r="FF1229">
            <v>0</v>
          </cell>
          <cell r="FG1229">
            <v>0</v>
          </cell>
          <cell r="FH1229">
            <v>0</v>
          </cell>
          <cell r="FI1229">
            <v>0</v>
          </cell>
          <cell r="FJ1229">
            <v>0</v>
          </cell>
          <cell r="FK1229">
            <v>0</v>
          </cell>
          <cell r="FL1229">
            <v>0</v>
          </cell>
          <cell r="FM1229">
            <v>0</v>
          </cell>
          <cell r="FN1229">
            <v>0</v>
          </cell>
          <cell r="FO1229">
            <v>0</v>
          </cell>
          <cell r="FP1229">
            <v>0</v>
          </cell>
          <cell r="FQ1229">
            <v>0</v>
          </cell>
          <cell r="FR1229">
            <v>0</v>
          </cell>
          <cell r="FS1229">
            <v>0</v>
          </cell>
          <cell r="FT1229">
            <v>0</v>
          </cell>
          <cell r="FU1229">
            <v>0</v>
          </cell>
          <cell r="FV1229">
            <v>0</v>
          </cell>
          <cell r="FW1229">
            <v>0</v>
          </cell>
          <cell r="FX1229">
            <v>0</v>
          </cell>
          <cell r="FY1229">
            <v>0</v>
          </cell>
          <cell r="FZ1229">
            <v>0</v>
          </cell>
          <cell r="GA1229">
            <v>0</v>
          </cell>
          <cell r="GB1229">
            <v>0</v>
          </cell>
          <cell r="GC1229">
            <v>0</v>
          </cell>
          <cell r="GD1229">
            <v>0</v>
          </cell>
          <cell r="GE1229">
            <v>0</v>
          </cell>
          <cell r="GF1229">
            <v>0</v>
          </cell>
          <cell r="GG1229">
            <v>0</v>
          </cell>
          <cell r="GH1229">
            <v>0</v>
          </cell>
          <cell r="GI1229">
            <v>0</v>
          </cell>
          <cell r="GJ1229">
            <v>0</v>
          </cell>
          <cell r="GK1229">
            <v>0</v>
          </cell>
          <cell r="GL1229">
            <v>0</v>
          </cell>
          <cell r="GM1229">
            <v>0</v>
          </cell>
          <cell r="GN1229">
            <v>0</v>
          </cell>
          <cell r="GO1229">
            <v>0</v>
          </cell>
          <cell r="GP1229">
            <v>0</v>
          </cell>
          <cell r="GQ1229">
            <v>0</v>
          </cell>
          <cell r="GR1229">
            <v>0</v>
          </cell>
          <cell r="GS1229">
            <v>0</v>
          </cell>
          <cell r="GT1229">
            <v>0</v>
          </cell>
          <cell r="GU1229">
            <v>0</v>
          </cell>
          <cell r="GV1229">
            <v>0</v>
          </cell>
          <cell r="GW1229">
            <v>0</v>
          </cell>
          <cell r="GX1229">
            <v>0</v>
          </cell>
          <cell r="GY1229">
            <v>0</v>
          </cell>
          <cell r="GZ1229">
            <v>0</v>
          </cell>
          <cell r="HA1229">
            <v>0</v>
          </cell>
          <cell r="HB1229">
            <v>0</v>
          </cell>
          <cell r="HC1229">
            <v>0</v>
          </cell>
          <cell r="HD1229">
            <v>0</v>
          </cell>
          <cell r="HE1229">
            <v>0</v>
          </cell>
          <cell r="HF1229">
            <v>0</v>
          </cell>
          <cell r="HG1229">
            <v>0</v>
          </cell>
          <cell r="HH1229">
            <v>0</v>
          </cell>
          <cell r="HI1229">
            <v>0</v>
          </cell>
          <cell r="HJ1229">
            <v>0</v>
          </cell>
          <cell r="HK1229">
            <v>0</v>
          </cell>
          <cell r="HL1229">
            <v>0</v>
          </cell>
          <cell r="HM1229">
            <v>0</v>
          </cell>
          <cell r="HN1229">
            <v>0</v>
          </cell>
          <cell r="HO1229">
            <v>0</v>
          </cell>
          <cell r="HP1229">
            <v>0</v>
          </cell>
          <cell r="HQ1229">
            <v>0</v>
          </cell>
          <cell r="HR1229">
            <v>0</v>
          </cell>
          <cell r="HS1229">
            <v>0</v>
          </cell>
          <cell r="HT1229">
            <v>0</v>
          </cell>
          <cell r="HU1229">
            <v>0</v>
          </cell>
          <cell r="HV1229">
            <v>0</v>
          </cell>
          <cell r="HW1229">
            <v>0</v>
          </cell>
          <cell r="HX1229">
            <v>0</v>
          </cell>
          <cell r="HY1229">
            <v>0</v>
          </cell>
          <cell r="HZ1229">
            <v>0</v>
          </cell>
          <cell r="IA1229">
            <v>0</v>
          </cell>
          <cell r="IB1229">
            <v>0</v>
          </cell>
          <cell r="IC1229">
            <v>0</v>
          </cell>
          <cell r="ID1229">
            <v>0</v>
          </cell>
          <cell r="IE1229">
            <v>0</v>
          </cell>
          <cell r="IF1229">
            <v>0</v>
          </cell>
          <cell r="IG1229">
            <v>0</v>
          </cell>
          <cell r="IH1229">
            <v>0</v>
          </cell>
          <cell r="II1229">
            <v>0</v>
          </cell>
          <cell r="IJ1229">
            <v>0</v>
          </cell>
          <cell r="IK1229">
            <v>0</v>
          </cell>
          <cell r="IL1229">
            <v>0</v>
          </cell>
          <cell r="IM1229">
            <v>0</v>
          </cell>
          <cell r="IN1229">
            <v>0</v>
          </cell>
          <cell r="IO1229">
            <v>0</v>
          </cell>
          <cell r="IP1229">
            <v>0</v>
          </cell>
          <cell r="IQ1229">
            <v>0</v>
          </cell>
          <cell r="IR1229">
            <v>0</v>
          </cell>
          <cell r="IS1229">
            <v>0</v>
          </cell>
          <cell r="IT1229">
            <v>0</v>
          </cell>
          <cell r="IU1229">
            <v>0</v>
          </cell>
          <cell r="IV1229">
            <v>0</v>
          </cell>
          <cell r="IW1229">
            <v>0</v>
          </cell>
          <cell r="IX1229">
            <v>0</v>
          </cell>
          <cell r="IY1229">
            <v>0</v>
          </cell>
          <cell r="IZ1229">
            <v>0</v>
          </cell>
          <cell r="JA1229">
            <v>0</v>
          </cell>
          <cell r="JB1229">
            <v>0</v>
          </cell>
          <cell r="JC1229">
            <v>0</v>
          </cell>
          <cell r="JD1229">
            <v>0</v>
          </cell>
          <cell r="JE1229">
            <v>0</v>
          </cell>
        </row>
        <row r="1230">
          <cell r="D1230" t="str">
            <v>GCV.EX.UTN._.___.Gadsby 3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-31.352832200000194</v>
          </cell>
          <cell r="S1230">
            <v>-3.6565000000000367</v>
          </cell>
          <cell r="T1230">
            <v>-0.39671744000000331</v>
          </cell>
          <cell r="U1230">
            <v>-5.4847499999999911</v>
          </cell>
          <cell r="V1230">
            <v>-1.828249999999997</v>
          </cell>
          <cell r="W1230">
            <v>-3.6565000000000225</v>
          </cell>
          <cell r="X1230">
            <v>0</v>
          </cell>
          <cell r="Y1230">
            <v>-3.6565000000000225</v>
          </cell>
          <cell r="Z1230">
            <v>-7.9917484300000012</v>
          </cell>
          <cell r="AA1230">
            <v>-1.0253663300000042</v>
          </cell>
          <cell r="AB1230">
            <v>0</v>
          </cell>
          <cell r="AC1230">
            <v>-1.828249999999997</v>
          </cell>
          <cell r="AD1230">
            <v>-1.8282499999999899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0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0</v>
          </cell>
          <cell r="DG1230">
            <v>0</v>
          </cell>
          <cell r="DH1230">
            <v>0</v>
          </cell>
          <cell r="DI1230">
            <v>0</v>
          </cell>
          <cell r="DJ1230">
            <v>0</v>
          </cell>
          <cell r="DK1230">
            <v>0</v>
          </cell>
          <cell r="DL1230">
            <v>0</v>
          </cell>
          <cell r="DM1230">
            <v>0</v>
          </cell>
          <cell r="DN1230">
            <v>0</v>
          </cell>
          <cell r="DO1230">
            <v>0</v>
          </cell>
          <cell r="DP1230">
            <v>0</v>
          </cell>
          <cell r="DQ1230">
            <v>0</v>
          </cell>
          <cell r="DR1230">
            <v>0</v>
          </cell>
          <cell r="DS1230">
            <v>0</v>
          </cell>
          <cell r="DT1230">
            <v>0</v>
          </cell>
          <cell r="DU1230">
            <v>0</v>
          </cell>
          <cell r="DV1230">
            <v>0</v>
          </cell>
          <cell r="DW1230">
            <v>0</v>
          </cell>
          <cell r="DX1230">
            <v>0</v>
          </cell>
          <cell r="DY1230">
            <v>0</v>
          </cell>
          <cell r="DZ1230">
            <v>0</v>
          </cell>
          <cell r="EA1230">
            <v>0</v>
          </cell>
          <cell r="EB1230">
            <v>0</v>
          </cell>
          <cell r="EC1230">
            <v>0</v>
          </cell>
          <cell r="ED1230">
            <v>0</v>
          </cell>
          <cell r="EE1230">
            <v>0</v>
          </cell>
          <cell r="EF1230">
            <v>0</v>
          </cell>
          <cell r="EG1230">
            <v>0</v>
          </cell>
          <cell r="EH1230">
            <v>0</v>
          </cell>
          <cell r="EI1230">
            <v>0</v>
          </cell>
          <cell r="EJ1230">
            <v>0</v>
          </cell>
          <cell r="EK1230">
            <v>0</v>
          </cell>
          <cell r="EL1230">
            <v>0</v>
          </cell>
          <cell r="EM1230">
            <v>0</v>
          </cell>
          <cell r="EN1230">
            <v>0</v>
          </cell>
          <cell r="EO1230">
            <v>0</v>
          </cell>
          <cell r="EP1230">
            <v>0</v>
          </cell>
          <cell r="EQ1230">
            <v>0</v>
          </cell>
          <cell r="ER1230">
            <v>0</v>
          </cell>
          <cell r="ES1230">
            <v>0</v>
          </cell>
          <cell r="ET1230">
            <v>0</v>
          </cell>
          <cell r="EU1230">
            <v>0</v>
          </cell>
          <cell r="EV1230">
            <v>0</v>
          </cell>
          <cell r="EW1230">
            <v>0</v>
          </cell>
          <cell r="EX1230">
            <v>0</v>
          </cell>
          <cell r="EY1230">
            <v>0</v>
          </cell>
          <cell r="EZ1230">
            <v>0</v>
          </cell>
          <cell r="FA1230">
            <v>0</v>
          </cell>
          <cell r="FB1230">
            <v>0</v>
          </cell>
          <cell r="FC1230">
            <v>0</v>
          </cell>
          <cell r="FD1230">
            <v>0</v>
          </cell>
          <cell r="FE1230">
            <v>0</v>
          </cell>
          <cell r="FF1230">
            <v>0</v>
          </cell>
          <cell r="FG1230">
            <v>0</v>
          </cell>
          <cell r="FH1230">
            <v>0</v>
          </cell>
          <cell r="FI1230">
            <v>0</v>
          </cell>
          <cell r="FJ1230">
            <v>0</v>
          </cell>
          <cell r="FK1230">
            <v>0</v>
          </cell>
          <cell r="FL1230">
            <v>0</v>
          </cell>
          <cell r="FM1230">
            <v>0</v>
          </cell>
          <cell r="FN1230">
            <v>0</v>
          </cell>
          <cell r="FO1230">
            <v>0</v>
          </cell>
          <cell r="FP1230">
            <v>0</v>
          </cell>
          <cell r="FQ1230">
            <v>0</v>
          </cell>
          <cell r="FR1230">
            <v>0</v>
          </cell>
          <cell r="FS1230">
            <v>0</v>
          </cell>
          <cell r="FT1230">
            <v>0</v>
          </cell>
          <cell r="FU1230">
            <v>0</v>
          </cell>
          <cell r="FV1230">
            <v>0</v>
          </cell>
          <cell r="FW1230">
            <v>0</v>
          </cell>
          <cell r="FX1230">
            <v>0</v>
          </cell>
          <cell r="FY1230">
            <v>0</v>
          </cell>
          <cell r="FZ1230">
            <v>0</v>
          </cell>
          <cell r="GA1230">
            <v>0</v>
          </cell>
          <cell r="GB1230">
            <v>0</v>
          </cell>
          <cell r="GC1230">
            <v>0</v>
          </cell>
          <cell r="GD1230">
            <v>0</v>
          </cell>
          <cell r="GE1230">
            <v>0</v>
          </cell>
          <cell r="GF1230">
            <v>0</v>
          </cell>
          <cell r="GG1230">
            <v>0</v>
          </cell>
          <cell r="GH1230">
            <v>0</v>
          </cell>
          <cell r="GI1230">
            <v>0</v>
          </cell>
          <cell r="GJ1230">
            <v>0</v>
          </cell>
          <cell r="GK1230">
            <v>0</v>
          </cell>
          <cell r="GL1230">
            <v>0</v>
          </cell>
          <cell r="GM1230">
            <v>0</v>
          </cell>
          <cell r="GN1230">
            <v>0</v>
          </cell>
          <cell r="GO1230">
            <v>0</v>
          </cell>
          <cell r="GP1230">
            <v>0</v>
          </cell>
          <cell r="GQ1230">
            <v>0</v>
          </cell>
          <cell r="GR1230">
            <v>0</v>
          </cell>
          <cell r="GS1230">
            <v>0</v>
          </cell>
          <cell r="GT1230">
            <v>0</v>
          </cell>
          <cell r="GU1230">
            <v>0</v>
          </cell>
          <cell r="GV1230">
            <v>0</v>
          </cell>
          <cell r="GW1230">
            <v>0</v>
          </cell>
          <cell r="GX1230">
            <v>0</v>
          </cell>
          <cell r="GY1230">
            <v>0</v>
          </cell>
          <cell r="GZ1230">
            <v>0</v>
          </cell>
          <cell r="HA1230">
            <v>0</v>
          </cell>
          <cell r="HB1230">
            <v>0</v>
          </cell>
          <cell r="HC1230">
            <v>0</v>
          </cell>
          <cell r="HD1230">
            <v>0</v>
          </cell>
          <cell r="HE1230">
            <v>0</v>
          </cell>
          <cell r="HF1230">
            <v>0</v>
          </cell>
          <cell r="HG1230">
            <v>0</v>
          </cell>
          <cell r="HH1230">
            <v>0</v>
          </cell>
          <cell r="HI1230">
            <v>0</v>
          </cell>
          <cell r="HJ1230">
            <v>0</v>
          </cell>
          <cell r="HK1230">
            <v>0</v>
          </cell>
          <cell r="HL1230">
            <v>0</v>
          </cell>
          <cell r="HM1230">
            <v>0</v>
          </cell>
          <cell r="HN1230">
            <v>0</v>
          </cell>
          <cell r="HO1230">
            <v>0</v>
          </cell>
          <cell r="HP1230">
            <v>0</v>
          </cell>
          <cell r="HQ1230">
            <v>0</v>
          </cell>
          <cell r="HR1230">
            <v>0</v>
          </cell>
          <cell r="HS1230">
            <v>0</v>
          </cell>
          <cell r="HT1230">
            <v>0</v>
          </cell>
          <cell r="HU1230">
            <v>0</v>
          </cell>
          <cell r="HV1230">
            <v>0</v>
          </cell>
          <cell r="HW1230">
            <v>0</v>
          </cell>
          <cell r="HX1230">
            <v>0</v>
          </cell>
          <cell r="HY1230">
            <v>0</v>
          </cell>
          <cell r="HZ1230">
            <v>0</v>
          </cell>
          <cell r="IA1230">
            <v>0</v>
          </cell>
          <cell r="IB1230">
            <v>0</v>
          </cell>
          <cell r="IC1230">
            <v>0</v>
          </cell>
          <cell r="ID1230">
            <v>0</v>
          </cell>
          <cell r="IE1230">
            <v>0</v>
          </cell>
          <cell r="IF1230">
            <v>0</v>
          </cell>
          <cell r="IG1230">
            <v>0</v>
          </cell>
          <cell r="IH1230">
            <v>0</v>
          </cell>
          <cell r="II1230">
            <v>0</v>
          </cell>
          <cell r="IJ1230">
            <v>0</v>
          </cell>
          <cell r="IK1230">
            <v>0</v>
          </cell>
          <cell r="IL1230">
            <v>0</v>
          </cell>
          <cell r="IM1230">
            <v>0</v>
          </cell>
          <cell r="IN1230">
            <v>0</v>
          </cell>
          <cell r="IO1230">
            <v>0</v>
          </cell>
          <cell r="IP1230">
            <v>0</v>
          </cell>
          <cell r="IQ1230">
            <v>0</v>
          </cell>
          <cell r="IR1230">
            <v>0</v>
          </cell>
          <cell r="IS1230">
            <v>0</v>
          </cell>
          <cell r="IT1230">
            <v>0</v>
          </cell>
          <cell r="IU1230">
            <v>0</v>
          </cell>
          <cell r="IV1230">
            <v>0</v>
          </cell>
          <cell r="IW1230">
            <v>0</v>
          </cell>
          <cell r="IX1230">
            <v>0</v>
          </cell>
          <cell r="IY1230">
            <v>0</v>
          </cell>
          <cell r="IZ1230">
            <v>0</v>
          </cell>
          <cell r="JA1230">
            <v>0</v>
          </cell>
          <cell r="JB1230">
            <v>0</v>
          </cell>
          <cell r="JC1230">
            <v>0</v>
          </cell>
          <cell r="JD1230">
            <v>0</v>
          </cell>
          <cell r="JE1230">
            <v>0</v>
          </cell>
        </row>
        <row r="1231">
          <cell r="D1231" t="str">
            <v>GCV.EX.UTN._.___.Gadsby 3 OR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-12.584888299999989</v>
          </cell>
          <cell r="S1231">
            <v>-1.3434999999999917</v>
          </cell>
          <cell r="T1231">
            <v>0</v>
          </cell>
          <cell r="U1231">
            <v>-2.0152499999999947</v>
          </cell>
          <cell r="V1231">
            <v>-0.67175000000000296</v>
          </cell>
          <cell r="W1231">
            <v>-2.0152499999999947</v>
          </cell>
          <cell r="X1231">
            <v>0</v>
          </cell>
          <cell r="Y1231">
            <v>-1.8368883000000125</v>
          </cell>
          <cell r="Z1231">
            <v>-3.3587500000000006</v>
          </cell>
          <cell r="AA1231">
            <v>0</v>
          </cell>
          <cell r="AB1231">
            <v>0</v>
          </cell>
          <cell r="AC1231">
            <v>-0.6717499999999994</v>
          </cell>
          <cell r="AD1231">
            <v>-0.67175000000000296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DI1231">
            <v>0</v>
          </cell>
          <cell r="DJ1231">
            <v>0</v>
          </cell>
          <cell r="DK1231">
            <v>0</v>
          </cell>
          <cell r="DL1231">
            <v>0</v>
          </cell>
          <cell r="DM1231">
            <v>0</v>
          </cell>
          <cell r="DN1231">
            <v>0</v>
          </cell>
          <cell r="DO1231">
            <v>0</v>
          </cell>
          <cell r="DP1231">
            <v>0</v>
          </cell>
          <cell r="DQ1231">
            <v>0</v>
          </cell>
          <cell r="DR1231">
            <v>0</v>
          </cell>
          <cell r="DS1231">
            <v>0</v>
          </cell>
          <cell r="DT1231">
            <v>0</v>
          </cell>
          <cell r="DU1231">
            <v>0</v>
          </cell>
          <cell r="DV1231">
            <v>0</v>
          </cell>
          <cell r="DW1231">
            <v>0</v>
          </cell>
          <cell r="DX1231">
            <v>0</v>
          </cell>
          <cell r="DY1231">
            <v>0</v>
          </cell>
          <cell r="DZ1231">
            <v>0</v>
          </cell>
          <cell r="EA1231">
            <v>0</v>
          </cell>
          <cell r="EB1231">
            <v>0</v>
          </cell>
          <cell r="EC1231">
            <v>0</v>
          </cell>
          <cell r="ED1231">
            <v>0</v>
          </cell>
          <cell r="EE1231">
            <v>0</v>
          </cell>
          <cell r="EF1231">
            <v>0</v>
          </cell>
          <cell r="EG1231">
            <v>0</v>
          </cell>
          <cell r="EH1231">
            <v>0</v>
          </cell>
          <cell r="EI1231">
            <v>0</v>
          </cell>
          <cell r="EJ1231">
            <v>0</v>
          </cell>
          <cell r="EK1231">
            <v>0</v>
          </cell>
          <cell r="EL1231">
            <v>0</v>
          </cell>
          <cell r="EM1231">
            <v>0</v>
          </cell>
          <cell r="EN1231">
            <v>0</v>
          </cell>
          <cell r="EO1231">
            <v>0</v>
          </cell>
          <cell r="EP1231">
            <v>0</v>
          </cell>
          <cell r="EQ1231">
            <v>0</v>
          </cell>
          <cell r="ER1231">
            <v>0</v>
          </cell>
          <cell r="ES1231">
            <v>0</v>
          </cell>
          <cell r="ET1231">
            <v>0</v>
          </cell>
          <cell r="EU1231">
            <v>0</v>
          </cell>
          <cell r="EV1231">
            <v>0</v>
          </cell>
          <cell r="EW1231">
            <v>0</v>
          </cell>
          <cell r="EX1231">
            <v>0</v>
          </cell>
          <cell r="EY1231">
            <v>0</v>
          </cell>
          <cell r="EZ1231">
            <v>0</v>
          </cell>
          <cell r="FA1231">
            <v>0</v>
          </cell>
          <cell r="FB1231">
            <v>0</v>
          </cell>
          <cell r="FC1231">
            <v>0</v>
          </cell>
          <cell r="FD1231">
            <v>0</v>
          </cell>
          <cell r="FE1231">
            <v>0</v>
          </cell>
          <cell r="FF1231">
            <v>0</v>
          </cell>
          <cell r="FG1231">
            <v>0</v>
          </cell>
          <cell r="FH1231">
            <v>0</v>
          </cell>
          <cell r="FI1231">
            <v>0</v>
          </cell>
          <cell r="FJ1231">
            <v>0</v>
          </cell>
          <cell r="FK1231">
            <v>0</v>
          </cell>
          <cell r="FL1231">
            <v>0</v>
          </cell>
          <cell r="FM1231">
            <v>0</v>
          </cell>
          <cell r="FN1231">
            <v>0</v>
          </cell>
          <cell r="FO1231">
            <v>0</v>
          </cell>
          <cell r="FP1231">
            <v>0</v>
          </cell>
          <cell r="FQ1231">
            <v>0</v>
          </cell>
          <cell r="FR1231">
            <v>0</v>
          </cell>
          <cell r="FS1231">
            <v>0</v>
          </cell>
          <cell r="FT1231">
            <v>0</v>
          </cell>
          <cell r="FU1231">
            <v>0</v>
          </cell>
          <cell r="FV1231">
            <v>0</v>
          </cell>
          <cell r="FW1231">
            <v>0</v>
          </cell>
          <cell r="FX1231">
            <v>0</v>
          </cell>
          <cell r="FY1231">
            <v>0</v>
          </cell>
          <cell r="FZ1231">
            <v>0</v>
          </cell>
          <cell r="GA1231">
            <v>0</v>
          </cell>
          <cell r="GB1231">
            <v>0</v>
          </cell>
          <cell r="GC1231">
            <v>0</v>
          </cell>
          <cell r="GD1231">
            <v>0</v>
          </cell>
          <cell r="GE1231">
            <v>0</v>
          </cell>
          <cell r="GF1231">
            <v>0</v>
          </cell>
          <cell r="GG1231">
            <v>0</v>
          </cell>
          <cell r="GH1231">
            <v>0</v>
          </cell>
          <cell r="GI1231">
            <v>0</v>
          </cell>
          <cell r="GJ1231">
            <v>0</v>
          </cell>
          <cell r="GK1231">
            <v>0</v>
          </cell>
          <cell r="GL1231">
            <v>0</v>
          </cell>
          <cell r="GM1231">
            <v>0</v>
          </cell>
          <cell r="GN1231">
            <v>0</v>
          </cell>
          <cell r="GO1231">
            <v>0</v>
          </cell>
          <cell r="GP1231">
            <v>0</v>
          </cell>
          <cell r="GQ1231">
            <v>0</v>
          </cell>
          <cell r="GR1231">
            <v>0</v>
          </cell>
          <cell r="GS1231">
            <v>0</v>
          </cell>
          <cell r="GT1231">
            <v>0</v>
          </cell>
          <cell r="GU1231">
            <v>0</v>
          </cell>
          <cell r="GV1231">
            <v>0</v>
          </cell>
          <cell r="GW1231">
            <v>0</v>
          </cell>
          <cell r="GX1231">
            <v>0</v>
          </cell>
          <cell r="GY1231">
            <v>0</v>
          </cell>
          <cell r="GZ1231">
            <v>0</v>
          </cell>
          <cell r="HA1231">
            <v>0</v>
          </cell>
          <cell r="HB1231">
            <v>0</v>
          </cell>
          <cell r="HC1231">
            <v>0</v>
          </cell>
          <cell r="HD1231">
            <v>0</v>
          </cell>
          <cell r="HE1231">
            <v>0</v>
          </cell>
          <cell r="HF1231">
            <v>0</v>
          </cell>
          <cell r="HG1231">
            <v>0</v>
          </cell>
          <cell r="HH1231">
            <v>0</v>
          </cell>
          <cell r="HI1231">
            <v>0</v>
          </cell>
          <cell r="HJ1231">
            <v>0</v>
          </cell>
          <cell r="HK1231">
            <v>0</v>
          </cell>
          <cell r="HL1231">
            <v>0</v>
          </cell>
          <cell r="HM1231">
            <v>0</v>
          </cell>
          <cell r="HN1231">
            <v>0</v>
          </cell>
          <cell r="HO1231">
            <v>0</v>
          </cell>
          <cell r="HP1231">
            <v>0</v>
          </cell>
          <cell r="HQ1231">
            <v>0</v>
          </cell>
          <cell r="HR1231">
            <v>0</v>
          </cell>
          <cell r="HS1231">
            <v>0</v>
          </cell>
          <cell r="HT1231">
            <v>0</v>
          </cell>
          <cell r="HU1231">
            <v>0</v>
          </cell>
          <cell r="HV1231">
            <v>0</v>
          </cell>
          <cell r="HW1231">
            <v>0</v>
          </cell>
          <cell r="HX1231">
            <v>0</v>
          </cell>
          <cell r="HY1231">
            <v>0</v>
          </cell>
          <cell r="HZ1231">
            <v>0</v>
          </cell>
          <cell r="IA1231">
            <v>0</v>
          </cell>
          <cell r="IB1231">
            <v>0</v>
          </cell>
          <cell r="IC1231">
            <v>0</v>
          </cell>
          <cell r="ID1231">
            <v>0</v>
          </cell>
          <cell r="IE1231">
            <v>0</v>
          </cell>
          <cell r="IF1231">
            <v>0</v>
          </cell>
          <cell r="IG1231">
            <v>0</v>
          </cell>
          <cell r="IH1231">
            <v>0</v>
          </cell>
          <cell r="II1231">
            <v>0</v>
          </cell>
          <cell r="IJ1231">
            <v>0</v>
          </cell>
          <cell r="IK1231">
            <v>0</v>
          </cell>
          <cell r="IL1231">
            <v>0</v>
          </cell>
          <cell r="IM1231">
            <v>0</v>
          </cell>
          <cell r="IN1231">
            <v>0</v>
          </cell>
          <cell r="IO1231">
            <v>0</v>
          </cell>
          <cell r="IP1231">
            <v>0</v>
          </cell>
          <cell r="IQ1231">
            <v>0</v>
          </cell>
          <cell r="IR1231">
            <v>0</v>
          </cell>
          <cell r="IS1231">
            <v>0</v>
          </cell>
          <cell r="IT1231">
            <v>0</v>
          </cell>
          <cell r="IU1231">
            <v>0</v>
          </cell>
          <cell r="IV1231">
            <v>0</v>
          </cell>
          <cell r="IW1231">
            <v>0</v>
          </cell>
          <cell r="IX1231">
            <v>0</v>
          </cell>
          <cell r="IY1231">
            <v>0</v>
          </cell>
          <cell r="IZ1231">
            <v>0</v>
          </cell>
          <cell r="JA1231">
            <v>0</v>
          </cell>
          <cell r="JB1231">
            <v>0</v>
          </cell>
          <cell r="JC1231">
            <v>0</v>
          </cell>
          <cell r="JD1231">
            <v>0</v>
          </cell>
          <cell r="JE1231">
            <v>0</v>
          </cell>
        </row>
        <row r="1232">
          <cell r="D1232" t="str">
            <v>GCV.EX.UTN._.___.Naughton 3</v>
          </cell>
          <cell r="F1232">
            <v>0.59905309999885503</v>
          </cell>
          <cell r="G1232">
            <v>3.9847000152803957E-4</v>
          </cell>
          <cell r="H1232">
            <v>0</v>
          </cell>
          <cell r="I1232">
            <v>-10.710257859998819</v>
          </cell>
          <cell r="J1232">
            <v>-16.404371409997111</v>
          </cell>
          <cell r="K1232">
            <v>-1.8016639400011627</v>
          </cell>
          <cell r="L1232">
            <v>0</v>
          </cell>
          <cell r="M1232">
            <v>0</v>
          </cell>
          <cell r="N1232">
            <v>0</v>
          </cell>
          <cell r="O1232">
            <v>-1.7789668100012932</v>
          </cell>
          <cell r="P1232">
            <v>0</v>
          </cell>
          <cell r="Q1232">
            <v>2.1600000000034925E-2</v>
          </cell>
          <cell r="R1232">
            <v>-3651.270664779935</v>
          </cell>
          <cell r="S1232">
            <v>-236.60537659999864</v>
          </cell>
          <cell r="T1232">
            <v>-250.63920080000025</v>
          </cell>
          <cell r="U1232">
            <v>-221.18691433999993</v>
          </cell>
          <cell r="V1232">
            <v>-260.15735283000504</v>
          </cell>
          <cell r="W1232">
            <v>-506.74549740998918</v>
          </cell>
          <cell r="X1232">
            <v>-168.31484849000117</v>
          </cell>
          <cell r="Y1232">
            <v>-205.63734817999648</v>
          </cell>
          <cell r="Z1232">
            <v>-706.91822640000464</v>
          </cell>
          <cell r="AA1232">
            <v>-162.06051591000141</v>
          </cell>
          <cell r="AB1232">
            <v>-147.85258324999631</v>
          </cell>
          <cell r="AC1232">
            <v>-340.00222838999434</v>
          </cell>
          <cell r="AD1232">
            <v>-445.15057218000038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  <cell r="BQ1232">
            <v>0</v>
          </cell>
          <cell r="BR1232">
            <v>0</v>
          </cell>
          <cell r="BS1232">
            <v>0</v>
          </cell>
          <cell r="BT1232">
            <v>0</v>
          </cell>
          <cell r="BU1232">
            <v>0</v>
          </cell>
          <cell r="BV1232">
            <v>0</v>
          </cell>
          <cell r="BW1232">
            <v>0</v>
          </cell>
          <cell r="BX1232">
            <v>0</v>
          </cell>
          <cell r="BY1232">
            <v>0</v>
          </cell>
          <cell r="BZ1232">
            <v>0</v>
          </cell>
          <cell r="CA1232">
            <v>0</v>
          </cell>
          <cell r="CB1232">
            <v>0</v>
          </cell>
          <cell r="CC1232">
            <v>0</v>
          </cell>
          <cell r="CD1232">
            <v>0</v>
          </cell>
          <cell r="CE1232">
            <v>0</v>
          </cell>
          <cell r="CF1232">
            <v>0</v>
          </cell>
          <cell r="CG1232">
            <v>0</v>
          </cell>
          <cell r="CH1232">
            <v>0</v>
          </cell>
          <cell r="CI1232">
            <v>0</v>
          </cell>
          <cell r="CJ1232">
            <v>0</v>
          </cell>
          <cell r="CK1232">
            <v>0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0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0</v>
          </cell>
          <cell r="DH1232">
            <v>0</v>
          </cell>
          <cell r="DI1232">
            <v>0</v>
          </cell>
          <cell r="DJ1232">
            <v>0</v>
          </cell>
          <cell r="DK1232">
            <v>0</v>
          </cell>
          <cell r="DL1232">
            <v>0</v>
          </cell>
          <cell r="DM1232">
            <v>0</v>
          </cell>
          <cell r="DN1232">
            <v>0</v>
          </cell>
          <cell r="DO1232">
            <v>0</v>
          </cell>
          <cell r="DP1232">
            <v>0</v>
          </cell>
          <cell r="DQ1232">
            <v>0</v>
          </cell>
          <cell r="DR1232">
            <v>0</v>
          </cell>
          <cell r="DS1232">
            <v>0</v>
          </cell>
          <cell r="DT1232">
            <v>0</v>
          </cell>
          <cell r="DU1232">
            <v>0</v>
          </cell>
          <cell r="DV1232">
            <v>0</v>
          </cell>
          <cell r="DW1232">
            <v>0</v>
          </cell>
          <cell r="DX1232">
            <v>0</v>
          </cell>
          <cell r="DY1232">
            <v>0</v>
          </cell>
          <cell r="DZ1232">
            <v>0</v>
          </cell>
          <cell r="EA1232">
            <v>0</v>
          </cell>
          <cell r="EB1232">
            <v>0</v>
          </cell>
          <cell r="EC1232">
            <v>0</v>
          </cell>
          <cell r="ED1232">
            <v>0</v>
          </cell>
          <cell r="EE1232">
            <v>0</v>
          </cell>
          <cell r="EF1232">
            <v>0</v>
          </cell>
          <cell r="EG1232">
            <v>0</v>
          </cell>
          <cell r="EH1232">
            <v>0</v>
          </cell>
          <cell r="EI1232">
            <v>0</v>
          </cell>
          <cell r="EJ1232">
            <v>0</v>
          </cell>
          <cell r="EK1232">
            <v>0</v>
          </cell>
          <cell r="EL1232">
            <v>0</v>
          </cell>
          <cell r="EM1232">
            <v>0</v>
          </cell>
          <cell r="EN1232">
            <v>0</v>
          </cell>
          <cell r="EO1232">
            <v>0</v>
          </cell>
          <cell r="EP1232">
            <v>0</v>
          </cell>
          <cell r="EQ1232">
            <v>0</v>
          </cell>
          <cell r="ER1232">
            <v>0</v>
          </cell>
          <cell r="ES1232">
            <v>0</v>
          </cell>
          <cell r="ET1232">
            <v>0</v>
          </cell>
          <cell r="EU1232">
            <v>0</v>
          </cell>
          <cell r="EV1232">
            <v>0</v>
          </cell>
          <cell r="EW1232">
            <v>0</v>
          </cell>
          <cell r="EX1232">
            <v>0</v>
          </cell>
          <cell r="EY1232">
            <v>0</v>
          </cell>
          <cell r="EZ1232">
            <v>0</v>
          </cell>
          <cell r="FA1232">
            <v>0</v>
          </cell>
          <cell r="FB1232">
            <v>0</v>
          </cell>
          <cell r="FC1232">
            <v>0</v>
          </cell>
          <cell r="FD1232">
            <v>0</v>
          </cell>
          <cell r="FE1232">
            <v>0</v>
          </cell>
          <cell r="FF1232">
            <v>0</v>
          </cell>
          <cell r="FG1232">
            <v>0</v>
          </cell>
          <cell r="FH1232">
            <v>0</v>
          </cell>
          <cell r="FI1232">
            <v>0</v>
          </cell>
          <cell r="FJ1232">
            <v>0</v>
          </cell>
          <cell r="FK1232">
            <v>0</v>
          </cell>
          <cell r="FL1232">
            <v>0</v>
          </cell>
          <cell r="FM1232">
            <v>0</v>
          </cell>
          <cell r="FN1232">
            <v>0</v>
          </cell>
          <cell r="FO1232">
            <v>0</v>
          </cell>
          <cell r="FP1232">
            <v>0</v>
          </cell>
          <cell r="FQ1232">
            <v>0</v>
          </cell>
          <cell r="FR1232">
            <v>0</v>
          </cell>
          <cell r="FS1232">
            <v>0</v>
          </cell>
          <cell r="FT1232">
            <v>0</v>
          </cell>
          <cell r="FU1232">
            <v>0</v>
          </cell>
          <cell r="FV1232">
            <v>0</v>
          </cell>
          <cell r="FW1232">
            <v>0</v>
          </cell>
          <cell r="FX1232">
            <v>0</v>
          </cell>
          <cell r="FY1232">
            <v>0</v>
          </cell>
          <cell r="FZ1232">
            <v>0</v>
          </cell>
          <cell r="GA1232">
            <v>0</v>
          </cell>
          <cell r="GB1232">
            <v>0</v>
          </cell>
          <cell r="GC1232">
            <v>0</v>
          </cell>
          <cell r="GD1232">
            <v>0</v>
          </cell>
          <cell r="GE1232">
            <v>0</v>
          </cell>
          <cell r="GF1232">
            <v>0</v>
          </cell>
          <cell r="GG1232">
            <v>0</v>
          </cell>
          <cell r="GH1232">
            <v>0</v>
          </cell>
          <cell r="GI1232">
            <v>0</v>
          </cell>
          <cell r="GJ1232">
            <v>0</v>
          </cell>
          <cell r="GK1232">
            <v>0</v>
          </cell>
          <cell r="GL1232">
            <v>0</v>
          </cell>
          <cell r="GM1232">
            <v>0</v>
          </cell>
          <cell r="GN1232">
            <v>0</v>
          </cell>
          <cell r="GO1232">
            <v>0</v>
          </cell>
          <cell r="GP1232">
            <v>0</v>
          </cell>
          <cell r="GQ1232">
            <v>0</v>
          </cell>
          <cell r="GR1232">
            <v>0</v>
          </cell>
          <cell r="GS1232">
            <v>0</v>
          </cell>
          <cell r="GT1232">
            <v>0</v>
          </cell>
          <cell r="GU1232">
            <v>0</v>
          </cell>
          <cell r="GV1232">
            <v>0</v>
          </cell>
          <cell r="GW1232">
            <v>0</v>
          </cell>
          <cell r="GX1232">
            <v>0</v>
          </cell>
          <cell r="GY1232">
            <v>0</v>
          </cell>
          <cell r="GZ1232">
            <v>0</v>
          </cell>
          <cell r="HA1232">
            <v>0</v>
          </cell>
          <cell r="HB1232">
            <v>0</v>
          </cell>
          <cell r="HC1232">
            <v>0</v>
          </cell>
          <cell r="HD1232">
            <v>0</v>
          </cell>
          <cell r="HE1232">
            <v>0</v>
          </cell>
          <cell r="HF1232">
            <v>0</v>
          </cell>
          <cell r="HG1232">
            <v>0</v>
          </cell>
          <cell r="HH1232">
            <v>0</v>
          </cell>
          <cell r="HI1232">
            <v>0</v>
          </cell>
          <cell r="HJ1232">
            <v>0</v>
          </cell>
          <cell r="HK1232">
            <v>0</v>
          </cell>
          <cell r="HL1232">
            <v>0</v>
          </cell>
          <cell r="HM1232">
            <v>0</v>
          </cell>
          <cell r="HN1232">
            <v>0</v>
          </cell>
          <cell r="HO1232">
            <v>0</v>
          </cell>
          <cell r="HP1232">
            <v>0</v>
          </cell>
          <cell r="HQ1232">
            <v>0</v>
          </cell>
          <cell r="HR1232">
            <v>0</v>
          </cell>
          <cell r="HS1232">
            <v>0</v>
          </cell>
          <cell r="HT1232">
            <v>0</v>
          </cell>
          <cell r="HU1232">
            <v>0</v>
          </cell>
          <cell r="HV1232">
            <v>0</v>
          </cell>
          <cell r="HW1232">
            <v>0</v>
          </cell>
          <cell r="HX1232">
            <v>0</v>
          </cell>
          <cell r="HY1232">
            <v>0</v>
          </cell>
          <cell r="HZ1232">
            <v>0</v>
          </cell>
          <cell r="IA1232">
            <v>0</v>
          </cell>
          <cell r="IB1232">
            <v>0</v>
          </cell>
          <cell r="IC1232">
            <v>0</v>
          </cell>
          <cell r="ID1232">
            <v>0</v>
          </cell>
          <cell r="IE1232">
            <v>0</v>
          </cell>
          <cell r="IF1232">
            <v>0</v>
          </cell>
          <cell r="IG1232">
            <v>0</v>
          </cell>
          <cell r="IH1232">
            <v>0</v>
          </cell>
          <cell r="II1232">
            <v>0</v>
          </cell>
          <cell r="IJ1232">
            <v>0</v>
          </cell>
          <cell r="IK1232">
            <v>0</v>
          </cell>
          <cell r="IL1232">
            <v>0</v>
          </cell>
          <cell r="IM1232">
            <v>0</v>
          </cell>
          <cell r="IN1232">
            <v>0</v>
          </cell>
          <cell r="IO1232">
            <v>0</v>
          </cell>
          <cell r="IP1232">
            <v>0</v>
          </cell>
          <cell r="IQ1232">
            <v>0</v>
          </cell>
          <cell r="IR1232">
            <v>0</v>
          </cell>
          <cell r="IS1232">
            <v>0</v>
          </cell>
          <cell r="IT1232">
            <v>0</v>
          </cell>
          <cell r="IU1232">
            <v>0</v>
          </cell>
          <cell r="IV1232">
            <v>0</v>
          </cell>
          <cell r="IW1232">
            <v>0</v>
          </cell>
          <cell r="IX1232">
            <v>0</v>
          </cell>
          <cell r="IY1232">
            <v>0</v>
          </cell>
          <cell r="IZ1232">
            <v>0</v>
          </cell>
          <cell r="JA1232">
            <v>0</v>
          </cell>
          <cell r="JB1232">
            <v>0</v>
          </cell>
          <cell r="JC1232">
            <v>0</v>
          </cell>
          <cell r="JD1232">
            <v>0</v>
          </cell>
          <cell r="JE1232">
            <v>0</v>
          </cell>
        </row>
        <row r="1233">
          <cell r="D1233" t="str">
            <v>GCV.EX.UTN._.___.Naughton 3 OR</v>
          </cell>
          <cell r="F1233">
            <v>0</v>
          </cell>
          <cell r="G1233">
            <v>9.999894245993346E-9</v>
          </cell>
          <cell r="H1233">
            <v>0</v>
          </cell>
          <cell r="I1233">
            <v>-1.2799999240087345E-5</v>
          </cell>
          <cell r="J1233">
            <v>2.1472799980983837E-3</v>
          </cell>
          <cell r="K1233">
            <v>2.9219986999978573</v>
          </cell>
          <cell r="L1233">
            <v>0</v>
          </cell>
          <cell r="M1233">
            <v>0</v>
          </cell>
          <cell r="N1233">
            <v>0</v>
          </cell>
          <cell r="O1233">
            <v>-1.4327716100006</v>
          </cell>
          <cell r="P1233">
            <v>0</v>
          </cell>
          <cell r="Q1233">
            <v>0</v>
          </cell>
          <cell r="R1233">
            <v>-1717.0469794300006</v>
          </cell>
          <cell r="S1233">
            <v>-114.31977165999888</v>
          </cell>
          <cell r="T1233">
            <v>-206.34924596000019</v>
          </cell>
          <cell r="U1233">
            <v>-39.154147710000871</v>
          </cell>
          <cell r="V1233">
            <v>-142.15511201000118</v>
          </cell>
          <cell r="W1233">
            <v>-99.015417660000821</v>
          </cell>
          <cell r="X1233">
            <v>-208.7728508299997</v>
          </cell>
          <cell r="Y1233">
            <v>-186.18304817999888</v>
          </cell>
          <cell r="Z1233">
            <v>-171.00231846999668</v>
          </cell>
          <cell r="AA1233">
            <v>-115.73518813999908</v>
          </cell>
          <cell r="AB1233">
            <v>-102.19066527999894</v>
          </cell>
          <cell r="AC1233">
            <v>-174.89885937000054</v>
          </cell>
          <cell r="AD1233">
            <v>-157.27035415999944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  <cell r="BZ1233">
            <v>0</v>
          </cell>
          <cell r="CA1233">
            <v>0</v>
          </cell>
          <cell r="CB1233">
            <v>0</v>
          </cell>
          <cell r="CC1233">
            <v>0</v>
          </cell>
          <cell r="CD1233">
            <v>0</v>
          </cell>
          <cell r="CE1233">
            <v>0</v>
          </cell>
          <cell r="CF1233">
            <v>0</v>
          </cell>
          <cell r="CG1233">
            <v>0</v>
          </cell>
          <cell r="CH1233">
            <v>0</v>
          </cell>
          <cell r="CI1233">
            <v>0</v>
          </cell>
          <cell r="CJ1233">
            <v>0</v>
          </cell>
          <cell r="CK1233">
            <v>0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DI1233">
            <v>0</v>
          </cell>
          <cell r="DJ1233">
            <v>0</v>
          </cell>
          <cell r="DK1233">
            <v>0</v>
          </cell>
          <cell r="DL1233">
            <v>0</v>
          </cell>
          <cell r="DM1233">
            <v>0</v>
          </cell>
          <cell r="DN1233">
            <v>0</v>
          </cell>
          <cell r="DO1233">
            <v>0</v>
          </cell>
          <cell r="DP1233">
            <v>0</v>
          </cell>
          <cell r="DQ1233">
            <v>0</v>
          </cell>
          <cell r="DR1233">
            <v>0</v>
          </cell>
          <cell r="DS1233">
            <v>0</v>
          </cell>
          <cell r="DT1233">
            <v>0</v>
          </cell>
          <cell r="DU1233">
            <v>0</v>
          </cell>
          <cell r="DV1233">
            <v>0</v>
          </cell>
          <cell r="DW1233">
            <v>0</v>
          </cell>
          <cell r="DX1233">
            <v>0</v>
          </cell>
          <cell r="DY1233">
            <v>0</v>
          </cell>
          <cell r="DZ1233">
            <v>0</v>
          </cell>
          <cell r="EA1233">
            <v>0</v>
          </cell>
          <cell r="EB1233">
            <v>0</v>
          </cell>
          <cell r="EC1233">
            <v>0</v>
          </cell>
          <cell r="ED1233">
            <v>0</v>
          </cell>
          <cell r="EE1233">
            <v>0</v>
          </cell>
          <cell r="EF1233">
            <v>0</v>
          </cell>
          <cell r="EG1233">
            <v>0</v>
          </cell>
          <cell r="EH1233">
            <v>0</v>
          </cell>
          <cell r="EI1233">
            <v>0</v>
          </cell>
          <cell r="EJ1233">
            <v>0</v>
          </cell>
          <cell r="EK1233">
            <v>0</v>
          </cell>
          <cell r="EL1233">
            <v>0</v>
          </cell>
          <cell r="EM1233">
            <v>0</v>
          </cell>
          <cell r="EN1233">
            <v>0</v>
          </cell>
          <cell r="EO1233">
            <v>0</v>
          </cell>
          <cell r="EP1233">
            <v>0</v>
          </cell>
          <cell r="EQ1233">
            <v>0</v>
          </cell>
          <cell r="ER1233">
            <v>0</v>
          </cell>
          <cell r="ES1233">
            <v>0</v>
          </cell>
          <cell r="ET1233">
            <v>0</v>
          </cell>
          <cell r="EU1233">
            <v>0</v>
          </cell>
          <cell r="EV1233">
            <v>0</v>
          </cell>
          <cell r="EW1233">
            <v>0</v>
          </cell>
          <cell r="EX1233">
            <v>0</v>
          </cell>
          <cell r="EY1233">
            <v>0</v>
          </cell>
          <cell r="EZ1233">
            <v>0</v>
          </cell>
          <cell r="FA1233">
            <v>0</v>
          </cell>
          <cell r="FB1233">
            <v>0</v>
          </cell>
          <cell r="FC1233">
            <v>0</v>
          </cell>
          <cell r="FD1233">
            <v>0</v>
          </cell>
          <cell r="FE1233">
            <v>0</v>
          </cell>
          <cell r="FF1233">
            <v>0</v>
          </cell>
          <cell r="FG1233">
            <v>0</v>
          </cell>
          <cell r="FH1233">
            <v>0</v>
          </cell>
          <cell r="FI1233">
            <v>0</v>
          </cell>
          <cell r="FJ1233">
            <v>0</v>
          </cell>
          <cell r="FK1233">
            <v>0</v>
          </cell>
          <cell r="FL1233">
            <v>0</v>
          </cell>
          <cell r="FM1233">
            <v>0</v>
          </cell>
          <cell r="FN1233">
            <v>0</v>
          </cell>
          <cell r="FO1233">
            <v>0</v>
          </cell>
          <cell r="FP1233">
            <v>0</v>
          </cell>
          <cell r="FQ1233">
            <v>0</v>
          </cell>
          <cell r="FR1233">
            <v>0</v>
          </cell>
          <cell r="FS1233">
            <v>0</v>
          </cell>
          <cell r="FT1233">
            <v>0</v>
          </cell>
          <cell r="FU1233">
            <v>0</v>
          </cell>
          <cell r="FV1233">
            <v>0</v>
          </cell>
          <cell r="FW1233">
            <v>0</v>
          </cell>
          <cell r="FX1233">
            <v>0</v>
          </cell>
          <cell r="FY1233">
            <v>0</v>
          </cell>
          <cell r="FZ1233">
            <v>0</v>
          </cell>
          <cell r="GA1233">
            <v>0</v>
          </cell>
          <cell r="GB1233">
            <v>0</v>
          </cell>
          <cell r="GC1233">
            <v>0</v>
          </cell>
          <cell r="GD1233">
            <v>0</v>
          </cell>
          <cell r="GE1233">
            <v>0</v>
          </cell>
          <cell r="GF1233">
            <v>0</v>
          </cell>
          <cell r="GG1233">
            <v>0</v>
          </cell>
          <cell r="GH1233">
            <v>0</v>
          </cell>
          <cell r="GI1233">
            <v>0</v>
          </cell>
          <cell r="GJ1233">
            <v>0</v>
          </cell>
          <cell r="GK1233">
            <v>0</v>
          </cell>
          <cell r="GL1233">
            <v>0</v>
          </cell>
          <cell r="GM1233">
            <v>0</v>
          </cell>
          <cell r="GN1233">
            <v>0</v>
          </cell>
          <cell r="GO1233">
            <v>0</v>
          </cell>
          <cell r="GP1233">
            <v>0</v>
          </cell>
          <cell r="GQ1233">
            <v>0</v>
          </cell>
          <cell r="GR1233">
            <v>0</v>
          </cell>
          <cell r="GS1233">
            <v>0</v>
          </cell>
          <cell r="GT1233">
            <v>0</v>
          </cell>
          <cell r="GU1233">
            <v>0</v>
          </cell>
          <cell r="GV1233">
            <v>0</v>
          </cell>
          <cell r="GW1233">
            <v>0</v>
          </cell>
          <cell r="GX1233">
            <v>0</v>
          </cell>
          <cell r="GY1233">
            <v>0</v>
          </cell>
          <cell r="GZ1233">
            <v>0</v>
          </cell>
          <cell r="HA1233">
            <v>0</v>
          </cell>
          <cell r="HB1233">
            <v>0</v>
          </cell>
          <cell r="HC1233">
            <v>0</v>
          </cell>
          <cell r="HD1233">
            <v>0</v>
          </cell>
          <cell r="HE1233">
            <v>0</v>
          </cell>
          <cell r="HF1233">
            <v>0</v>
          </cell>
          <cell r="HG1233">
            <v>0</v>
          </cell>
          <cell r="HH1233">
            <v>0</v>
          </cell>
          <cell r="HI1233">
            <v>0</v>
          </cell>
          <cell r="HJ1233">
            <v>0</v>
          </cell>
          <cell r="HK1233">
            <v>0</v>
          </cell>
          <cell r="HL1233">
            <v>0</v>
          </cell>
          <cell r="HM1233">
            <v>0</v>
          </cell>
          <cell r="HN1233">
            <v>0</v>
          </cell>
          <cell r="HO1233">
            <v>0</v>
          </cell>
          <cell r="HP1233">
            <v>0</v>
          </cell>
          <cell r="HQ1233">
            <v>0</v>
          </cell>
          <cell r="HR1233">
            <v>0</v>
          </cell>
          <cell r="HS1233">
            <v>0</v>
          </cell>
          <cell r="HT1233">
            <v>0</v>
          </cell>
          <cell r="HU1233">
            <v>0</v>
          </cell>
          <cell r="HV1233">
            <v>0</v>
          </cell>
          <cell r="HW1233">
            <v>0</v>
          </cell>
          <cell r="HX1233">
            <v>0</v>
          </cell>
          <cell r="HY1233">
            <v>0</v>
          </cell>
          <cell r="HZ1233">
            <v>0</v>
          </cell>
          <cell r="IA1233">
            <v>0</v>
          </cell>
          <cell r="IB1233">
            <v>0</v>
          </cell>
          <cell r="IC1233">
            <v>0</v>
          </cell>
          <cell r="ID1233">
            <v>0</v>
          </cell>
          <cell r="IE1233">
            <v>0</v>
          </cell>
          <cell r="IF1233">
            <v>0</v>
          </cell>
          <cell r="IG1233">
            <v>0</v>
          </cell>
          <cell r="IH1233">
            <v>0</v>
          </cell>
          <cell r="II1233">
            <v>0</v>
          </cell>
          <cell r="IJ1233">
            <v>0</v>
          </cell>
          <cell r="IK1233">
            <v>0</v>
          </cell>
          <cell r="IL1233">
            <v>0</v>
          </cell>
          <cell r="IM1233">
            <v>0</v>
          </cell>
          <cell r="IN1233">
            <v>0</v>
          </cell>
          <cell r="IO1233">
            <v>0</v>
          </cell>
          <cell r="IP1233">
            <v>0</v>
          </cell>
          <cell r="IQ1233">
            <v>0</v>
          </cell>
          <cell r="IR1233">
            <v>0</v>
          </cell>
          <cell r="IS1233">
            <v>0</v>
          </cell>
          <cell r="IT1233">
            <v>0</v>
          </cell>
          <cell r="IU1233">
            <v>0</v>
          </cell>
          <cell r="IV1233">
            <v>0</v>
          </cell>
          <cell r="IW1233">
            <v>0</v>
          </cell>
          <cell r="IX1233">
            <v>0</v>
          </cell>
          <cell r="IY1233">
            <v>0</v>
          </cell>
          <cell r="IZ1233">
            <v>0</v>
          </cell>
          <cell r="JA1233">
            <v>0</v>
          </cell>
          <cell r="JB1233">
            <v>0</v>
          </cell>
          <cell r="JC1233">
            <v>0</v>
          </cell>
          <cell r="JD1233">
            <v>0</v>
          </cell>
          <cell r="JE1233">
            <v>0</v>
          </cell>
        </row>
        <row r="1234">
          <cell r="D1234" t="str">
            <v>GCV.EX.UTN._._26.Naughton 1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-2679.8979308500129</v>
          </cell>
          <cell r="S1234">
            <v>-309.53843891999713</v>
          </cell>
          <cell r="T1234">
            <v>-288.5176818300024</v>
          </cell>
          <cell r="U1234">
            <v>-219.47301714000059</v>
          </cell>
          <cell r="V1234">
            <v>-90.448983480002425</v>
          </cell>
          <cell r="W1234">
            <v>-251.52333036999335</v>
          </cell>
          <cell r="X1234">
            <v>-61.024789560000499</v>
          </cell>
          <cell r="Y1234">
            <v>-497.21700523999971</v>
          </cell>
          <cell r="Z1234">
            <v>-155.34202344000005</v>
          </cell>
          <cell r="AA1234">
            <v>-264.14775561999886</v>
          </cell>
          <cell r="AB1234">
            <v>-26.452015849999952</v>
          </cell>
          <cell r="AC1234">
            <v>-127.08781303000069</v>
          </cell>
          <cell r="AD1234">
            <v>-389.1250763700009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  <cell r="DL1234">
            <v>0</v>
          </cell>
          <cell r="DM1234">
            <v>0</v>
          </cell>
          <cell r="DN1234">
            <v>0</v>
          </cell>
          <cell r="DO1234">
            <v>0</v>
          </cell>
          <cell r="DP1234">
            <v>0</v>
          </cell>
          <cell r="DQ1234">
            <v>0</v>
          </cell>
          <cell r="DR1234">
            <v>0</v>
          </cell>
          <cell r="DS1234">
            <v>0</v>
          </cell>
          <cell r="DT1234">
            <v>0</v>
          </cell>
          <cell r="DU1234">
            <v>0</v>
          </cell>
          <cell r="DV1234">
            <v>0</v>
          </cell>
          <cell r="DW1234">
            <v>0</v>
          </cell>
          <cell r="DX1234">
            <v>0</v>
          </cell>
          <cell r="DY1234">
            <v>0</v>
          </cell>
          <cell r="DZ1234">
            <v>0</v>
          </cell>
          <cell r="EA1234">
            <v>0</v>
          </cell>
          <cell r="EB1234">
            <v>0</v>
          </cell>
          <cell r="EC1234">
            <v>0</v>
          </cell>
          <cell r="ED1234">
            <v>0</v>
          </cell>
          <cell r="EE1234">
            <v>0</v>
          </cell>
          <cell r="EF1234">
            <v>0</v>
          </cell>
          <cell r="EG1234">
            <v>0</v>
          </cell>
          <cell r="EH1234">
            <v>0</v>
          </cell>
          <cell r="EI1234">
            <v>0</v>
          </cell>
          <cell r="EJ1234">
            <v>0</v>
          </cell>
          <cell r="EK1234">
            <v>0</v>
          </cell>
          <cell r="EL1234">
            <v>0</v>
          </cell>
          <cell r="EM1234">
            <v>0</v>
          </cell>
          <cell r="EN1234">
            <v>0</v>
          </cell>
          <cell r="EO1234">
            <v>0</v>
          </cell>
          <cell r="EP1234">
            <v>0</v>
          </cell>
          <cell r="EQ1234">
            <v>0</v>
          </cell>
          <cell r="ER1234">
            <v>0</v>
          </cell>
          <cell r="ES1234">
            <v>0</v>
          </cell>
          <cell r="ET1234">
            <v>0</v>
          </cell>
          <cell r="EU1234">
            <v>0</v>
          </cell>
          <cell r="EV1234">
            <v>0</v>
          </cell>
          <cell r="EW1234">
            <v>0</v>
          </cell>
          <cell r="EX1234">
            <v>0</v>
          </cell>
          <cell r="EY1234">
            <v>0</v>
          </cell>
          <cell r="EZ1234">
            <v>0</v>
          </cell>
          <cell r="FA1234">
            <v>0</v>
          </cell>
          <cell r="FB1234">
            <v>0</v>
          </cell>
          <cell r="FC1234">
            <v>0</v>
          </cell>
          <cell r="FD1234">
            <v>0</v>
          </cell>
          <cell r="FE1234">
            <v>0</v>
          </cell>
          <cell r="FF1234">
            <v>0</v>
          </cell>
          <cell r="FG1234">
            <v>0</v>
          </cell>
          <cell r="FH1234">
            <v>0</v>
          </cell>
          <cell r="FI1234">
            <v>0</v>
          </cell>
          <cell r="FJ1234">
            <v>0</v>
          </cell>
          <cell r="FK1234">
            <v>0</v>
          </cell>
          <cell r="FL1234">
            <v>0</v>
          </cell>
          <cell r="FM1234">
            <v>0</v>
          </cell>
          <cell r="FN1234">
            <v>0</v>
          </cell>
          <cell r="FO1234">
            <v>0</v>
          </cell>
          <cell r="FP1234">
            <v>0</v>
          </cell>
          <cell r="FQ1234">
            <v>0</v>
          </cell>
          <cell r="FR1234">
            <v>0</v>
          </cell>
          <cell r="FS1234">
            <v>0</v>
          </cell>
          <cell r="FT1234">
            <v>0</v>
          </cell>
          <cell r="FU1234">
            <v>0</v>
          </cell>
          <cell r="FV1234">
            <v>0</v>
          </cell>
          <cell r="FW1234">
            <v>0</v>
          </cell>
          <cell r="FX1234">
            <v>0</v>
          </cell>
          <cell r="FY1234">
            <v>0</v>
          </cell>
          <cell r="FZ1234">
            <v>0</v>
          </cell>
          <cell r="GA1234">
            <v>0</v>
          </cell>
          <cell r="GB1234">
            <v>0</v>
          </cell>
          <cell r="GC1234">
            <v>0</v>
          </cell>
          <cell r="GD1234">
            <v>0</v>
          </cell>
          <cell r="GE1234">
            <v>0</v>
          </cell>
          <cell r="GF1234">
            <v>0</v>
          </cell>
          <cell r="GG1234">
            <v>0</v>
          </cell>
          <cell r="GH1234">
            <v>0</v>
          </cell>
          <cell r="GI1234">
            <v>0</v>
          </cell>
          <cell r="GJ1234">
            <v>0</v>
          </cell>
          <cell r="GK1234">
            <v>0</v>
          </cell>
          <cell r="GL1234">
            <v>0</v>
          </cell>
          <cell r="GM1234">
            <v>0</v>
          </cell>
          <cell r="GN1234">
            <v>0</v>
          </cell>
          <cell r="GO1234">
            <v>0</v>
          </cell>
          <cell r="GP1234">
            <v>0</v>
          </cell>
          <cell r="GQ1234">
            <v>0</v>
          </cell>
          <cell r="GR1234">
            <v>0</v>
          </cell>
          <cell r="GS1234">
            <v>0</v>
          </cell>
          <cell r="GT1234">
            <v>0</v>
          </cell>
          <cell r="GU1234">
            <v>0</v>
          </cell>
          <cell r="GV1234">
            <v>0</v>
          </cell>
          <cell r="GW1234">
            <v>0</v>
          </cell>
          <cell r="GX1234">
            <v>0</v>
          </cell>
          <cell r="GY1234">
            <v>0</v>
          </cell>
          <cell r="GZ1234">
            <v>0</v>
          </cell>
          <cell r="HA1234">
            <v>0</v>
          </cell>
          <cell r="HB1234">
            <v>0</v>
          </cell>
          <cell r="HC1234">
            <v>0</v>
          </cell>
          <cell r="HD1234">
            <v>0</v>
          </cell>
          <cell r="HE1234">
            <v>0</v>
          </cell>
          <cell r="HF1234">
            <v>0</v>
          </cell>
          <cell r="HG1234">
            <v>0</v>
          </cell>
          <cell r="HH1234">
            <v>0</v>
          </cell>
          <cell r="HI1234">
            <v>0</v>
          </cell>
          <cell r="HJ1234">
            <v>0</v>
          </cell>
          <cell r="HK1234">
            <v>0</v>
          </cell>
          <cell r="HL1234">
            <v>0</v>
          </cell>
          <cell r="HM1234">
            <v>0</v>
          </cell>
          <cell r="HN1234">
            <v>0</v>
          </cell>
          <cell r="HO1234">
            <v>0</v>
          </cell>
          <cell r="HP1234">
            <v>0</v>
          </cell>
          <cell r="HQ1234">
            <v>0</v>
          </cell>
          <cell r="HR1234">
            <v>0</v>
          </cell>
          <cell r="HS1234">
            <v>0</v>
          </cell>
          <cell r="HT1234">
            <v>0</v>
          </cell>
          <cell r="HU1234">
            <v>0</v>
          </cell>
          <cell r="HV1234">
            <v>0</v>
          </cell>
          <cell r="HW1234">
            <v>0</v>
          </cell>
          <cell r="HX1234">
            <v>0</v>
          </cell>
          <cell r="HY1234">
            <v>0</v>
          </cell>
          <cell r="HZ1234">
            <v>0</v>
          </cell>
          <cell r="IA1234">
            <v>0</v>
          </cell>
          <cell r="IB1234">
            <v>0</v>
          </cell>
          <cell r="IC1234">
            <v>0</v>
          </cell>
          <cell r="ID1234">
            <v>0</v>
          </cell>
          <cell r="IE1234">
            <v>0</v>
          </cell>
          <cell r="IF1234">
            <v>0</v>
          </cell>
          <cell r="IG1234">
            <v>0</v>
          </cell>
          <cell r="IH1234">
            <v>0</v>
          </cell>
          <cell r="II1234">
            <v>0</v>
          </cell>
          <cell r="IJ1234">
            <v>0</v>
          </cell>
          <cell r="IK1234">
            <v>0</v>
          </cell>
          <cell r="IL1234">
            <v>0</v>
          </cell>
          <cell r="IM1234">
            <v>0</v>
          </cell>
          <cell r="IN1234">
            <v>0</v>
          </cell>
          <cell r="IO1234">
            <v>0</v>
          </cell>
          <cell r="IP1234">
            <v>0</v>
          </cell>
          <cell r="IQ1234">
            <v>0</v>
          </cell>
          <cell r="IR1234">
            <v>0</v>
          </cell>
          <cell r="IS1234">
            <v>0</v>
          </cell>
          <cell r="IT1234">
            <v>0</v>
          </cell>
          <cell r="IU1234">
            <v>0</v>
          </cell>
          <cell r="IV1234">
            <v>0</v>
          </cell>
          <cell r="IW1234">
            <v>0</v>
          </cell>
          <cell r="IX1234">
            <v>0</v>
          </cell>
          <cell r="IY1234">
            <v>0</v>
          </cell>
          <cell r="IZ1234">
            <v>0</v>
          </cell>
          <cell r="JA1234">
            <v>0</v>
          </cell>
          <cell r="JB1234">
            <v>0</v>
          </cell>
          <cell r="JC1234">
            <v>0</v>
          </cell>
          <cell r="JD1234">
            <v>0</v>
          </cell>
          <cell r="JE1234">
            <v>0</v>
          </cell>
        </row>
        <row r="1235">
          <cell r="D1235" t="str">
            <v>GCV.EX.UTN._._26.Naughton 1 OR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-1185.0543802400061</v>
          </cell>
          <cell r="S1235">
            <v>-77.058177590000014</v>
          </cell>
          <cell r="T1235">
            <v>-53.270162349998827</v>
          </cell>
          <cell r="U1235">
            <v>-83.519849140000588</v>
          </cell>
          <cell r="V1235">
            <v>-44.949532609999551</v>
          </cell>
          <cell r="W1235">
            <v>-106.04944567000166</v>
          </cell>
          <cell r="X1235">
            <v>-13.599243689999639</v>
          </cell>
          <cell r="Y1235">
            <v>-254.74926235999737</v>
          </cell>
          <cell r="Z1235">
            <v>-167.28032194000298</v>
          </cell>
          <cell r="AA1235">
            <v>-85.71470871999918</v>
          </cell>
          <cell r="AB1235">
            <v>-26.794486000000688</v>
          </cell>
          <cell r="AC1235">
            <v>-100.93934587000058</v>
          </cell>
          <cell r="AD1235">
            <v>-171.1298442999996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DI1235">
            <v>0</v>
          </cell>
          <cell r="DJ1235">
            <v>0</v>
          </cell>
          <cell r="DK1235">
            <v>0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>
            <v>0</v>
          </cell>
          <cell r="DS1235">
            <v>0</v>
          </cell>
          <cell r="DT1235">
            <v>0</v>
          </cell>
          <cell r="DU1235">
            <v>0</v>
          </cell>
          <cell r="DV1235">
            <v>0</v>
          </cell>
          <cell r="DW1235">
            <v>0</v>
          </cell>
          <cell r="DX1235">
            <v>0</v>
          </cell>
          <cell r="DY1235">
            <v>0</v>
          </cell>
          <cell r="DZ1235">
            <v>0</v>
          </cell>
          <cell r="EA1235">
            <v>0</v>
          </cell>
          <cell r="EB1235">
            <v>0</v>
          </cell>
          <cell r="EC1235">
            <v>0</v>
          </cell>
          <cell r="ED1235">
            <v>0</v>
          </cell>
          <cell r="EE1235">
            <v>0</v>
          </cell>
          <cell r="EF1235">
            <v>0</v>
          </cell>
          <cell r="EG1235">
            <v>0</v>
          </cell>
          <cell r="EH1235">
            <v>0</v>
          </cell>
          <cell r="EI1235">
            <v>0</v>
          </cell>
          <cell r="EJ1235">
            <v>0</v>
          </cell>
          <cell r="EK1235">
            <v>0</v>
          </cell>
          <cell r="EL1235">
            <v>0</v>
          </cell>
          <cell r="EM1235">
            <v>0</v>
          </cell>
          <cell r="EN1235">
            <v>0</v>
          </cell>
          <cell r="EO1235">
            <v>0</v>
          </cell>
          <cell r="EP1235">
            <v>0</v>
          </cell>
          <cell r="EQ1235">
            <v>0</v>
          </cell>
          <cell r="ER1235">
            <v>0</v>
          </cell>
          <cell r="ES1235">
            <v>0</v>
          </cell>
          <cell r="ET1235">
            <v>0</v>
          </cell>
          <cell r="EU1235">
            <v>0</v>
          </cell>
          <cell r="EV1235">
            <v>0</v>
          </cell>
          <cell r="EW1235">
            <v>0</v>
          </cell>
          <cell r="EX1235">
            <v>0</v>
          </cell>
          <cell r="EY1235">
            <v>0</v>
          </cell>
          <cell r="EZ1235">
            <v>0</v>
          </cell>
          <cell r="FA1235">
            <v>0</v>
          </cell>
          <cell r="FB1235">
            <v>0</v>
          </cell>
          <cell r="FC1235">
            <v>0</v>
          </cell>
          <cell r="FD1235">
            <v>0</v>
          </cell>
          <cell r="FE1235">
            <v>0</v>
          </cell>
          <cell r="FF1235">
            <v>0</v>
          </cell>
          <cell r="FG1235">
            <v>0</v>
          </cell>
          <cell r="FH1235">
            <v>0</v>
          </cell>
          <cell r="FI1235">
            <v>0</v>
          </cell>
          <cell r="FJ1235">
            <v>0</v>
          </cell>
          <cell r="FK1235">
            <v>0</v>
          </cell>
          <cell r="FL1235">
            <v>0</v>
          </cell>
          <cell r="FM1235">
            <v>0</v>
          </cell>
          <cell r="FN1235">
            <v>0</v>
          </cell>
          <cell r="FO1235">
            <v>0</v>
          </cell>
          <cell r="FP1235">
            <v>0</v>
          </cell>
          <cell r="FQ1235">
            <v>0</v>
          </cell>
          <cell r="FR1235">
            <v>0</v>
          </cell>
          <cell r="FS1235">
            <v>0</v>
          </cell>
          <cell r="FT1235">
            <v>0</v>
          </cell>
          <cell r="FU1235">
            <v>0</v>
          </cell>
          <cell r="FV1235">
            <v>0</v>
          </cell>
          <cell r="FW1235">
            <v>0</v>
          </cell>
          <cell r="FX1235">
            <v>0</v>
          </cell>
          <cell r="FY1235">
            <v>0</v>
          </cell>
          <cell r="FZ1235">
            <v>0</v>
          </cell>
          <cell r="GA1235">
            <v>0</v>
          </cell>
          <cell r="GB1235">
            <v>0</v>
          </cell>
          <cell r="GC1235">
            <v>0</v>
          </cell>
          <cell r="GD1235">
            <v>0</v>
          </cell>
          <cell r="GE1235">
            <v>0</v>
          </cell>
          <cell r="GF1235">
            <v>0</v>
          </cell>
          <cell r="GG1235">
            <v>0</v>
          </cell>
          <cell r="GH1235">
            <v>0</v>
          </cell>
          <cell r="GI1235">
            <v>0</v>
          </cell>
          <cell r="GJ1235">
            <v>0</v>
          </cell>
          <cell r="GK1235">
            <v>0</v>
          </cell>
          <cell r="GL1235">
            <v>0</v>
          </cell>
          <cell r="GM1235">
            <v>0</v>
          </cell>
          <cell r="GN1235">
            <v>0</v>
          </cell>
          <cell r="GO1235">
            <v>0</v>
          </cell>
          <cell r="GP1235">
            <v>0</v>
          </cell>
          <cell r="GQ1235">
            <v>0</v>
          </cell>
          <cell r="GR1235">
            <v>0</v>
          </cell>
          <cell r="GS1235">
            <v>0</v>
          </cell>
          <cell r="GT1235">
            <v>0</v>
          </cell>
          <cell r="GU1235">
            <v>0</v>
          </cell>
          <cell r="GV1235">
            <v>0</v>
          </cell>
          <cell r="GW1235">
            <v>0</v>
          </cell>
          <cell r="GX1235">
            <v>0</v>
          </cell>
          <cell r="GY1235">
            <v>0</v>
          </cell>
          <cell r="GZ1235">
            <v>0</v>
          </cell>
          <cell r="HA1235">
            <v>0</v>
          </cell>
          <cell r="HB1235">
            <v>0</v>
          </cell>
          <cell r="HC1235">
            <v>0</v>
          </cell>
          <cell r="HD1235">
            <v>0</v>
          </cell>
          <cell r="HE1235">
            <v>0</v>
          </cell>
          <cell r="HF1235">
            <v>0</v>
          </cell>
          <cell r="HG1235">
            <v>0</v>
          </cell>
          <cell r="HH1235">
            <v>0</v>
          </cell>
          <cell r="HI1235">
            <v>0</v>
          </cell>
          <cell r="HJ1235">
            <v>0</v>
          </cell>
          <cell r="HK1235">
            <v>0</v>
          </cell>
          <cell r="HL1235">
            <v>0</v>
          </cell>
          <cell r="HM1235">
            <v>0</v>
          </cell>
          <cell r="HN1235">
            <v>0</v>
          </cell>
          <cell r="HO1235">
            <v>0</v>
          </cell>
          <cell r="HP1235">
            <v>0</v>
          </cell>
          <cell r="HQ1235">
            <v>0</v>
          </cell>
          <cell r="HR1235">
            <v>0</v>
          </cell>
          <cell r="HS1235">
            <v>0</v>
          </cell>
          <cell r="HT1235">
            <v>0</v>
          </cell>
          <cell r="HU1235">
            <v>0</v>
          </cell>
          <cell r="HV1235">
            <v>0</v>
          </cell>
          <cell r="HW1235">
            <v>0</v>
          </cell>
          <cell r="HX1235">
            <v>0</v>
          </cell>
          <cell r="HY1235">
            <v>0</v>
          </cell>
          <cell r="HZ1235">
            <v>0</v>
          </cell>
          <cell r="IA1235">
            <v>0</v>
          </cell>
          <cell r="IB1235">
            <v>0</v>
          </cell>
          <cell r="IC1235">
            <v>0</v>
          </cell>
          <cell r="ID1235">
            <v>0</v>
          </cell>
          <cell r="IE1235">
            <v>0</v>
          </cell>
          <cell r="IF1235">
            <v>0</v>
          </cell>
          <cell r="IG1235">
            <v>0</v>
          </cell>
          <cell r="IH1235">
            <v>0</v>
          </cell>
          <cell r="II1235">
            <v>0</v>
          </cell>
          <cell r="IJ1235">
            <v>0</v>
          </cell>
          <cell r="IK1235">
            <v>0</v>
          </cell>
          <cell r="IL1235">
            <v>0</v>
          </cell>
          <cell r="IM1235">
            <v>0</v>
          </cell>
          <cell r="IN1235">
            <v>0</v>
          </cell>
          <cell r="IO1235">
            <v>0</v>
          </cell>
          <cell r="IP1235">
            <v>0</v>
          </cell>
          <cell r="IQ1235">
            <v>0</v>
          </cell>
          <cell r="IR1235">
            <v>0</v>
          </cell>
          <cell r="IS1235">
            <v>0</v>
          </cell>
          <cell r="IT1235">
            <v>0</v>
          </cell>
          <cell r="IU1235">
            <v>0</v>
          </cell>
          <cell r="IV1235">
            <v>0</v>
          </cell>
          <cell r="IW1235">
            <v>0</v>
          </cell>
          <cell r="IX1235">
            <v>0</v>
          </cell>
          <cell r="IY1235">
            <v>0</v>
          </cell>
          <cell r="IZ1235">
            <v>0</v>
          </cell>
          <cell r="JA1235">
            <v>0</v>
          </cell>
          <cell r="JB1235">
            <v>0</v>
          </cell>
          <cell r="JC1235">
            <v>0</v>
          </cell>
          <cell r="JD1235">
            <v>0</v>
          </cell>
          <cell r="JE1235">
            <v>0</v>
          </cell>
        </row>
        <row r="1236">
          <cell r="D1236" t="str">
            <v>GCV.EX.UTN._._26.Naughton 2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-2077.9266263400496</v>
          </cell>
          <cell r="S1236">
            <v>-320.24527949000912</v>
          </cell>
          <cell r="T1236">
            <v>-314.46113839000282</v>
          </cell>
          <cell r="U1236">
            <v>-139.10226078000051</v>
          </cell>
          <cell r="V1236">
            <v>-85.614805129998786</v>
          </cell>
          <cell r="W1236">
            <v>-242.86202218000471</v>
          </cell>
          <cell r="X1236">
            <v>-275.69277285000317</v>
          </cell>
          <cell r="Y1236">
            <v>-114.0262203799939</v>
          </cell>
          <cell r="Z1236">
            <v>-193.28146036999897</v>
          </cell>
          <cell r="AA1236">
            <v>-91.980600449998747</v>
          </cell>
          <cell r="AB1236">
            <v>-115.59090611000283</v>
          </cell>
          <cell r="AC1236">
            <v>-109.90707140000086</v>
          </cell>
          <cell r="AD1236">
            <v>-75.16208880999875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U1236">
            <v>0</v>
          </cell>
          <cell r="BV1236">
            <v>0</v>
          </cell>
          <cell r="BW1236">
            <v>0</v>
          </cell>
          <cell r="BX1236">
            <v>0</v>
          </cell>
          <cell r="BY1236">
            <v>0</v>
          </cell>
          <cell r="BZ1236">
            <v>0</v>
          </cell>
          <cell r="CA1236">
            <v>0</v>
          </cell>
          <cell r="CB1236">
            <v>0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  <cell r="DL1236">
            <v>0</v>
          </cell>
          <cell r="DM1236">
            <v>0</v>
          </cell>
          <cell r="DN1236">
            <v>0</v>
          </cell>
          <cell r="DO1236">
            <v>0</v>
          </cell>
          <cell r="DP1236">
            <v>0</v>
          </cell>
          <cell r="DQ1236">
            <v>0</v>
          </cell>
          <cell r="DR1236">
            <v>0</v>
          </cell>
          <cell r="DS1236">
            <v>0</v>
          </cell>
          <cell r="DT1236">
            <v>0</v>
          </cell>
          <cell r="DU1236">
            <v>0</v>
          </cell>
          <cell r="DV1236">
            <v>0</v>
          </cell>
          <cell r="DW1236">
            <v>0</v>
          </cell>
          <cell r="DX1236">
            <v>0</v>
          </cell>
          <cell r="DY1236">
            <v>0</v>
          </cell>
          <cell r="DZ1236">
            <v>0</v>
          </cell>
          <cell r="EA1236">
            <v>0</v>
          </cell>
          <cell r="EB1236">
            <v>0</v>
          </cell>
          <cell r="EC1236">
            <v>0</v>
          </cell>
          <cell r="ED1236">
            <v>0</v>
          </cell>
          <cell r="EE1236">
            <v>0</v>
          </cell>
          <cell r="EF1236">
            <v>0</v>
          </cell>
          <cell r="EG1236">
            <v>0</v>
          </cell>
          <cell r="EH1236">
            <v>0</v>
          </cell>
          <cell r="EI1236">
            <v>0</v>
          </cell>
          <cell r="EJ1236">
            <v>0</v>
          </cell>
          <cell r="EK1236">
            <v>0</v>
          </cell>
          <cell r="EL1236">
            <v>0</v>
          </cell>
          <cell r="EM1236">
            <v>0</v>
          </cell>
          <cell r="EN1236">
            <v>0</v>
          </cell>
          <cell r="EO1236">
            <v>0</v>
          </cell>
          <cell r="EP1236">
            <v>0</v>
          </cell>
          <cell r="EQ1236">
            <v>0</v>
          </cell>
          <cell r="ER1236">
            <v>0</v>
          </cell>
          <cell r="ES1236">
            <v>0</v>
          </cell>
          <cell r="ET1236">
            <v>0</v>
          </cell>
          <cell r="EU1236">
            <v>0</v>
          </cell>
          <cell r="EV1236">
            <v>0</v>
          </cell>
          <cell r="EW1236">
            <v>0</v>
          </cell>
          <cell r="EX1236">
            <v>0</v>
          </cell>
          <cell r="EY1236">
            <v>0</v>
          </cell>
          <cell r="EZ1236">
            <v>0</v>
          </cell>
          <cell r="FA1236">
            <v>0</v>
          </cell>
          <cell r="FB1236">
            <v>0</v>
          </cell>
          <cell r="FC1236">
            <v>0</v>
          </cell>
          <cell r="FD1236">
            <v>0</v>
          </cell>
          <cell r="FE1236">
            <v>0</v>
          </cell>
          <cell r="FF1236">
            <v>0</v>
          </cell>
          <cell r="FG1236">
            <v>0</v>
          </cell>
          <cell r="FH1236">
            <v>0</v>
          </cell>
          <cell r="FI1236">
            <v>0</v>
          </cell>
          <cell r="FJ1236">
            <v>0</v>
          </cell>
          <cell r="FK1236">
            <v>0</v>
          </cell>
          <cell r="FL1236">
            <v>0</v>
          </cell>
          <cell r="FM1236">
            <v>0</v>
          </cell>
          <cell r="FN1236">
            <v>0</v>
          </cell>
          <cell r="FO1236">
            <v>0</v>
          </cell>
          <cell r="FP1236">
            <v>0</v>
          </cell>
          <cell r="FQ1236">
            <v>0</v>
          </cell>
          <cell r="FR1236">
            <v>0</v>
          </cell>
          <cell r="FS1236">
            <v>0</v>
          </cell>
          <cell r="FT1236">
            <v>0</v>
          </cell>
          <cell r="FU1236">
            <v>0</v>
          </cell>
          <cell r="FV1236">
            <v>0</v>
          </cell>
          <cell r="FW1236">
            <v>0</v>
          </cell>
          <cell r="FX1236">
            <v>0</v>
          </cell>
          <cell r="FY1236">
            <v>0</v>
          </cell>
          <cell r="FZ1236">
            <v>0</v>
          </cell>
          <cell r="GA1236">
            <v>0</v>
          </cell>
          <cell r="GB1236">
            <v>0</v>
          </cell>
          <cell r="GC1236">
            <v>0</v>
          </cell>
          <cell r="GD1236">
            <v>0</v>
          </cell>
          <cell r="GE1236">
            <v>0</v>
          </cell>
          <cell r="GF1236">
            <v>0</v>
          </cell>
          <cell r="GG1236">
            <v>0</v>
          </cell>
          <cell r="GH1236">
            <v>0</v>
          </cell>
          <cell r="GI1236">
            <v>0</v>
          </cell>
          <cell r="GJ1236">
            <v>0</v>
          </cell>
          <cell r="GK1236">
            <v>0</v>
          </cell>
          <cell r="GL1236">
            <v>0</v>
          </cell>
          <cell r="GM1236">
            <v>0</v>
          </cell>
          <cell r="GN1236">
            <v>0</v>
          </cell>
          <cell r="GO1236">
            <v>0</v>
          </cell>
          <cell r="GP1236">
            <v>0</v>
          </cell>
          <cell r="GQ1236">
            <v>0</v>
          </cell>
          <cell r="GR1236">
            <v>0</v>
          </cell>
          <cell r="GS1236">
            <v>0</v>
          </cell>
          <cell r="GT1236">
            <v>0</v>
          </cell>
          <cell r="GU1236">
            <v>0</v>
          </cell>
          <cell r="GV1236">
            <v>0</v>
          </cell>
          <cell r="GW1236">
            <v>0</v>
          </cell>
          <cell r="GX1236">
            <v>0</v>
          </cell>
          <cell r="GY1236">
            <v>0</v>
          </cell>
          <cell r="GZ1236">
            <v>0</v>
          </cell>
          <cell r="HA1236">
            <v>0</v>
          </cell>
          <cell r="HB1236">
            <v>0</v>
          </cell>
          <cell r="HC1236">
            <v>0</v>
          </cell>
          <cell r="HD1236">
            <v>0</v>
          </cell>
          <cell r="HE1236">
            <v>0</v>
          </cell>
          <cell r="HF1236">
            <v>0</v>
          </cell>
          <cell r="HG1236">
            <v>0</v>
          </cell>
          <cell r="HH1236">
            <v>0</v>
          </cell>
          <cell r="HI1236">
            <v>0</v>
          </cell>
          <cell r="HJ1236">
            <v>0</v>
          </cell>
          <cell r="HK1236">
            <v>0</v>
          </cell>
          <cell r="HL1236">
            <v>0</v>
          </cell>
          <cell r="HM1236">
            <v>0</v>
          </cell>
          <cell r="HN1236">
            <v>0</v>
          </cell>
          <cell r="HO1236">
            <v>0</v>
          </cell>
          <cell r="HP1236">
            <v>0</v>
          </cell>
          <cell r="HQ1236">
            <v>0</v>
          </cell>
          <cell r="HR1236">
            <v>0</v>
          </cell>
          <cell r="HS1236">
            <v>0</v>
          </cell>
          <cell r="HT1236">
            <v>0</v>
          </cell>
          <cell r="HU1236">
            <v>0</v>
          </cell>
          <cell r="HV1236">
            <v>0</v>
          </cell>
          <cell r="HW1236">
            <v>0</v>
          </cell>
          <cell r="HX1236">
            <v>0</v>
          </cell>
          <cell r="HY1236">
            <v>0</v>
          </cell>
          <cell r="HZ1236">
            <v>0</v>
          </cell>
          <cell r="IA1236">
            <v>0</v>
          </cell>
          <cell r="IB1236">
            <v>0</v>
          </cell>
          <cell r="IC1236">
            <v>0</v>
          </cell>
          <cell r="ID1236">
            <v>0</v>
          </cell>
          <cell r="IE1236">
            <v>0</v>
          </cell>
          <cell r="IF1236">
            <v>0</v>
          </cell>
          <cell r="IG1236">
            <v>0</v>
          </cell>
          <cell r="IH1236">
            <v>0</v>
          </cell>
          <cell r="II1236">
            <v>0</v>
          </cell>
          <cell r="IJ1236">
            <v>0</v>
          </cell>
          <cell r="IK1236">
            <v>0</v>
          </cell>
          <cell r="IL1236">
            <v>0</v>
          </cell>
          <cell r="IM1236">
            <v>0</v>
          </cell>
          <cell r="IN1236">
            <v>0</v>
          </cell>
          <cell r="IO1236">
            <v>0</v>
          </cell>
          <cell r="IP1236">
            <v>0</v>
          </cell>
          <cell r="IQ1236">
            <v>0</v>
          </cell>
          <cell r="IR1236">
            <v>0</v>
          </cell>
          <cell r="IS1236">
            <v>0</v>
          </cell>
          <cell r="IT1236">
            <v>0</v>
          </cell>
          <cell r="IU1236">
            <v>0</v>
          </cell>
          <cell r="IV1236">
            <v>0</v>
          </cell>
          <cell r="IW1236">
            <v>0</v>
          </cell>
          <cell r="IX1236">
            <v>0</v>
          </cell>
          <cell r="IY1236">
            <v>0</v>
          </cell>
          <cell r="IZ1236">
            <v>0</v>
          </cell>
          <cell r="JA1236">
            <v>0</v>
          </cell>
          <cell r="JB1236">
            <v>0</v>
          </cell>
          <cell r="JC1236">
            <v>0</v>
          </cell>
          <cell r="JD1236">
            <v>0</v>
          </cell>
          <cell r="JE1236">
            <v>0</v>
          </cell>
        </row>
        <row r="1237">
          <cell r="D1237" t="str">
            <v>GCV.EX.UTN._._26.Naughton 2 OR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-1031.5912958800036</v>
          </cell>
          <cell r="S1237">
            <v>-70.857013700000607</v>
          </cell>
          <cell r="T1237">
            <v>-46.963447059999453</v>
          </cell>
          <cell r="U1237">
            <v>-141.89006255000004</v>
          </cell>
          <cell r="V1237">
            <v>-76.653850139998212</v>
          </cell>
          <cell r="W1237">
            <v>-106.03107599000214</v>
          </cell>
          <cell r="X1237">
            <v>-63.538979109998763</v>
          </cell>
          <cell r="Y1237">
            <v>-163.04294723000021</v>
          </cell>
          <cell r="Z1237">
            <v>-149.87453793999703</v>
          </cell>
          <cell r="AA1237">
            <v>-58.616880030001084</v>
          </cell>
          <cell r="AB1237">
            <v>-31.997911229999772</v>
          </cell>
          <cell r="AC1237">
            <v>-47.194878510000308</v>
          </cell>
          <cell r="AD1237">
            <v>-74.929712389999622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  <cell r="EE1237">
            <v>0</v>
          </cell>
          <cell r="EF1237">
            <v>0</v>
          </cell>
          <cell r="EG1237">
            <v>0</v>
          </cell>
          <cell r="EH1237">
            <v>0</v>
          </cell>
          <cell r="EI1237">
            <v>0</v>
          </cell>
          <cell r="EJ1237">
            <v>0</v>
          </cell>
          <cell r="EK1237">
            <v>0</v>
          </cell>
          <cell r="EL1237">
            <v>0</v>
          </cell>
          <cell r="EM1237">
            <v>0</v>
          </cell>
          <cell r="EN1237">
            <v>0</v>
          </cell>
          <cell r="EO1237">
            <v>0</v>
          </cell>
          <cell r="EP1237">
            <v>0</v>
          </cell>
          <cell r="EQ1237">
            <v>0</v>
          </cell>
          <cell r="ER1237">
            <v>0</v>
          </cell>
          <cell r="ES1237">
            <v>0</v>
          </cell>
          <cell r="ET1237">
            <v>0</v>
          </cell>
          <cell r="EU1237">
            <v>0</v>
          </cell>
          <cell r="EV1237">
            <v>0</v>
          </cell>
          <cell r="EW1237">
            <v>0</v>
          </cell>
          <cell r="EX1237">
            <v>0</v>
          </cell>
          <cell r="EY1237">
            <v>0</v>
          </cell>
          <cell r="EZ1237">
            <v>0</v>
          </cell>
          <cell r="FA1237">
            <v>0</v>
          </cell>
          <cell r="FB1237">
            <v>0</v>
          </cell>
          <cell r="FC1237">
            <v>0</v>
          </cell>
          <cell r="FD1237">
            <v>0</v>
          </cell>
          <cell r="FE1237">
            <v>0</v>
          </cell>
          <cell r="FF1237">
            <v>0</v>
          </cell>
          <cell r="FG1237">
            <v>0</v>
          </cell>
          <cell r="FH1237">
            <v>0</v>
          </cell>
          <cell r="FI1237">
            <v>0</v>
          </cell>
          <cell r="FJ1237">
            <v>0</v>
          </cell>
          <cell r="FK1237">
            <v>0</v>
          </cell>
          <cell r="FL1237">
            <v>0</v>
          </cell>
          <cell r="FM1237">
            <v>0</v>
          </cell>
          <cell r="FN1237">
            <v>0</v>
          </cell>
          <cell r="FO1237">
            <v>0</v>
          </cell>
          <cell r="FP1237">
            <v>0</v>
          </cell>
          <cell r="FQ1237">
            <v>0</v>
          </cell>
          <cell r="FR1237">
            <v>0</v>
          </cell>
          <cell r="FS1237">
            <v>0</v>
          </cell>
          <cell r="FT1237">
            <v>0</v>
          </cell>
          <cell r="FU1237">
            <v>0</v>
          </cell>
          <cell r="FV1237">
            <v>0</v>
          </cell>
          <cell r="FW1237">
            <v>0</v>
          </cell>
          <cell r="FX1237">
            <v>0</v>
          </cell>
          <cell r="FY1237">
            <v>0</v>
          </cell>
          <cell r="FZ1237">
            <v>0</v>
          </cell>
          <cell r="GA1237">
            <v>0</v>
          </cell>
          <cell r="GB1237">
            <v>0</v>
          </cell>
          <cell r="GC1237">
            <v>0</v>
          </cell>
          <cell r="GD1237">
            <v>0</v>
          </cell>
          <cell r="GE1237">
            <v>0</v>
          </cell>
          <cell r="GF1237">
            <v>0</v>
          </cell>
          <cell r="GG1237">
            <v>0</v>
          </cell>
          <cell r="GH1237">
            <v>0</v>
          </cell>
          <cell r="GI1237">
            <v>0</v>
          </cell>
          <cell r="GJ1237">
            <v>0</v>
          </cell>
          <cell r="GK1237">
            <v>0</v>
          </cell>
          <cell r="GL1237">
            <v>0</v>
          </cell>
          <cell r="GM1237">
            <v>0</v>
          </cell>
          <cell r="GN1237">
            <v>0</v>
          </cell>
          <cell r="GO1237">
            <v>0</v>
          </cell>
          <cell r="GP1237">
            <v>0</v>
          </cell>
          <cell r="GQ1237">
            <v>0</v>
          </cell>
          <cell r="GR1237">
            <v>0</v>
          </cell>
          <cell r="GS1237">
            <v>0</v>
          </cell>
          <cell r="GT1237">
            <v>0</v>
          </cell>
          <cell r="GU1237">
            <v>0</v>
          </cell>
          <cell r="GV1237">
            <v>0</v>
          </cell>
          <cell r="GW1237">
            <v>0</v>
          </cell>
          <cell r="GX1237">
            <v>0</v>
          </cell>
          <cell r="GY1237">
            <v>0</v>
          </cell>
          <cell r="GZ1237">
            <v>0</v>
          </cell>
          <cell r="HA1237">
            <v>0</v>
          </cell>
          <cell r="HB1237">
            <v>0</v>
          </cell>
          <cell r="HC1237">
            <v>0</v>
          </cell>
          <cell r="HD1237">
            <v>0</v>
          </cell>
          <cell r="HE1237">
            <v>0</v>
          </cell>
          <cell r="HF1237">
            <v>0</v>
          </cell>
          <cell r="HG1237">
            <v>0</v>
          </cell>
          <cell r="HH1237">
            <v>0</v>
          </cell>
          <cell r="HI1237">
            <v>0</v>
          </cell>
          <cell r="HJ1237">
            <v>0</v>
          </cell>
          <cell r="HK1237">
            <v>0</v>
          </cell>
          <cell r="HL1237">
            <v>0</v>
          </cell>
          <cell r="HM1237">
            <v>0</v>
          </cell>
          <cell r="HN1237">
            <v>0</v>
          </cell>
          <cell r="HO1237">
            <v>0</v>
          </cell>
          <cell r="HP1237">
            <v>0</v>
          </cell>
          <cell r="HQ1237">
            <v>0</v>
          </cell>
          <cell r="HR1237">
            <v>0</v>
          </cell>
          <cell r="HS1237">
            <v>0</v>
          </cell>
          <cell r="HT1237">
            <v>0</v>
          </cell>
          <cell r="HU1237">
            <v>0</v>
          </cell>
          <cell r="HV1237">
            <v>0</v>
          </cell>
          <cell r="HW1237">
            <v>0</v>
          </cell>
          <cell r="HX1237">
            <v>0</v>
          </cell>
          <cell r="HY1237">
            <v>0</v>
          </cell>
          <cell r="HZ1237">
            <v>0</v>
          </cell>
          <cell r="IA1237">
            <v>0</v>
          </cell>
          <cell r="IB1237">
            <v>0</v>
          </cell>
          <cell r="IC1237">
            <v>0</v>
          </cell>
          <cell r="ID1237">
            <v>0</v>
          </cell>
          <cell r="IE1237">
            <v>0</v>
          </cell>
          <cell r="IF1237">
            <v>0</v>
          </cell>
          <cell r="IG1237">
            <v>0</v>
          </cell>
          <cell r="IH1237">
            <v>0</v>
          </cell>
          <cell r="II1237">
            <v>0</v>
          </cell>
          <cell r="IJ1237">
            <v>0</v>
          </cell>
          <cell r="IK1237">
            <v>0</v>
          </cell>
          <cell r="IL1237">
            <v>0</v>
          </cell>
          <cell r="IM1237">
            <v>0</v>
          </cell>
          <cell r="IN1237">
            <v>0</v>
          </cell>
          <cell r="IO1237">
            <v>0</v>
          </cell>
          <cell r="IP1237">
            <v>0</v>
          </cell>
          <cell r="IQ1237">
            <v>0</v>
          </cell>
          <cell r="IR1237">
            <v>0</v>
          </cell>
          <cell r="IS1237">
            <v>0</v>
          </cell>
          <cell r="IT1237">
            <v>0</v>
          </cell>
          <cell r="IU1237">
            <v>0</v>
          </cell>
          <cell r="IV1237">
            <v>0</v>
          </cell>
          <cell r="IW1237">
            <v>0</v>
          </cell>
          <cell r="IX1237">
            <v>0</v>
          </cell>
          <cell r="IY1237">
            <v>0</v>
          </cell>
          <cell r="IZ1237">
            <v>0</v>
          </cell>
          <cell r="JA1237">
            <v>0</v>
          </cell>
          <cell r="JB1237">
            <v>0</v>
          </cell>
          <cell r="JC1237">
            <v>0</v>
          </cell>
          <cell r="JD1237">
            <v>0</v>
          </cell>
          <cell r="JE1237">
            <v>0</v>
          </cell>
        </row>
        <row r="1238">
          <cell r="D1238" t="str">
            <v>GCC.EX.CHE._.___.Chehalis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-781.85346649005078</v>
          </cell>
          <cell r="S1238">
            <v>-92.91969003000122</v>
          </cell>
          <cell r="T1238">
            <v>-620.91118643000118</v>
          </cell>
          <cell r="U1238">
            <v>-35.70029760999978</v>
          </cell>
          <cell r="V1238">
            <v>0</v>
          </cell>
          <cell r="W1238">
            <v>0</v>
          </cell>
          <cell r="X1238">
            <v>0</v>
          </cell>
          <cell r="Y1238">
            <v>-169.19736207999813</v>
          </cell>
          <cell r="Z1238">
            <v>113.58236881997436</v>
          </cell>
          <cell r="AA1238">
            <v>-105.81280261999927</v>
          </cell>
          <cell r="AB1238">
            <v>0</v>
          </cell>
          <cell r="AC1238">
            <v>0</v>
          </cell>
          <cell r="AD1238">
            <v>129.10550346000059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  <cell r="EE1238">
            <v>0</v>
          </cell>
          <cell r="EF1238">
            <v>0</v>
          </cell>
          <cell r="EG1238">
            <v>0</v>
          </cell>
          <cell r="EH1238">
            <v>0</v>
          </cell>
          <cell r="EI1238">
            <v>0</v>
          </cell>
          <cell r="EJ1238">
            <v>0</v>
          </cell>
          <cell r="EK1238">
            <v>0</v>
          </cell>
          <cell r="EL1238">
            <v>0</v>
          </cell>
          <cell r="EM1238">
            <v>0</v>
          </cell>
          <cell r="EN1238">
            <v>0</v>
          </cell>
          <cell r="EO1238">
            <v>0</v>
          </cell>
          <cell r="EP1238">
            <v>0</v>
          </cell>
          <cell r="EQ1238">
            <v>0</v>
          </cell>
          <cell r="ER1238">
            <v>0</v>
          </cell>
          <cell r="ES1238">
            <v>0</v>
          </cell>
          <cell r="ET1238">
            <v>0</v>
          </cell>
          <cell r="EU1238">
            <v>0</v>
          </cell>
          <cell r="EV1238">
            <v>0</v>
          </cell>
          <cell r="EW1238">
            <v>0</v>
          </cell>
          <cell r="EX1238">
            <v>0</v>
          </cell>
          <cell r="EY1238">
            <v>0</v>
          </cell>
          <cell r="EZ1238">
            <v>0</v>
          </cell>
          <cell r="FA1238">
            <v>0</v>
          </cell>
          <cell r="FB1238">
            <v>0</v>
          </cell>
          <cell r="FC1238">
            <v>0</v>
          </cell>
          <cell r="FD1238">
            <v>0</v>
          </cell>
          <cell r="FE1238">
            <v>0</v>
          </cell>
          <cell r="FF1238">
            <v>0</v>
          </cell>
          <cell r="FG1238">
            <v>0</v>
          </cell>
          <cell r="FH1238">
            <v>0</v>
          </cell>
          <cell r="FI1238">
            <v>0</v>
          </cell>
          <cell r="FJ1238">
            <v>0</v>
          </cell>
          <cell r="FK1238">
            <v>0</v>
          </cell>
          <cell r="FL1238">
            <v>0</v>
          </cell>
          <cell r="FM1238">
            <v>0</v>
          </cell>
          <cell r="FN1238">
            <v>0</v>
          </cell>
          <cell r="FO1238">
            <v>0</v>
          </cell>
          <cell r="FP1238">
            <v>0</v>
          </cell>
          <cell r="FQ1238">
            <v>0</v>
          </cell>
          <cell r="FR1238">
            <v>0</v>
          </cell>
          <cell r="FS1238">
            <v>0</v>
          </cell>
          <cell r="FT1238">
            <v>0</v>
          </cell>
          <cell r="FU1238">
            <v>0</v>
          </cell>
          <cell r="FV1238">
            <v>0</v>
          </cell>
          <cell r="FW1238">
            <v>0</v>
          </cell>
          <cell r="FX1238">
            <v>0</v>
          </cell>
          <cell r="FY1238">
            <v>0</v>
          </cell>
          <cell r="FZ1238">
            <v>0</v>
          </cell>
          <cell r="GA1238">
            <v>0</v>
          </cell>
          <cell r="GB1238">
            <v>0</v>
          </cell>
          <cell r="GC1238">
            <v>0</v>
          </cell>
          <cell r="GD1238">
            <v>0</v>
          </cell>
          <cell r="GE1238">
            <v>0</v>
          </cell>
          <cell r="GF1238">
            <v>0</v>
          </cell>
          <cell r="GG1238">
            <v>0</v>
          </cell>
          <cell r="GH1238">
            <v>0</v>
          </cell>
          <cell r="GI1238">
            <v>0</v>
          </cell>
          <cell r="GJ1238">
            <v>0</v>
          </cell>
          <cell r="GK1238">
            <v>0</v>
          </cell>
          <cell r="GL1238">
            <v>0</v>
          </cell>
          <cell r="GM1238">
            <v>0</v>
          </cell>
          <cell r="GN1238">
            <v>0</v>
          </cell>
          <cell r="GO1238">
            <v>0</v>
          </cell>
          <cell r="GP1238">
            <v>0</v>
          </cell>
          <cell r="GQ1238">
            <v>0</v>
          </cell>
          <cell r="GR1238">
            <v>0</v>
          </cell>
          <cell r="GS1238">
            <v>0</v>
          </cell>
          <cell r="GT1238">
            <v>0</v>
          </cell>
          <cell r="GU1238">
            <v>0</v>
          </cell>
          <cell r="GV1238">
            <v>0</v>
          </cell>
          <cell r="GW1238">
            <v>0</v>
          </cell>
          <cell r="GX1238">
            <v>0</v>
          </cell>
          <cell r="GY1238">
            <v>0</v>
          </cell>
          <cell r="GZ1238">
            <v>0</v>
          </cell>
          <cell r="HA1238">
            <v>0</v>
          </cell>
          <cell r="HB1238">
            <v>0</v>
          </cell>
          <cell r="HC1238">
            <v>0</v>
          </cell>
          <cell r="HD1238">
            <v>0</v>
          </cell>
          <cell r="HE1238">
            <v>0</v>
          </cell>
          <cell r="HF1238">
            <v>0</v>
          </cell>
          <cell r="HG1238">
            <v>0</v>
          </cell>
          <cell r="HH1238">
            <v>0</v>
          </cell>
          <cell r="HI1238">
            <v>0</v>
          </cell>
          <cell r="HJ1238">
            <v>0</v>
          </cell>
          <cell r="HK1238">
            <v>0</v>
          </cell>
          <cell r="HL1238">
            <v>0</v>
          </cell>
          <cell r="HM1238">
            <v>0</v>
          </cell>
          <cell r="HN1238">
            <v>0</v>
          </cell>
          <cell r="HO1238">
            <v>0</v>
          </cell>
          <cell r="HP1238">
            <v>0</v>
          </cell>
          <cell r="HQ1238">
            <v>0</v>
          </cell>
          <cell r="HR1238">
            <v>0</v>
          </cell>
          <cell r="HS1238">
            <v>0</v>
          </cell>
          <cell r="HT1238">
            <v>0</v>
          </cell>
          <cell r="HU1238">
            <v>0</v>
          </cell>
          <cell r="HV1238">
            <v>0</v>
          </cell>
          <cell r="HW1238">
            <v>0</v>
          </cell>
          <cell r="HX1238">
            <v>0</v>
          </cell>
          <cell r="HY1238">
            <v>0</v>
          </cell>
          <cell r="HZ1238">
            <v>0</v>
          </cell>
          <cell r="IA1238">
            <v>0</v>
          </cell>
          <cell r="IB1238">
            <v>0</v>
          </cell>
          <cell r="IC1238">
            <v>0</v>
          </cell>
          <cell r="ID1238">
            <v>0</v>
          </cell>
          <cell r="IE1238">
            <v>0</v>
          </cell>
          <cell r="IF1238">
            <v>0</v>
          </cell>
          <cell r="IG1238">
            <v>0</v>
          </cell>
          <cell r="IH1238">
            <v>0</v>
          </cell>
          <cell r="II1238">
            <v>0</v>
          </cell>
          <cell r="IJ1238">
            <v>0</v>
          </cell>
          <cell r="IK1238">
            <v>0</v>
          </cell>
          <cell r="IL1238">
            <v>0</v>
          </cell>
          <cell r="IM1238">
            <v>0</v>
          </cell>
          <cell r="IN1238">
            <v>0</v>
          </cell>
          <cell r="IO1238">
            <v>0</v>
          </cell>
          <cell r="IP1238">
            <v>0</v>
          </cell>
          <cell r="IQ1238">
            <v>0</v>
          </cell>
          <cell r="IR1238">
            <v>0</v>
          </cell>
          <cell r="IS1238">
            <v>0</v>
          </cell>
          <cell r="IT1238">
            <v>0</v>
          </cell>
          <cell r="IU1238">
            <v>0</v>
          </cell>
          <cell r="IV1238">
            <v>0</v>
          </cell>
          <cell r="IW1238">
            <v>0</v>
          </cell>
          <cell r="IX1238">
            <v>0</v>
          </cell>
          <cell r="IY1238">
            <v>0</v>
          </cell>
          <cell r="IZ1238">
            <v>0</v>
          </cell>
          <cell r="JA1238">
            <v>0</v>
          </cell>
          <cell r="JB1238">
            <v>0</v>
          </cell>
          <cell r="JC1238">
            <v>0</v>
          </cell>
          <cell r="JD1238">
            <v>0</v>
          </cell>
          <cell r="JE1238">
            <v>0</v>
          </cell>
        </row>
        <row r="1239">
          <cell r="D1239" t="str">
            <v>GCC.EX.CHE._.___.Chehalis OR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0.46886305999998967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302.60642051999457</v>
          </cell>
          <cell r="S1239">
            <v>-6.0771912600012001</v>
          </cell>
          <cell r="T1239">
            <v>-5.6295773000001645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170.72529167000175</v>
          </cell>
          <cell r="Z1239">
            <v>178.07528635000199</v>
          </cell>
          <cell r="AA1239">
            <v>13.951622810000117</v>
          </cell>
          <cell r="AB1239">
            <v>0</v>
          </cell>
          <cell r="AC1239">
            <v>0</v>
          </cell>
          <cell r="AD1239">
            <v>-48.439011750000645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  <cell r="EE1239">
            <v>0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  <cell r="EJ1239">
            <v>0</v>
          </cell>
          <cell r="EK1239">
            <v>0</v>
          </cell>
          <cell r="EL1239">
            <v>0</v>
          </cell>
          <cell r="EM1239">
            <v>0</v>
          </cell>
          <cell r="EN1239">
            <v>0</v>
          </cell>
          <cell r="EO1239">
            <v>0</v>
          </cell>
          <cell r="EP1239">
            <v>0</v>
          </cell>
          <cell r="EQ1239">
            <v>0</v>
          </cell>
          <cell r="ER1239">
            <v>0</v>
          </cell>
          <cell r="ES1239">
            <v>0</v>
          </cell>
          <cell r="ET1239">
            <v>0</v>
          </cell>
          <cell r="EU1239">
            <v>0</v>
          </cell>
          <cell r="EV1239">
            <v>0</v>
          </cell>
          <cell r="EW1239">
            <v>0</v>
          </cell>
          <cell r="EX1239">
            <v>0</v>
          </cell>
          <cell r="EY1239">
            <v>0</v>
          </cell>
          <cell r="EZ1239">
            <v>0</v>
          </cell>
          <cell r="FA1239">
            <v>0</v>
          </cell>
          <cell r="FB1239">
            <v>0</v>
          </cell>
          <cell r="FC1239">
            <v>0</v>
          </cell>
          <cell r="FD1239">
            <v>0</v>
          </cell>
          <cell r="FE1239">
            <v>0</v>
          </cell>
          <cell r="FF1239">
            <v>0</v>
          </cell>
          <cell r="FG1239">
            <v>0</v>
          </cell>
          <cell r="FH1239">
            <v>0</v>
          </cell>
          <cell r="FI1239">
            <v>0</v>
          </cell>
          <cell r="FJ1239">
            <v>0</v>
          </cell>
          <cell r="FK1239">
            <v>0</v>
          </cell>
          <cell r="FL1239">
            <v>0</v>
          </cell>
          <cell r="FM1239">
            <v>0</v>
          </cell>
          <cell r="FN1239">
            <v>0</v>
          </cell>
          <cell r="FO1239">
            <v>0</v>
          </cell>
          <cell r="FP1239">
            <v>0</v>
          </cell>
          <cell r="FQ1239">
            <v>0</v>
          </cell>
          <cell r="FR1239">
            <v>0</v>
          </cell>
          <cell r="FS1239">
            <v>0</v>
          </cell>
          <cell r="FT1239">
            <v>0</v>
          </cell>
          <cell r="FU1239">
            <v>0</v>
          </cell>
          <cell r="FV1239">
            <v>0</v>
          </cell>
          <cell r="FW1239">
            <v>0</v>
          </cell>
          <cell r="FX1239">
            <v>0</v>
          </cell>
          <cell r="FY1239">
            <v>0</v>
          </cell>
          <cell r="FZ1239">
            <v>0</v>
          </cell>
          <cell r="GA1239">
            <v>0</v>
          </cell>
          <cell r="GB1239">
            <v>0</v>
          </cell>
          <cell r="GC1239">
            <v>0</v>
          </cell>
          <cell r="GD1239">
            <v>0</v>
          </cell>
          <cell r="GE1239">
            <v>0</v>
          </cell>
          <cell r="GF1239">
            <v>0</v>
          </cell>
          <cell r="GG1239">
            <v>0</v>
          </cell>
          <cell r="GH1239">
            <v>0</v>
          </cell>
          <cell r="GI1239">
            <v>0</v>
          </cell>
          <cell r="GJ1239">
            <v>0</v>
          </cell>
          <cell r="GK1239">
            <v>0</v>
          </cell>
          <cell r="GL1239">
            <v>0</v>
          </cell>
          <cell r="GM1239">
            <v>0</v>
          </cell>
          <cell r="GN1239">
            <v>0</v>
          </cell>
          <cell r="GO1239">
            <v>0</v>
          </cell>
          <cell r="GP1239">
            <v>0</v>
          </cell>
          <cell r="GQ1239">
            <v>0</v>
          </cell>
          <cell r="GR1239">
            <v>0</v>
          </cell>
          <cell r="GS1239">
            <v>0</v>
          </cell>
          <cell r="GT1239">
            <v>0</v>
          </cell>
          <cell r="GU1239">
            <v>0</v>
          </cell>
          <cell r="GV1239">
            <v>0</v>
          </cell>
          <cell r="GW1239">
            <v>0</v>
          </cell>
          <cell r="GX1239">
            <v>0</v>
          </cell>
          <cell r="GY1239">
            <v>0</v>
          </cell>
          <cell r="GZ1239">
            <v>0</v>
          </cell>
          <cell r="HA1239">
            <v>0</v>
          </cell>
          <cell r="HB1239">
            <v>0</v>
          </cell>
          <cell r="HC1239">
            <v>0</v>
          </cell>
          <cell r="HD1239">
            <v>0</v>
          </cell>
          <cell r="HE1239">
            <v>0</v>
          </cell>
          <cell r="HF1239">
            <v>0</v>
          </cell>
          <cell r="HG1239">
            <v>0</v>
          </cell>
          <cell r="HH1239">
            <v>0</v>
          </cell>
          <cell r="HI1239">
            <v>0</v>
          </cell>
          <cell r="HJ1239">
            <v>0</v>
          </cell>
          <cell r="HK1239">
            <v>0</v>
          </cell>
          <cell r="HL1239">
            <v>0</v>
          </cell>
          <cell r="HM1239">
            <v>0</v>
          </cell>
          <cell r="HN1239">
            <v>0</v>
          </cell>
          <cell r="HO1239">
            <v>0</v>
          </cell>
          <cell r="HP1239">
            <v>0</v>
          </cell>
          <cell r="HQ1239">
            <v>0</v>
          </cell>
          <cell r="HR1239">
            <v>0</v>
          </cell>
          <cell r="HS1239">
            <v>0</v>
          </cell>
          <cell r="HT1239">
            <v>0</v>
          </cell>
          <cell r="HU1239">
            <v>0</v>
          </cell>
          <cell r="HV1239">
            <v>0</v>
          </cell>
          <cell r="HW1239">
            <v>0</v>
          </cell>
          <cell r="HX1239">
            <v>0</v>
          </cell>
          <cell r="HY1239">
            <v>0</v>
          </cell>
          <cell r="HZ1239">
            <v>0</v>
          </cell>
          <cell r="IA1239">
            <v>0</v>
          </cell>
          <cell r="IB1239">
            <v>0</v>
          </cell>
          <cell r="IC1239">
            <v>0</v>
          </cell>
          <cell r="ID1239">
            <v>0</v>
          </cell>
          <cell r="IE1239">
            <v>0</v>
          </cell>
          <cell r="IF1239">
            <v>0</v>
          </cell>
          <cell r="IG1239">
            <v>0</v>
          </cell>
          <cell r="IH1239">
            <v>0</v>
          </cell>
          <cell r="II1239">
            <v>0</v>
          </cell>
          <cell r="IJ1239">
            <v>0</v>
          </cell>
          <cell r="IK1239">
            <v>0</v>
          </cell>
          <cell r="IL1239">
            <v>0</v>
          </cell>
          <cell r="IM1239">
            <v>0</v>
          </cell>
          <cell r="IN1239">
            <v>0</v>
          </cell>
          <cell r="IO1239">
            <v>0</v>
          </cell>
          <cell r="IP1239">
            <v>0</v>
          </cell>
          <cell r="IQ1239">
            <v>0</v>
          </cell>
          <cell r="IR1239">
            <v>0</v>
          </cell>
          <cell r="IS1239">
            <v>0</v>
          </cell>
          <cell r="IT1239">
            <v>0</v>
          </cell>
          <cell r="IU1239">
            <v>0</v>
          </cell>
          <cell r="IV1239">
            <v>0</v>
          </cell>
          <cell r="IW1239">
            <v>0</v>
          </cell>
          <cell r="IX1239">
            <v>0</v>
          </cell>
          <cell r="IY1239">
            <v>0</v>
          </cell>
          <cell r="IZ1239">
            <v>0</v>
          </cell>
          <cell r="JA1239">
            <v>0</v>
          </cell>
          <cell r="JB1239">
            <v>0</v>
          </cell>
          <cell r="JC1239">
            <v>0</v>
          </cell>
          <cell r="JD1239">
            <v>0</v>
          </cell>
          <cell r="JE1239">
            <v>0</v>
          </cell>
        </row>
        <row r="1240">
          <cell r="D1240" t="str">
            <v>GCC.EX.CLV._.___.Currant Creek</v>
          </cell>
          <cell r="F1240">
            <v>0</v>
          </cell>
          <cell r="G1240">
            <v>0</v>
          </cell>
          <cell r="H1240">
            <v>0</v>
          </cell>
          <cell r="I1240">
            <v>51.933878160023596</v>
          </cell>
          <cell r="J1240">
            <v>-0.10738602004130371</v>
          </cell>
          <cell r="K1240">
            <v>-22.790433280024445</v>
          </cell>
          <cell r="L1240">
            <v>0</v>
          </cell>
          <cell r="M1240">
            <v>-35.695330379996449</v>
          </cell>
          <cell r="N1240">
            <v>-21.707755190000171</v>
          </cell>
          <cell r="O1240">
            <v>9.0438563200004864</v>
          </cell>
          <cell r="P1240">
            <v>0</v>
          </cell>
          <cell r="Q1240">
            <v>0</v>
          </cell>
          <cell r="R1240">
            <v>-10859.820116130169</v>
          </cell>
          <cell r="S1240">
            <v>-13.904465569969034</v>
          </cell>
          <cell r="T1240">
            <v>-416.92148964002263</v>
          </cell>
          <cell r="U1240">
            <v>-528.29839854000602</v>
          </cell>
          <cell r="V1240">
            <v>-792.61500392998278</v>
          </cell>
          <cell r="W1240">
            <v>-663.0064607100212</v>
          </cell>
          <cell r="X1240">
            <v>-549.66691583002103</v>
          </cell>
          <cell r="Y1240">
            <v>-1630.9342463599751</v>
          </cell>
          <cell r="Z1240">
            <v>-1691.3872535600094</v>
          </cell>
          <cell r="AA1240">
            <v>-1200.0411972100264</v>
          </cell>
          <cell r="AB1240">
            <v>-1059.6866720399848</v>
          </cell>
          <cell r="AC1240">
            <v>-753.09223865999957</v>
          </cell>
          <cell r="AD1240">
            <v>-1560.2657740799914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  <cell r="EE1240">
            <v>0</v>
          </cell>
          <cell r="EF1240">
            <v>0</v>
          </cell>
          <cell r="EG1240">
            <v>0</v>
          </cell>
          <cell r="EH1240">
            <v>0</v>
          </cell>
          <cell r="EI1240">
            <v>0</v>
          </cell>
          <cell r="EJ1240">
            <v>0</v>
          </cell>
          <cell r="EK1240">
            <v>0</v>
          </cell>
          <cell r="EL1240">
            <v>0</v>
          </cell>
          <cell r="EM1240">
            <v>0</v>
          </cell>
          <cell r="EN1240">
            <v>0</v>
          </cell>
          <cell r="EO1240">
            <v>0</v>
          </cell>
          <cell r="EP1240">
            <v>0</v>
          </cell>
          <cell r="EQ1240">
            <v>0</v>
          </cell>
          <cell r="ER1240">
            <v>0</v>
          </cell>
          <cell r="ES1240">
            <v>0</v>
          </cell>
          <cell r="ET1240">
            <v>0</v>
          </cell>
          <cell r="EU1240">
            <v>0</v>
          </cell>
          <cell r="EV1240">
            <v>0</v>
          </cell>
          <cell r="EW1240">
            <v>0</v>
          </cell>
          <cell r="EX1240">
            <v>0</v>
          </cell>
          <cell r="EY1240">
            <v>0</v>
          </cell>
          <cell r="EZ1240">
            <v>0</v>
          </cell>
          <cell r="FA1240">
            <v>0</v>
          </cell>
          <cell r="FB1240">
            <v>0</v>
          </cell>
          <cell r="FC1240">
            <v>0</v>
          </cell>
          <cell r="FD1240">
            <v>0</v>
          </cell>
          <cell r="FE1240">
            <v>0</v>
          </cell>
          <cell r="FF1240">
            <v>0</v>
          </cell>
          <cell r="FG1240">
            <v>0</v>
          </cell>
          <cell r="FH1240">
            <v>0</v>
          </cell>
          <cell r="FI1240">
            <v>0</v>
          </cell>
          <cell r="FJ1240">
            <v>0</v>
          </cell>
          <cell r="FK1240">
            <v>0</v>
          </cell>
          <cell r="FL1240">
            <v>0</v>
          </cell>
          <cell r="FM1240">
            <v>0</v>
          </cell>
          <cell r="FN1240">
            <v>0</v>
          </cell>
          <cell r="FO1240">
            <v>0</v>
          </cell>
          <cell r="FP1240">
            <v>0</v>
          </cell>
          <cell r="FQ1240">
            <v>0</v>
          </cell>
          <cell r="FR1240">
            <v>0</v>
          </cell>
          <cell r="FS1240">
            <v>0</v>
          </cell>
          <cell r="FT1240">
            <v>0</v>
          </cell>
          <cell r="FU1240">
            <v>0</v>
          </cell>
          <cell r="FV1240">
            <v>0</v>
          </cell>
          <cell r="FW1240">
            <v>0</v>
          </cell>
          <cell r="FX1240">
            <v>0</v>
          </cell>
          <cell r="FY1240">
            <v>0</v>
          </cell>
          <cell r="FZ1240">
            <v>0</v>
          </cell>
          <cell r="GA1240">
            <v>0</v>
          </cell>
          <cell r="GB1240">
            <v>0</v>
          </cell>
          <cell r="GC1240">
            <v>0</v>
          </cell>
          <cell r="GD1240">
            <v>0</v>
          </cell>
          <cell r="GE1240">
            <v>0</v>
          </cell>
          <cell r="GF1240">
            <v>0</v>
          </cell>
          <cell r="GG1240">
            <v>0</v>
          </cell>
          <cell r="GH1240">
            <v>0</v>
          </cell>
          <cell r="GI1240">
            <v>0</v>
          </cell>
          <cell r="GJ1240">
            <v>0</v>
          </cell>
          <cell r="GK1240">
            <v>0</v>
          </cell>
          <cell r="GL1240">
            <v>0</v>
          </cell>
          <cell r="GM1240">
            <v>0</v>
          </cell>
          <cell r="GN1240">
            <v>0</v>
          </cell>
          <cell r="GO1240">
            <v>0</v>
          </cell>
          <cell r="GP1240">
            <v>0</v>
          </cell>
          <cell r="GQ1240">
            <v>0</v>
          </cell>
          <cell r="GR1240">
            <v>0</v>
          </cell>
          <cell r="GS1240">
            <v>0</v>
          </cell>
          <cell r="GT1240">
            <v>0</v>
          </cell>
          <cell r="GU1240">
            <v>0</v>
          </cell>
          <cell r="GV1240">
            <v>0</v>
          </cell>
          <cell r="GW1240">
            <v>0</v>
          </cell>
          <cell r="GX1240">
            <v>0</v>
          </cell>
          <cell r="GY1240">
            <v>0</v>
          </cell>
          <cell r="GZ1240">
            <v>0</v>
          </cell>
          <cell r="HA1240">
            <v>0</v>
          </cell>
          <cell r="HB1240">
            <v>0</v>
          </cell>
          <cell r="HC1240">
            <v>0</v>
          </cell>
          <cell r="HD1240">
            <v>0</v>
          </cell>
          <cell r="HE1240">
            <v>0</v>
          </cell>
          <cell r="HF1240">
            <v>0</v>
          </cell>
          <cell r="HG1240">
            <v>0</v>
          </cell>
          <cell r="HH1240">
            <v>0</v>
          </cell>
          <cell r="HI1240">
            <v>0</v>
          </cell>
          <cell r="HJ1240">
            <v>0</v>
          </cell>
          <cell r="HK1240">
            <v>0</v>
          </cell>
          <cell r="HL1240">
            <v>0</v>
          </cell>
          <cell r="HM1240">
            <v>0</v>
          </cell>
          <cell r="HN1240">
            <v>0</v>
          </cell>
          <cell r="HO1240">
            <v>0</v>
          </cell>
          <cell r="HP1240">
            <v>0</v>
          </cell>
          <cell r="HQ1240">
            <v>0</v>
          </cell>
          <cell r="HR1240">
            <v>0</v>
          </cell>
          <cell r="HS1240">
            <v>0</v>
          </cell>
          <cell r="HT1240">
            <v>0</v>
          </cell>
          <cell r="HU1240">
            <v>0</v>
          </cell>
          <cell r="HV1240">
            <v>0</v>
          </cell>
          <cell r="HW1240">
            <v>0</v>
          </cell>
          <cell r="HX1240">
            <v>0</v>
          </cell>
          <cell r="HY1240">
            <v>0</v>
          </cell>
          <cell r="HZ1240">
            <v>0</v>
          </cell>
          <cell r="IA1240">
            <v>0</v>
          </cell>
          <cell r="IB1240">
            <v>0</v>
          </cell>
          <cell r="IC1240">
            <v>0</v>
          </cell>
          <cell r="ID1240">
            <v>0</v>
          </cell>
          <cell r="IE1240">
            <v>0</v>
          </cell>
          <cell r="IF1240">
            <v>0</v>
          </cell>
          <cell r="IG1240">
            <v>0</v>
          </cell>
          <cell r="IH1240">
            <v>0</v>
          </cell>
          <cell r="II1240">
            <v>0</v>
          </cell>
          <cell r="IJ1240">
            <v>0</v>
          </cell>
          <cell r="IK1240">
            <v>0</v>
          </cell>
          <cell r="IL1240">
            <v>0</v>
          </cell>
          <cell r="IM1240">
            <v>0</v>
          </cell>
          <cell r="IN1240">
            <v>0</v>
          </cell>
          <cell r="IO1240">
            <v>0</v>
          </cell>
          <cell r="IP1240">
            <v>0</v>
          </cell>
          <cell r="IQ1240">
            <v>0</v>
          </cell>
          <cell r="IR1240">
            <v>0</v>
          </cell>
          <cell r="IS1240">
            <v>0</v>
          </cell>
          <cell r="IT1240">
            <v>0</v>
          </cell>
          <cell r="IU1240">
            <v>0</v>
          </cell>
          <cell r="IV1240">
            <v>0</v>
          </cell>
          <cell r="IW1240">
            <v>0</v>
          </cell>
          <cell r="IX1240">
            <v>0</v>
          </cell>
          <cell r="IY1240">
            <v>0</v>
          </cell>
          <cell r="IZ1240">
            <v>0</v>
          </cell>
          <cell r="JA1240">
            <v>0</v>
          </cell>
          <cell r="JB1240">
            <v>0</v>
          </cell>
          <cell r="JC1240">
            <v>0</v>
          </cell>
          <cell r="JD1240">
            <v>0</v>
          </cell>
          <cell r="JE1240">
            <v>0</v>
          </cell>
        </row>
        <row r="1241">
          <cell r="D1241" t="str">
            <v>GCC.EX.CLV._.___.Currant Creek OR</v>
          </cell>
          <cell r="F1241">
            <v>0</v>
          </cell>
          <cell r="G1241">
            <v>0</v>
          </cell>
          <cell r="H1241">
            <v>1.0004441719502211E-8</v>
          </cell>
          <cell r="I1241">
            <v>-99.732715299993288</v>
          </cell>
          <cell r="J1241">
            <v>8.086545999685768E-2</v>
          </cell>
          <cell r="K1241">
            <v>0</v>
          </cell>
          <cell r="L1241">
            <v>0</v>
          </cell>
          <cell r="M1241">
            <v>-1.3921000005211681E-2</v>
          </cell>
          <cell r="N1241">
            <v>-1.339814999664668E-2</v>
          </cell>
          <cell r="O1241">
            <v>-0.25637701999221463</v>
          </cell>
          <cell r="P1241">
            <v>0</v>
          </cell>
          <cell r="Q1241">
            <v>0</v>
          </cell>
          <cell r="R1241">
            <v>-3699.6475452397717</v>
          </cell>
          <cell r="S1241">
            <v>-14.304566719998547</v>
          </cell>
          <cell r="T1241">
            <v>-6.1975502599962056</v>
          </cell>
          <cell r="U1241">
            <v>19.936795870002243</v>
          </cell>
          <cell r="V1241">
            <v>-261.51567893000174</v>
          </cell>
          <cell r="W1241">
            <v>-69.918970990001981</v>
          </cell>
          <cell r="X1241">
            <v>-270.99698273000831</v>
          </cell>
          <cell r="Y1241">
            <v>-267.70729669003049</v>
          </cell>
          <cell r="Z1241">
            <v>-1154.7600056699885</v>
          </cell>
          <cell r="AA1241">
            <v>-566.16782549998607</v>
          </cell>
          <cell r="AB1241">
            <v>-507.92579421999835</v>
          </cell>
          <cell r="AC1241">
            <v>-464.40755432000151</v>
          </cell>
          <cell r="AD1241">
            <v>-135.6821150800024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0</v>
          </cell>
          <cell r="DM1241">
            <v>0</v>
          </cell>
          <cell r="DN1241">
            <v>0</v>
          </cell>
          <cell r="DO1241">
            <v>0</v>
          </cell>
          <cell r="DP1241">
            <v>0</v>
          </cell>
          <cell r="DQ1241">
            <v>0</v>
          </cell>
          <cell r="DR1241">
            <v>0</v>
          </cell>
          <cell r="DS1241">
            <v>0</v>
          </cell>
          <cell r="DT1241">
            <v>0</v>
          </cell>
          <cell r="DU1241">
            <v>0</v>
          </cell>
          <cell r="DV1241">
            <v>0</v>
          </cell>
          <cell r="DW1241">
            <v>0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  <cell r="EE1241">
            <v>0</v>
          </cell>
          <cell r="EF1241">
            <v>0</v>
          </cell>
          <cell r="EG1241">
            <v>0</v>
          </cell>
          <cell r="EH1241">
            <v>0</v>
          </cell>
          <cell r="EI1241">
            <v>0</v>
          </cell>
          <cell r="EJ1241">
            <v>0</v>
          </cell>
          <cell r="EK1241">
            <v>0</v>
          </cell>
          <cell r="EL1241">
            <v>0</v>
          </cell>
          <cell r="EM1241">
            <v>0</v>
          </cell>
          <cell r="EN1241">
            <v>0</v>
          </cell>
          <cell r="EO1241">
            <v>0</v>
          </cell>
          <cell r="EP1241">
            <v>0</v>
          </cell>
          <cell r="EQ1241">
            <v>0</v>
          </cell>
          <cell r="ER1241">
            <v>0</v>
          </cell>
          <cell r="ES1241">
            <v>0</v>
          </cell>
          <cell r="ET1241">
            <v>0</v>
          </cell>
          <cell r="EU1241">
            <v>0</v>
          </cell>
          <cell r="EV1241">
            <v>0</v>
          </cell>
          <cell r="EW1241">
            <v>0</v>
          </cell>
          <cell r="EX1241">
            <v>0</v>
          </cell>
          <cell r="EY1241">
            <v>0</v>
          </cell>
          <cell r="EZ1241">
            <v>0</v>
          </cell>
          <cell r="FA1241">
            <v>0</v>
          </cell>
          <cell r="FB1241">
            <v>0</v>
          </cell>
          <cell r="FC1241">
            <v>0</v>
          </cell>
          <cell r="FD1241">
            <v>0</v>
          </cell>
          <cell r="FE1241">
            <v>0</v>
          </cell>
          <cell r="FF1241">
            <v>0</v>
          </cell>
          <cell r="FG1241">
            <v>0</v>
          </cell>
          <cell r="FH1241">
            <v>0</v>
          </cell>
          <cell r="FI1241">
            <v>0</v>
          </cell>
          <cell r="FJ1241">
            <v>0</v>
          </cell>
          <cell r="FK1241">
            <v>0</v>
          </cell>
          <cell r="FL1241">
            <v>0</v>
          </cell>
          <cell r="FM1241">
            <v>0</v>
          </cell>
          <cell r="FN1241">
            <v>0</v>
          </cell>
          <cell r="FO1241">
            <v>0</v>
          </cell>
          <cell r="FP1241">
            <v>0</v>
          </cell>
          <cell r="FQ1241">
            <v>0</v>
          </cell>
          <cell r="FR1241">
            <v>0</v>
          </cell>
          <cell r="FS1241">
            <v>0</v>
          </cell>
          <cell r="FT1241">
            <v>0</v>
          </cell>
          <cell r="FU1241">
            <v>0</v>
          </cell>
          <cell r="FV1241">
            <v>0</v>
          </cell>
          <cell r="FW1241">
            <v>0</v>
          </cell>
          <cell r="FX1241">
            <v>0</v>
          </cell>
          <cell r="FY1241">
            <v>0</v>
          </cell>
          <cell r="FZ1241">
            <v>0</v>
          </cell>
          <cell r="GA1241">
            <v>0</v>
          </cell>
          <cell r="GB1241">
            <v>0</v>
          </cell>
          <cell r="GC1241">
            <v>0</v>
          </cell>
          <cell r="GD1241">
            <v>0</v>
          </cell>
          <cell r="GE1241">
            <v>0</v>
          </cell>
          <cell r="GF1241">
            <v>0</v>
          </cell>
          <cell r="GG1241">
            <v>0</v>
          </cell>
          <cell r="GH1241">
            <v>0</v>
          </cell>
          <cell r="GI1241">
            <v>0</v>
          </cell>
          <cell r="GJ1241">
            <v>0</v>
          </cell>
          <cell r="GK1241">
            <v>0</v>
          </cell>
          <cell r="GL1241">
            <v>0</v>
          </cell>
          <cell r="GM1241">
            <v>0</v>
          </cell>
          <cell r="GN1241">
            <v>0</v>
          </cell>
          <cell r="GO1241">
            <v>0</v>
          </cell>
          <cell r="GP1241">
            <v>0</v>
          </cell>
          <cell r="GQ1241">
            <v>0</v>
          </cell>
          <cell r="GR1241">
            <v>0</v>
          </cell>
          <cell r="GS1241">
            <v>0</v>
          </cell>
          <cell r="GT1241">
            <v>0</v>
          </cell>
          <cell r="GU1241">
            <v>0</v>
          </cell>
          <cell r="GV1241">
            <v>0</v>
          </cell>
          <cell r="GW1241">
            <v>0</v>
          </cell>
          <cell r="GX1241">
            <v>0</v>
          </cell>
          <cell r="GY1241">
            <v>0</v>
          </cell>
          <cell r="GZ1241">
            <v>0</v>
          </cell>
          <cell r="HA1241">
            <v>0</v>
          </cell>
          <cell r="HB1241">
            <v>0</v>
          </cell>
          <cell r="HC1241">
            <v>0</v>
          </cell>
          <cell r="HD1241">
            <v>0</v>
          </cell>
          <cell r="HE1241">
            <v>0</v>
          </cell>
          <cell r="HF1241">
            <v>0</v>
          </cell>
          <cell r="HG1241">
            <v>0</v>
          </cell>
          <cell r="HH1241">
            <v>0</v>
          </cell>
          <cell r="HI1241">
            <v>0</v>
          </cell>
          <cell r="HJ1241">
            <v>0</v>
          </cell>
          <cell r="HK1241">
            <v>0</v>
          </cell>
          <cell r="HL1241">
            <v>0</v>
          </cell>
          <cell r="HM1241">
            <v>0</v>
          </cell>
          <cell r="HN1241">
            <v>0</v>
          </cell>
          <cell r="HO1241">
            <v>0</v>
          </cell>
          <cell r="HP1241">
            <v>0</v>
          </cell>
          <cell r="HQ1241">
            <v>0</v>
          </cell>
          <cell r="HR1241">
            <v>0</v>
          </cell>
          <cell r="HS1241">
            <v>0</v>
          </cell>
          <cell r="HT1241">
            <v>0</v>
          </cell>
          <cell r="HU1241">
            <v>0</v>
          </cell>
          <cell r="HV1241">
            <v>0</v>
          </cell>
          <cell r="HW1241">
            <v>0</v>
          </cell>
          <cell r="HX1241">
            <v>0</v>
          </cell>
          <cell r="HY1241">
            <v>0</v>
          </cell>
          <cell r="HZ1241">
            <v>0</v>
          </cell>
          <cell r="IA1241">
            <v>0</v>
          </cell>
          <cell r="IB1241">
            <v>0</v>
          </cell>
          <cell r="IC1241">
            <v>0</v>
          </cell>
          <cell r="ID1241">
            <v>0</v>
          </cell>
          <cell r="IE1241">
            <v>0</v>
          </cell>
          <cell r="IF1241">
            <v>0</v>
          </cell>
          <cell r="IG1241">
            <v>0</v>
          </cell>
          <cell r="IH1241">
            <v>0</v>
          </cell>
          <cell r="II1241">
            <v>0</v>
          </cell>
          <cell r="IJ1241">
            <v>0</v>
          </cell>
          <cell r="IK1241">
            <v>0</v>
          </cell>
          <cell r="IL1241">
            <v>0</v>
          </cell>
          <cell r="IM1241">
            <v>0</v>
          </cell>
          <cell r="IN1241">
            <v>0</v>
          </cell>
          <cell r="IO1241">
            <v>0</v>
          </cell>
          <cell r="IP1241">
            <v>0</v>
          </cell>
          <cell r="IQ1241">
            <v>0</v>
          </cell>
          <cell r="IR1241">
            <v>0</v>
          </cell>
          <cell r="IS1241">
            <v>0</v>
          </cell>
          <cell r="IT1241">
            <v>0</v>
          </cell>
          <cell r="IU1241">
            <v>0</v>
          </cell>
          <cell r="IV1241">
            <v>0</v>
          </cell>
          <cell r="IW1241">
            <v>0</v>
          </cell>
          <cell r="IX1241">
            <v>0</v>
          </cell>
          <cell r="IY1241">
            <v>0</v>
          </cell>
          <cell r="IZ1241">
            <v>0</v>
          </cell>
          <cell r="JA1241">
            <v>0</v>
          </cell>
          <cell r="JB1241">
            <v>0</v>
          </cell>
          <cell r="JC1241">
            <v>0</v>
          </cell>
          <cell r="JD1241">
            <v>0</v>
          </cell>
          <cell r="JE1241">
            <v>0</v>
          </cell>
        </row>
        <row r="1242">
          <cell r="D1242" t="str">
            <v>GCC.EX.MCN._.___.Hermiston</v>
          </cell>
          <cell r="F1242">
            <v>-0.20341810999525478</v>
          </cell>
          <cell r="G1242">
            <v>0</v>
          </cell>
          <cell r="H1242">
            <v>0</v>
          </cell>
          <cell r="I1242">
            <v>44.860826310003176</v>
          </cell>
          <cell r="J1242">
            <v>-2.4324129990418442E-2</v>
          </cell>
          <cell r="K1242">
            <v>1.6841727400023956</v>
          </cell>
          <cell r="L1242">
            <v>0</v>
          </cell>
          <cell r="M1242">
            <v>0</v>
          </cell>
          <cell r="N1242">
            <v>0</v>
          </cell>
          <cell r="O1242">
            <v>-0.17202875997463707</v>
          </cell>
          <cell r="P1242">
            <v>-9.9826138466596603E-9</v>
          </cell>
          <cell r="Q1242">
            <v>8.0000609159469604E-7</v>
          </cell>
          <cell r="R1242">
            <v>-4568.8106600998435</v>
          </cell>
          <cell r="S1242">
            <v>-434.89633557999332</v>
          </cell>
          <cell r="T1242">
            <v>42.431077620007272</v>
          </cell>
          <cell r="U1242">
            <v>-481.43172445998061</v>
          </cell>
          <cell r="V1242">
            <v>-369.18139011997846</v>
          </cell>
          <cell r="W1242">
            <v>-26.059720190009102</v>
          </cell>
          <cell r="X1242">
            <v>-1231.6642158800096</v>
          </cell>
          <cell r="Y1242">
            <v>-45.180393009999534</v>
          </cell>
          <cell r="Z1242">
            <v>0</v>
          </cell>
          <cell r="AA1242">
            <v>-84.753631440020399</v>
          </cell>
          <cell r="AB1242">
            <v>-788.53266373003135</v>
          </cell>
          <cell r="AC1242">
            <v>-423.26954167999793</v>
          </cell>
          <cell r="AD1242">
            <v>-726.27212163001241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0</v>
          </cell>
          <cell r="DM1242">
            <v>0</v>
          </cell>
          <cell r="DN1242">
            <v>0</v>
          </cell>
          <cell r="DO1242">
            <v>0</v>
          </cell>
          <cell r="DP1242">
            <v>0</v>
          </cell>
          <cell r="DQ1242">
            <v>0</v>
          </cell>
          <cell r="DR1242">
            <v>0</v>
          </cell>
          <cell r="DS1242">
            <v>0</v>
          </cell>
          <cell r="DT1242">
            <v>0</v>
          </cell>
          <cell r="DU1242">
            <v>0</v>
          </cell>
          <cell r="DV1242">
            <v>0</v>
          </cell>
          <cell r="DW1242">
            <v>0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  <cell r="EE1242">
            <v>0</v>
          </cell>
          <cell r="EF1242">
            <v>0</v>
          </cell>
          <cell r="EG1242">
            <v>0</v>
          </cell>
          <cell r="EH1242">
            <v>0</v>
          </cell>
          <cell r="EI1242">
            <v>0</v>
          </cell>
          <cell r="EJ1242">
            <v>0</v>
          </cell>
          <cell r="EK1242">
            <v>0</v>
          </cell>
          <cell r="EL1242">
            <v>0</v>
          </cell>
          <cell r="EM1242">
            <v>0</v>
          </cell>
          <cell r="EN1242">
            <v>0</v>
          </cell>
          <cell r="EO1242">
            <v>0</v>
          </cell>
          <cell r="EP1242">
            <v>0</v>
          </cell>
          <cell r="EQ1242">
            <v>0</v>
          </cell>
          <cell r="ER1242">
            <v>0</v>
          </cell>
          <cell r="ES1242">
            <v>0</v>
          </cell>
          <cell r="ET1242">
            <v>0</v>
          </cell>
          <cell r="EU1242">
            <v>0</v>
          </cell>
          <cell r="EV1242">
            <v>0</v>
          </cell>
          <cell r="EW1242">
            <v>0</v>
          </cell>
          <cell r="EX1242">
            <v>0</v>
          </cell>
          <cell r="EY1242">
            <v>0</v>
          </cell>
          <cell r="EZ1242">
            <v>0</v>
          </cell>
          <cell r="FA1242">
            <v>0</v>
          </cell>
          <cell r="FB1242">
            <v>0</v>
          </cell>
          <cell r="FC1242">
            <v>0</v>
          </cell>
          <cell r="FD1242">
            <v>0</v>
          </cell>
          <cell r="FE1242">
            <v>0</v>
          </cell>
          <cell r="FF1242">
            <v>0</v>
          </cell>
          <cell r="FG1242">
            <v>0</v>
          </cell>
          <cell r="FH1242">
            <v>0</v>
          </cell>
          <cell r="FI1242">
            <v>0</v>
          </cell>
          <cell r="FJ1242">
            <v>0</v>
          </cell>
          <cell r="FK1242">
            <v>0</v>
          </cell>
          <cell r="FL1242">
            <v>0</v>
          </cell>
          <cell r="FM1242">
            <v>0</v>
          </cell>
          <cell r="FN1242">
            <v>0</v>
          </cell>
          <cell r="FO1242">
            <v>0</v>
          </cell>
          <cell r="FP1242">
            <v>0</v>
          </cell>
          <cell r="FQ1242">
            <v>0</v>
          </cell>
          <cell r="FR1242">
            <v>0</v>
          </cell>
          <cell r="FS1242">
            <v>0</v>
          </cell>
          <cell r="FT1242">
            <v>0</v>
          </cell>
          <cell r="FU1242">
            <v>0</v>
          </cell>
          <cell r="FV1242">
            <v>0</v>
          </cell>
          <cell r="FW1242">
            <v>0</v>
          </cell>
          <cell r="FX1242">
            <v>0</v>
          </cell>
          <cell r="FY1242">
            <v>0</v>
          </cell>
          <cell r="FZ1242">
            <v>0</v>
          </cell>
          <cell r="GA1242">
            <v>0</v>
          </cell>
          <cell r="GB1242">
            <v>0</v>
          </cell>
          <cell r="GC1242">
            <v>0</v>
          </cell>
          <cell r="GD1242">
            <v>0</v>
          </cell>
          <cell r="GE1242">
            <v>0</v>
          </cell>
          <cell r="GF1242">
            <v>0</v>
          </cell>
          <cell r="GG1242">
            <v>0</v>
          </cell>
          <cell r="GH1242">
            <v>0</v>
          </cell>
          <cell r="GI1242">
            <v>0</v>
          </cell>
          <cell r="GJ1242">
            <v>0</v>
          </cell>
          <cell r="GK1242">
            <v>0</v>
          </cell>
          <cell r="GL1242">
            <v>0</v>
          </cell>
          <cell r="GM1242">
            <v>0</v>
          </cell>
          <cell r="GN1242">
            <v>0</v>
          </cell>
          <cell r="GO1242">
            <v>0</v>
          </cell>
          <cell r="GP1242">
            <v>0</v>
          </cell>
          <cell r="GQ1242">
            <v>0</v>
          </cell>
          <cell r="GR1242">
            <v>0</v>
          </cell>
          <cell r="GS1242">
            <v>0</v>
          </cell>
          <cell r="GT1242">
            <v>0</v>
          </cell>
          <cell r="GU1242">
            <v>0</v>
          </cell>
          <cell r="GV1242">
            <v>0</v>
          </cell>
          <cell r="GW1242">
            <v>0</v>
          </cell>
          <cell r="GX1242">
            <v>0</v>
          </cell>
          <cell r="GY1242">
            <v>0</v>
          </cell>
          <cell r="GZ1242">
            <v>0</v>
          </cell>
          <cell r="HA1242">
            <v>0</v>
          </cell>
          <cell r="HB1242">
            <v>0</v>
          </cell>
          <cell r="HC1242">
            <v>0</v>
          </cell>
          <cell r="HD1242">
            <v>0</v>
          </cell>
          <cell r="HE1242">
            <v>0</v>
          </cell>
          <cell r="HF1242">
            <v>0</v>
          </cell>
          <cell r="HG1242">
            <v>0</v>
          </cell>
          <cell r="HH1242">
            <v>0</v>
          </cell>
          <cell r="HI1242">
            <v>0</v>
          </cell>
          <cell r="HJ1242">
            <v>0</v>
          </cell>
          <cell r="HK1242">
            <v>0</v>
          </cell>
          <cell r="HL1242">
            <v>0</v>
          </cell>
          <cell r="HM1242">
            <v>0</v>
          </cell>
          <cell r="HN1242">
            <v>0</v>
          </cell>
          <cell r="HO1242">
            <v>0</v>
          </cell>
          <cell r="HP1242">
            <v>0</v>
          </cell>
          <cell r="HQ1242">
            <v>0</v>
          </cell>
          <cell r="HR1242">
            <v>0</v>
          </cell>
          <cell r="HS1242">
            <v>0</v>
          </cell>
          <cell r="HT1242">
            <v>0</v>
          </cell>
          <cell r="HU1242">
            <v>0</v>
          </cell>
          <cell r="HV1242">
            <v>0</v>
          </cell>
          <cell r="HW1242">
            <v>0</v>
          </cell>
          <cell r="HX1242">
            <v>0</v>
          </cell>
          <cell r="HY1242">
            <v>0</v>
          </cell>
          <cell r="HZ1242">
            <v>0</v>
          </cell>
          <cell r="IA1242">
            <v>0</v>
          </cell>
          <cell r="IB1242">
            <v>0</v>
          </cell>
          <cell r="IC1242">
            <v>0</v>
          </cell>
          <cell r="ID1242">
            <v>0</v>
          </cell>
          <cell r="IE1242">
            <v>0</v>
          </cell>
          <cell r="IF1242">
            <v>0</v>
          </cell>
          <cell r="IG1242">
            <v>0</v>
          </cell>
          <cell r="IH1242">
            <v>0</v>
          </cell>
          <cell r="II1242">
            <v>0</v>
          </cell>
          <cell r="IJ1242">
            <v>0</v>
          </cell>
          <cell r="IK1242">
            <v>0</v>
          </cell>
          <cell r="IL1242">
            <v>0</v>
          </cell>
          <cell r="IM1242">
            <v>0</v>
          </cell>
          <cell r="IN1242">
            <v>0</v>
          </cell>
          <cell r="IO1242">
            <v>0</v>
          </cell>
          <cell r="IP1242">
            <v>0</v>
          </cell>
          <cell r="IQ1242">
            <v>0</v>
          </cell>
          <cell r="IR1242">
            <v>0</v>
          </cell>
          <cell r="IS1242">
            <v>0</v>
          </cell>
          <cell r="IT1242">
            <v>0</v>
          </cell>
          <cell r="IU1242">
            <v>0</v>
          </cell>
          <cell r="IV1242">
            <v>0</v>
          </cell>
          <cell r="IW1242">
            <v>0</v>
          </cell>
          <cell r="IX1242">
            <v>0</v>
          </cell>
          <cell r="IY1242">
            <v>0</v>
          </cell>
          <cell r="IZ1242">
            <v>0</v>
          </cell>
          <cell r="JA1242">
            <v>0</v>
          </cell>
          <cell r="JB1242">
            <v>0</v>
          </cell>
          <cell r="JC1242">
            <v>0</v>
          </cell>
          <cell r="JD1242">
            <v>0</v>
          </cell>
          <cell r="JE1242">
            <v>0</v>
          </cell>
        </row>
        <row r="1243">
          <cell r="D1243" t="str">
            <v>GCC.EX.MCN._.___.Hermiston OR</v>
          </cell>
          <cell r="F1243">
            <v>0.19746316999953706</v>
          </cell>
          <cell r="G1243">
            <v>0</v>
          </cell>
          <cell r="H1243">
            <v>0</v>
          </cell>
          <cell r="I1243">
            <v>1.4828999701421708E-4</v>
          </cell>
          <cell r="J1243">
            <v>0</v>
          </cell>
          <cell r="K1243">
            <v>-0.2047055199946044</v>
          </cell>
          <cell r="L1243">
            <v>0</v>
          </cell>
          <cell r="M1243">
            <v>0</v>
          </cell>
          <cell r="N1243">
            <v>0</v>
          </cell>
          <cell r="O1243">
            <v>0.7583069400061504</v>
          </cell>
          <cell r="P1243">
            <v>0</v>
          </cell>
          <cell r="Q1243">
            <v>0</v>
          </cell>
          <cell r="R1243">
            <v>-1150.3843060700456</v>
          </cell>
          <cell r="S1243">
            <v>-42.744462530001329</v>
          </cell>
          <cell r="T1243">
            <v>57.68314423999982</v>
          </cell>
          <cell r="U1243">
            <v>-68.756416169995646</v>
          </cell>
          <cell r="V1243">
            <v>-86.706351799999538</v>
          </cell>
          <cell r="W1243">
            <v>-34.065928460000578</v>
          </cell>
          <cell r="X1243">
            <v>-188.54599524000514</v>
          </cell>
          <cell r="Y1243">
            <v>15.159691849999945</v>
          </cell>
          <cell r="Z1243">
            <v>0</v>
          </cell>
          <cell r="AA1243">
            <v>-15.089121870005329</v>
          </cell>
          <cell r="AB1243">
            <v>-210.48682658000325</v>
          </cell>
          <cell r="AC1243">
            <v>-161.6673486699874</v>
          </cell>
          <cell r="AD1243">
            <v>-415.16469083999982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  <cell r="EE1243">
            <v>0</v>
          </cell>
          <cell r="EF1243">
            <v>0</v>
          </cell>
          <cell r="EG1243">
            <v>0</v>
          </cell>
          <cell r="EH1243">
            <v>0</v>
          </cell>
          <cell r="EI1243">
            <v>0</v>
          </cell>
          <cell r="EJ1243">
            <v>0</v>
          </cell>
          <cell r="EK1243">
            <v>0</v>
          </cell>
          <cell r="EL1243">
            <v>0</v>
          </cell>
          <cell r="EM1243">
            <v>0</v>
          </cell>
          <cell r="EN1243">
            <v>0</v>
          </cell>
          <cell r="EO1243">
            <v>0</v>
          </cell>
          <cell r="EP1243">
            <v>0</v>
          </cell>
          <cell r="EQ1243">
            <v>0</v>
          </cell>
          <cell r="ER1243">
            <v>0</v>
          </cell>
          <cell r="ES1243">
            <v>0</v>
          </cell>
          <cell r="ET1243">
            <v>0</v>
          </cell>
          <cell r="EU1243">
            <v>0</v>
          </cell>
          <cell r="EV1243">
            <v>0</v>
          </cell>
          <cell r="EW1243">
            <v>0</v>
          </cell>
          <cell r="EX1243">
            <v>0</v>
          </cell>
          <cell r="EY1243">
            <v>0</v>
          </cell>
          <cell r="EZ1243">
            <v>0</v>
          </cell>
          <cell r="FA1243">
            <v>0</v>
          </cell>
          <cell r="FB1243">
            <v>0</v>
          </cell>
          <cell r="FC1243">
            <v>0</v>
          </cell>
          <cell r="FD1243">
            <v>0</v>
          </cell>
          <cell r="FE1243">
            <v>0</v>
          </cell>
          <cell r="FF1243">
            <v>0</v>
          </cell>
          <cell r="FG1243">
            <v>0</v>
          </cell>
          <cell r="FH1243">
            <v>0</v>
          </cell>
          <cell r="FI1243">
            <v>0</v>
          </cell>
          <cell r="FJ1243">
            <v>0</v>
          </cell>
          <cell r="FK1243">
            <v>0</v>
          </cell>
          <cell r="FL1243">
            <v>0</v>
          </cell>
          <cell r="FM1243">
            <v>0</v>
          </cell>
          <cell r="FN1243">
            <v>0</v>
          </cell>
          <cell r="FO1243">
            <v>0</v>
          </cell>
          <cell r="FP1243">
            <v>0</v>
          </cell>
          <cell r="FQ1243">
            <v>0</v>
          </cell>
          <cell r="FR1243">
            <v>0</v>
          </cell>
          <cell r="FS1243">
            <v>0</v>
          </cell>
          <cell r="FT1243">
            <v>0</v>
          </cell>
          <cell r="FU1243">
            <v>0</v>
          </cell>
          <cell r="FV1243">
            <v>0</v>
          </cell>
          <cell r="FW1243">
            <v>0</v>
          </cell>
          <cell r="FX1243">
            <v>0</v>
          </cell>
          <cell r="FY1243">
            <v>0</v>
          </cell>
          <cell r="FZ1243">
            <v>0</v>
          </cell>
          <cell r="GA1243">
            <v>0</v>
          </cell>
          <cell r="GB1243">
            <v>0</v>
          </cell>
          <cell r="GC1243">
            <v>0</v>
          </cell>
          <cell r="GD1243">
            <v>0</v>
          </cell>
          <cell r="GE1243">
            <v>0</v>
          </cell>
          <cell r="GF1243">
            <v>0</v>
          </cell>
          <cell r="GG1243">
            <v>0</v>
          </cell>
          <cell r="GH1243">
            <v>0</v>
          </cell>
          <cell r="GI1243">
            <v>0</v>
          </cell>
          <cell r="GJ1243">
            <v>0</v>
          </cell>
          <cell r="GK1243">
            <v>0</v>
          </cell>
          <cell r="GL1243">
            <v>0</v>
          </cell>
          <cell r="GM1243">
            <v>0</v>
          </cell>
          <cell r="GN1243">
            <v>0</v>
          </cell>
          <cell r="GO1243">
            <v>0</v>
          </cell>
          <cell r="GP1243">
            <v>0</v>
          </cell>
          <cell r="GQ1243">
            <v>0</v>
          </cell>
          <cell r="GR1243">
            <v>0</v>
          </cell>
          <cell r="GS1243">
            <v>0</v>
          </cell>
          <cell r="GT1243">
            <v>0</v>
          </cell>
          <cell r="GU1243">
            <v>0</v>
          </cell>
          <cell r="GV1243">
            <v>0</v>
          </cell>
          <cell r="GW1243">
            <v>0</v>
          </cell>
          <cell r="GX1243">
            <v>0</v>
          </cell>
          <cell r="GY1243">
            <v>0</v>
          </cell>
          <cell r="GZ1243">
            <v>0</v>
          </cell>
          <cell r="HA1243">
            <v>0</v>
          </cell>
          <cell r="HB1243">
            <v>0</v>
          </cell>
          <cell r="HC1243">
            <v>0</v>
          </cell>
          <cell r="HD1243">
            <v>0</v>
          </cell>
          <cell r="HE1243">
            <v>0</v>
          </cell>
          <cell r="HF1243">
            <v>0</v>
          </cell>
          <cell r="HG1243">
            <v>0</v>
          </cell>
          <cell r="HH1243">
            <v>0</v>
          </cell>
          <cell r="HI1243">
            <v>0</v>
          </cell>
          <cell r="HJ1243">
            <v>0</v>
          </cell>
          <cell r="HK1243">
            <v>0</v>
          </cell>
          <cell r="HL1243">
            <v>0</v>
          </cell>
          <cell r="HM1243">
            <v>0</v>
          </cell>
          <cell r="HN1243">
            <v>0</v>
          </cell>
          <cell r="HO1243">
            <v>0</v>
          </cell>
          <cell r="HP1243">
            <v>0</v>
          </cell>
          <cell r="HQ1243">
            <v>0</v>
          </cell>
          <cell r="HR1243">
            <v>0</v>
          </cell>
          <cell r="HS1243">
            <v>0</v>
          </cell>
          <cell r="HT1243">
            <v>0</v>
          </cell>
          <cell r="HU1243">
            <v>0</v>
          </cell>
          <cell r="HV1243">
            <v>0</v>
          </cell>
          <cell r="HW1243">
            <v>0</v>
          </cell>
          <cell r="HX1243">
            <v>0</v>
          </cell>
          <cell r="HY1243">
            <v>0</v>
          </cell>
          <cell r="HZ1243">
            <v>0</v>
          </cell>
          <cell r="IA1243">
            <v>0</v>
          </cell>
          <cell r="IB1243">
            <v>0</v>
          </cell>
          <cell r="IC1243">
            <v>0</v>
          </cell>
          <cell r="ID1243">
            <v>0</v>
          </cell>
          <cell r="IE1243">
            <v>0</v>
          </cell>
          <cell r="IF1243">
            <v>0</v>
          </cell>
          <cell r="IG1243">
            <v>0</v>
          </cell>
          <cell r="IH1243">
            <v>0</v>
          </cell>
          <cell r="II1243">
            <v>0</v>
          </cell>
          <cell r="IJ1243">
            <v>0</v>
          </cell>
          <cell r="IK1243">
            <v>0</v>
          </cell>
          <cell r="IL1243">
            <v>0</v>
          </cell>
          <cell r="IM1243">
            <v>0</v>
          </cell>
          <cell r="IN1243">
            <v>0</v>
          </cell>
          <cell r="IO1243">
            <v>0</v>
          </cell>
          <cell r="IP1243">
            <v>0</v>
          </cell>
          <cell r="IQ1243">
            <v>0</v>
          </cell>
          <cell r="IR1243">
            <v>0</v>
          </cell>
          <cell r="IS1243">
            <v>0</v>
          </cell>
          <cell r="IT1243">
            <v>0</v>
          </cell>
          <cell r="IU1243">
            <v>0</v>
          </cell>
          <cell r="IV1243">
            <v>0</v>
          </cell>
          <cell r="IW1243">
            <v>0</v>
          </cell>
          <cell r="IX1243">
            <v>0</v>
          </cell>
          <cell r="IY1243">
            <v>0</v>
          </cell>
          <cell r="IZ1243">
            <v>0</v>
          </cell>
          <cell r="JA1243">
            <v>0</v>
          </cell>
          <cell r="JB1243">
            <v>0</v>
          </cell>
          <cell r="JC1243">
            <v>0</v>
          </cell>
          <cell r="JD1243">
            <v>0</v>
          </cell>
          <cell r="JE1243">
            <v>0</v>
          </cell>
        </row>
        <row r="1244">
          <cell r="D1244" t="str">
            <v>GCC.EX.UTN._.___.Lakeside 1</v>
          </cell>
          <cell r="F1244">
            <v>2.5102734899992356</v>
          </cell>
          <cell r="G1244">
            <v>-8.4452570008579642E-2</v>
          </cell>
          <cell r="H1244">
            <v>0</v>
          </cell>
          <cell r="I1244">
            <v>57.730911649996415</v>
          </cell>
          <cell r="J1244">
            <v>-0.21685637999325991</v>
          </cell>
          <cell r="K1244">
            <v>-10.803221409994876</v>
          </cell>
          <cell r="L1244">
            <v>0</v>
          </cell>
          <cell r="M1244">
            <v>0</v>
          </cell>
          <cell r="N1244">
            <v>14.001184300024761</v>
          </cell>
          <cell r="O1244">
            <v>1.7572264699992957</v>
          </cell>
          <cell r="P1244">
            <v>1.7999263945966959E-7</v>
          </cell>
          <cell r="Q1244">
            <v>0</v>
          </cell>
          <cell r="R1244">
            <v>-16049.969974230044</v>
          </cell>
          <cell r="S1244">
            <v>-2075.5860926300229</v>
          </cell>
          <cell r="T1244">
            <v>-1036.3695346600143</v>
          </cell>
          <cell r="U1244">
            <v>-3045.8233584000263</v>
          </cell>
          <cell r="V1244">
            <v>-1204.0380297600059</v>
          </cell>
          <cell r="W1244">
            <v>-503.2846183500078</v>
          </cell>
          <cell r="X1244">
            <v>-1005.277589550009</v>
          </cell>
          <cell r="Y1244">
            <v>-21.694922809983836</v>
          </cell>
          <cell r="Z1244">
            <v>-54.687201379972976</v>
          </cell>
          <cell r="AA1244">
            <v>-1281.9389613499807</v>
          </cell>
          <cell r="AB1244">
            <v>-2075.5926948299602</v>
          </cell>
          <cell r="AC1244">
            <v>-1960.2545360899821</v>
          </cell>
          <cell r="AD1244">
            <v>-1785.4224344199902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  <cell r="BX1244">
            <v>0</v>
          </cell>
          <cell r="BY1244">
            <v>0</v>
          </cell>
          <cell r="BZ1244">
            <v>0</v>
          </cell>
          <cell r="CA1244">
            <v>0</v>
          </cell>
          <cell r="CB1244">
            <v>0</v>
          </cell>
          <cell r="CC1244">
            <v>0</v>
          </cell>
          <cell r="CD1244">
            <v>0</v>
          </cell>
          <cell r="CE1244">
            <v>0</v>
          </cell>
          <cell r="CF1244">
            <v>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0</v>
          </cell>
          <cell r="DM1244">
            <v>0</v>
          </cell>
          <cell r="DN1244">
            <v>0</v>
          </cell>
          <cell r="DO1244">
            <v>0</v>
          </cell>
          <cell r="DP1244">
            <v>0</v>
          </cell>
          <cell r="DQ1244">
            <v>0</v>
          </cell>
          <cell r="DR1244">
            <v>0</v>
          </cell>
          <cell r="DS1244">
            <v>0</v>
          </cell>
          <cell r="DT1244">
            <v>0</v>
          </cell>
          <cell r="DU1244">
            <v>0</v>
          </cell>
          <cell r="DV1244">
            <v>0</v>
          </cell>
          <cell r="DW1244">
            <v>0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  <cell r="EE1244">
            <v>0</v>
          </cell>
          <cell r="EF1244">
            <v>0</v>
          </cell>
          <cell r="EG1244">
            <v>0</v>
          </cell>
          <cell r="EH1244">
            <v>0</v>
          </cell>
          <cell r="EI1244">
            <v>0</v>
          </cell>
          <cell r="EJ1244">
            <v>0</v>
          </cell>
          <cell r="EK1244">
            <v>0</v>
          </cell>
          <cell r="EL1244">
            <v>0</v>
          </cell>
          <cell r="EM1244">
            <v>0</v>
          </cell>
          <cell r="EN1244">
            <v>0</v>
          </cell>
          <cell r="EO1244">
            <v>0</v>
          </cell>
          <cell r="EP1244">
            <v>0</v>
          </cell>
          <cell r="EQ1244">
            <v>0</v>
          </cell>
          <cell r="ER1244">
            <v>0</v>
          </cell>
          <cell r="ES1244">
            <v>0</v>
          </cell>
          <cell r="ET1244">
            <v>0</v>
          </cell>
          <cell r="EU1244">
            <v>0</v>
          </cell>
          <cell r="EV1244">
            <v>0</v>
          </cell>
          <cell r="EW1244">
            <v>0</v>
          </cell>
          <cell r="EX1244">
            <v>0</v>
          </cell>
          <cell r="EY1244">
            <v>0</v>
          </cell>
          <cell r="EZ1244">
            <v>0</v>
          </cell>
          <cell r="FA1244">
            <v>0</v>
          </cell>
          <cell r="FB1244">
            <v>0</v>
          </cell>
          <cell r="FC1244">
            <v>0</v>
          </cell>
          <cell r="FD1244">
            <v>0</v>
          </cell>
          <cell r="FE1244">
            <v>0</v>
          </cell>
          <cell r="FF1244">
            <v>0</v>
          </cell>
          <cell r="FG1244">
            <v>0</v>
          </cell>
          <cell r="FH1244">
            <v>0</v>
          </cell>
          <cell r="FI1244">
            <v>0</v>
          </cell>
          <cell r="FJ1244">
            <v>0</v>
          </cell>
          <cell r="FK1244">
            <v>0</v>
          </cell>
          <cell r="FL1244">
            <v>0</v>
          </cell>
          <cell r="FM1244">
            <v>0</v>
          </cell>
          <cell r="FN1244">
            <v>0</v>
          </cell>
          <cell r="FO1244">
            <v>0</v>
          </cell>
          <cell r="FP1244">
            <v>0</v>
          </cell>
          <cell r="FQ1244">
            <v>0</v>
          </cell>
          <cell r="FR1244">
            <v>0</v>
          </cell>
          <cell r="FS1244">
            <v>0</v>
          </cell>
          <cell r="FT1244">
            <v>0</v>
          </cell>
          <cell r="FU1244">
            <v>0</v>
          </cell>
          <cell r="FV1244">
            <v>0</v>
          </cell>
          <cell r="FW1244">
            <v>0</v>
          </cell>
          <cell r="FX1244">
            <v>0</v>
          </cell>
          <cell r="FY1244">
            <v>0</v>
          </cell>
          <cell r="FZ1244">
            <v>0</v>
          </cell>
          <cell r="GA1244">
            <v>0</v>
          </cell>
          <cell r="GB1244">
            <v>0</v>
          </cell>
          <cell r="GC1244">
            <v>0</v>
          </cell>
          <cell r="GD1244">
            <v>0</v>
          </cell>
          <cell r="GE1244">
            <v>0</v>
          </cell>
          <cell r="GF1244">
            <v>0</v>
          </cell>
          <cell r="GG1244">
            <v>0</v>
          </cell>
          <cell r="GH1244">
            <v>0</v>
          </cell>
          <cell r="GI1244">
            <v>0</v>
          </cell>
          <cell r="GJ1244">
            <v>0</v>
          </cell>
          <cell r="GK1244">
            <v>0</v>
          </cell>
          <cell r="GL1244">
            <v>0</v>
          </cell>
          <cell r="GM1244">
            <v>0</v>
          </cell>
          <cell r="GN1244">
            <v>0</v>
          </cell>
          <cell r="GO1244">
            <v>0</v>
          </cell>
          <cell r="GP1244">
            <v>0</v>
          </cell>
          <cell r="GQ1244">
            <v>0</v>
          </cell>
          <cell r="GR1244">
            <v>0</v>
          </cell>
          <cell r="GS1244">
            <v>0</v>
          </cell>
          <cell r="GT1244">
            <v>0</v>
          </cell>
          <cell r="GU1244">
            <v>0</v>
          </cell>
          <cell r="GV1244">
            <v>0</v>
          </cell>
          <cell r="GW1244">
            <v>0</v>
          </cell>
          <cell r="GX1244">
            <v>0</v>
          </cell>
          <cell r="GY1244">
            <v>0</v>
          </cell>
          <cell r="GZ1244">
            <v>0</v>
          </cell>
          <cell r="HA1244">
            <v>0</v>
          </cell>
          <cell r="HB1244">
            <v>0</v>
          </cell>
          <cell r="HC1244">
            <v>0</v>
          </cell>
          <cell r="HD1244">
            <v>0</v>
          </cell>
          <cell r="HE1244">
            <v>0</v>
          </cell>
          <cell r="HF1244">
            <v>0</v>
          </cell>
          <cell r="HG1244">
            <v>0</v>
          </cell>
          <cell r="HH1244">
            <v>0</v>
          </cell>
          <cell r="HI1244">
            <v>0</v>
          </cell>
          <cell r="HJ1244">
            <v>0</v>
          </cell>
          <cell r="HK1244">
            <v>0</v>
          </cell>
          <cell r="HL1244">
            <v>0</v>
          </cell>
          <cell r="HM1244">
            <v>0</v>
          </cell>
          <cell r="HN1244">
            <v>0</v>
          </cell>
          <cell r="HO1244">
            <v>0</v>
          </cell>
          <cell r="HP1244">
            <v>0</v>
          </cell>
          <cell r="HQ1244">
            <v>0</v>
          </cell>
          <cell r="HR1244">
            <v>0</v>
          </cell>
          <cell r="HS1244">
            <v>0</v>
          </cell>
          <cell r="HT1244">
            <v>0</v>
          </cell>
          <cell r="HU1244">
            <v>0</v>
          </cell>
          <cell r="HV1244">
            <v>0</v>
          </cell>
          <cell r="HW1244">
            <v>0</v>
          </cell>
          <cell r="HX1244">
            <v>0</v>
          </cell>
          <cell r="HY1244">
            <v>0</v>
          </cell>
          <cell r="HZ1244">
            <v>0</v>
          </cell>
          <cell r="IA1244">
            <v>0</v>
          </cell>
          <cell r="IB1244">
            <v>0</v>
          </cell>
          <cell r="IC1244">
            <v>0</v>
          </cell>
          <cell r="ID1244">
            <v>0</v>
          </cell>
          <cell r="IE1244">
            <v>0</v>
          </cell>
          <cell r="IF1244">
            <v>0</v>
          </cell>
          <cell r="IG1244">
            <v>0</v>
          </cell>
          <cell r="IH1244">
            <v>0</v>
          </cell>
          <cell r="II1244">
            <v>0</v>
          </cell>
          <cell r="IJ1244">
            <v>0</v>
          </cell>
          <cell r="IK1244">
            <v>0</v>
          </cell>
          <cell r="IL1244">
            <v>0</v>
          </cell>
          <cell r="IM1244">
            <v>0</v>
          </cell>
          <cell r="IN1244">
            <v>0</v>
          </cell>
          <cell r="IO1244">
            <v>0</v>
          </cell>
          <cell r="IP1244">
            <v>0</v>
          </cell>
          <cell r="IQ1244">
            <v>0</v>
          </cell>
          <cell r="IR1244">
            <v>0</v>
          </cell>
          <cell r="IS1244">
            <v>0</v>
          </cell>
          <cell r="IT1244">
            <v>0</v>
          </cell>
          <cell r="IU1244">
            <v>0</v>
          </cell>
          <cell r="IV1244">
            <v>0</v>
          </cell>
          <cell r="IW1244">
            <v>0</v>
          </cell>
          <cell r="IX1244">
            <v>0</v>
          </cell>
          <cell r="IY1244">
            <v>0</v>
          </cell>
          <cell r="IZ1244">
            <v>0</v>
          </cell>
          <cell r="JA1244">
            <v>0</v>
          </cell>
          <cell r="JB1244">
            <v>0</v>
          </cell>
          <cell r="JC1244">
            <v>0</v>
          </cell>
          <cell r="JD1244">
            <v>0</v>
          </cell>
          <cell r="JE1244">
            <v>0</v>
          </cell>
        </row>
        <row r="1245">
          <cell r="D1245" t="str">
            <v>GCC.EX.UTN._.___.Lakeside 1 OR</v>
          </cell>
          <cell r="F1245">
            <v>-0.11160777000623057</v>
          </cell>
          <cell r="G1245">
            <v>0</v>
          </cell>
          <cell r="H1245">
            <v>0</v>
          </cell>
          <cell r="I1245">
            <v>4.0460426500067115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1.5349099994637072E-3</v>
          </cell>
          <cell r="P1245">
            <v>0</v>
          </cell>
          <cell r="Q1245">
            <v>0</v>
          </cell>
          <cell r="R1245">
            <v>-4728.1036325499881</v>
          </cell>
          <cell r="S1245">
            <v>-294.02034708000429</v>
          </cell>
          <cell r="T1245">
            <v>-597.94706767000025</v>
          </cell>
          <cell r="U1245">
            <v>-362.97268702998554</v>
          </cell>
          <cell r="V1245">
            <v>-528.67197209998994</v>
          </cell>
          <cell r="W1245">
            <v>-84.916004209997482</v>
          </cell>
          <cell r="X1245">
            <v>-6.9939609899993229</v>
          </cell>
          <cell r="Y1245">
            <v>-16.705319760003476</v>
          </cell>
          <cell r="Z1245">
            <v>-5.4878146000119159</v>
          </cell>
          <cell r="AA1245">
            <v>-113.79515118998825</v>
          </cell>
          <cell r="AB1245">
            <v>-426.48016968999582</v>
          </cell>
          <cell r="AC1245">
            <v>-2118.0338458200058</v>
          </cell>
          <cell r="AD1245">
            <v>-172.07929240999511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0</v>
          </cell>
          <cell r="DM1245">
            <v>0</v>
          </cell>
          <cell r="DN1245">
            <v>0</v>
          </cell>
          <cell r="DO1245">
            <v>0</v>
          </cell>
          <cell r="DP1245">
            <v>0</v>
          </cell>
          <cell r="DQ1245">
            <v>0</v>
          </cell>
          <cell r="DR1245">
            <v>0</v>
          </cell>
          <cell r="DS1245">
            <v>0</v>
          </cell>
          <cell r="DT1245">
            <v>0</v>
          </cell>
          <cell r="DU1245">
            <v>0</v>
          </cell>
          <cell r="DV1245">
            <v>0</v>
          </cell>
          <cell r="DW1245">
            <v>0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  <cell r="EE1245">
            <v>0</v>
          </cell>
          <cell r="EF1245">
            <v>0</v>
          </cell>
          <cell r="EG1245">
            <v>0</v>
          </cell>
          <cell r="EH1245">
            <v>0</v>
          </cell>
          <cell r="EI1245">
            <v>0</v>
          </cell>
          <cell r="EJ1245">
            <v>0</v>
          </cell>
          <cell r="EK1245">
            <v>0</v>
          </cell>
          <cell r="EL1245">
            <v>0</v>
          </cell>
          <cell r="EM1245">
            <v>0</v>
          </cell>
          <cell r="EN1245">
            <v>0</v>
          </cell>
          <cell r="EO1245">
            <v>0</v>
          </cell>
          <cell r="EP1245">
            <v>0</v>
          </cell>
          <cell r="EQ1245">
            <v>0</v>
          </cell>
          <cell r="ER1245">
            <v>0</v>
          </cell>
          <cell r="ES1245">
            <v>0</v>
          </cell>
          <cell r="ET1245">
            <v>0</v>
          </cell>
          <cell r="EU1245">
            <v>0</v>
          </cell>
          <cell r="EV1245">
            <v>0</v>
          </cell>
          <cell r="EW1245">
            <v>0</v>
          </cell>
          <cell r="EX1245">
            <v>0</v>
          </cell>
          <cell r="EY1245">
            <v>0</v>
          </cell>
          <cell r="EZ1245">
            <v>0</v>
          </cell>
          <cell r="FA1245">
            <v>0</v>
          </cell>
          <cell r="FB1245">
            <v>0</v>
          </cell>
          <cell r="FC1245">
            <v>0</v>
          </cell>
          <cell r="FD1245">
            <v>0</v>
          </cell>
          <cell r="FE1245">
            <v>0</v>
          </cell>
          <cell r="FF1245">
            <v>0</v>
          </cell>
          <cell r="FG1245">
            <v>0</v>
          </cell>
          <cell r="FH1245">
            <v>0</v>
          </cell>
          <cell r="FI1245">
            <v>0</v>
          </cell>
          <cell r="FJ1245">
            <v>0</v>
          </cell>
          <cell r="FK1245">
            <v>0</v>
          </cell>
          <cell r="FL1245">
            <v>0</v>
          </cell>
          <cell r="FM1245">
            <v>0</v>
          </cell>
          <cell r="FN1245">
            <v>0</v>
          </cell>
          <cell r="FO1245">
            <v>0</v>
          </cell>
          <cell r="FP1245">
            <v>0</v>
          </cell>
          <cell r="FQ1245">
            <v>0</v>
          </cell>
          <cell r="FR1245">
            <v>0</v>
          </cell>
          <cell r="FS1245">
            <v>0</v>
          </cell>
          <cell r="FT1245">
            <v>0</v>
          </cell>
          <cell r="FU1245">
            <v>0</v>
          </cell>
          <cell r="FV1245">
            <v>0</v>
          </cell>
          <cell r="FW1245">
            <v>0</v>
          </cell>
          <cell r="FX1245">
            <v>0</v>
          </cell>
          <cell r="FY1245">
            <v>0</v>
          </cell>
          <cell r="FZ1245">
            <v>0</v>
          </cell>
          <cell r="GA1245">
            <v>0</v>
          </cell>
          <cell r="GB1245">
            <v>0</v>
          </cell>
          <cell r="GC1245">
            <v>0</v>
          </cell>
          <cell r="GD1245">
            <v>0</v>
          </cell>
          <cell r="GE1245">
            <v>0</v>
          </cell>
          <cell r="GF1245">
            <v>0</v>
          </cell>
          <cell r="GG1245">
            <v>0</v>
          </cell>
          <cell r="GH1245">
            <v>0</v>
          </cell>
          <cell r="GI1245">
            <v>0</v>
          </cell>
          <cell r="GJ1245">
            <v>0</v>
          </cell>
          <cell r="GK1245">
            <v>0</v>
          </cell>
          <cell r="GL1245">
            <v>0</v>
          </cell>
          <cell r="GM1245">
            <v>0</v>
          </cell>
          <cell r="GN1245">
            <v>0</v>
          </cell>
          <cell r="GO1245">
            <v>0</v>
          </cell>
          <cell r="GP1245">
            <v>0</v>
          </cell>
          <cell r="GQ1245">
            <v>0</v>
          </cell>
          <cell r="GR1245">
            <v>0</v>
          </cell>
          <cell r="GS1245">
            <v>0</v>
          </cell>
          <cell r="GT1245">
            <v>0</v>
          </cell>
          <cell r="GU1245">
            <v>0</v>
          </cell>
          <cell r="GV1245">
            <v>0</v>
          </cell>
          <cell r="GW1245">
            <v>0</v>
          </cell>
          <cell r="GX1245">
            <v>0</v>
          </cell>
          <cell r="GY1245">
            <v>0</v>
          </cell>
          <cell r="GZ1245">
            <v>0</v>
          </cell>
          <cell r="HA1245">
            <v>0</v>
          </cell>
          <cell r="HB1245">
            <v>0</v>
          </cell>
          <cell r="HC1245">
            <v>0</v>
          </cell>
          <cell r="HD1245">
            <v>0</v>
          </cell>
          <cell r="HE1245">
            <v>0</v>
          </cell>
          <cell r="HF1245">
            <v>0</v>
          </cell>
          <cell r="HG1245">
            <v>0</v>
          </cell>
          <cell r="HH1245">
            <v>0</v>
          </cell>
          <cell r="HI1245">
            <v>0</v>
          </cell>
          <cell r="HJ1245">
            <v>0</v>
          </cell>
          <cell r="HK1245">
            <v>0</v>
          </cell>
          <cell r="HL1245">
            <v>0</v>
          </cell>
          <cell r="HM1245">
            <v>0</v>
          </cell>
          <cell r="HN1245">
            <v>0</v>
          </cell>
          <cell r="HO1245">
            <v>0</v>
          </cell>
          <cell r="HP1245">
            <v>0</v>
          </cell>
          <cell r="HQ1245">
            <v>0</v>
          </cell>
          <cell r="HR1245">
            <v>0</v>
          </cell>
          <cell r="HS1245">
            <v>0</v>
          </cell>
          <cell r="HT1245">
            <v>0</v>
          </cell>
          <cell r="HU1245">
            <v>0</v>
          </cell>
          <cell r="HV1245">
            <v>0</v>
          </cell>
          <cell r="HW1245">
            <v>0</v>
          </cell>
          <cell r="HX1245">
            <v>0</v>
          </cell>
          <cell r="HY1245">
            <v>0</v>
          </cell>
          <cell r="HZ1245">
            <v>0</v>
          </cell>
          <cell r="IA1245">
            <v>0</v>
          </cell>
          <cell r="IB1245">
            <v>0</v>
          </cell>
          <cell r="IC1245">
            <v>0</v>
          </cell>
          <cell r="ID1245">
            <v>0</v>
          </cell>
          <cell r="IE1245">
            <v>0</v>
          </cell>
          <cell r="IF1245">
            <v>0</v>
          </cell>
          <cell r="IG1245">
            <v>0</v>
          </cell>
          <cell r="IH1245">
            <v>0</v>
          </cell>
          <cell r="II1245">
            <v>0</v>
          </cell>
          <cell r="IJ1245">
            <v>0</v>
          </cell>
          <cell r="IK1245">
            <v>0</v>
          </cell>
          <cell r="IL1245">
            <v>0</v>
          </cell>
          <cell r="IM1245">
            <v>0</v>
          </cell>
          <cell r="IN1245">
            <v>0</v>
          </cell>
          <cell r="IO1245">
            <v>0</v>
          </cell>
          <cell r="IP1245">
            <v>0</v>
          </cell>
          <cell r="IQ1245">
            <v>0</v>
          </cell>
          <cell r="IR1245">
            <v>0</v>
          </cell>
          <cell r="IS1245">
            <v>0</v>
          </cell>
          <cell r="IT1245">
            <v>0</v>
          </cell>
          <cell r="IU1245">
            <v>0</v>
          </cell>
          <cell r="IV1245">
            <v>0</v>
          </cell>
          <cell r="IW1245">
            <v>0</v>
          </cell>
          <cell r="IX1245">
            <v>0</v>
          </cell>
          <cell r="IY1245">
            <v>0</v>
          </cell>
          <cell r="IZ1245">
            <v>0</v>
          </cell>
          <cell r="JA1245">
            <v>0</v>
          </cell>
          <cell r="JB1245">
            <v>0</v>
          </cell>
          <cell r="JC1245">
            <v>0</v>
          </cell>
          <cell r="JD1245">
            <v>0</v>
          </cell>
          <cell r="JE1245">
            <v>0</v>
          </cell>
        </row>
        <row r="1246">
          <cell r="D1246" t="str">
            <v>GCC.EX.UTN._.___.Lakeside 2</v>
          </cell>
          <cell r="F1246">
            <v>2.6228564899793128</v>
          </cell>
          <cell r="G1246">
            <v>4.187359003117308E-2</v>
          </cell>
          <cell r="H1246">
            <v>0</v>
          </cell>
          <cell r="I1246">
            <v>-2.3465450038202107E-2</v>
          </cell>
          <cell r="J1246">
            <v>2.0023435354232788E-8</v>
          </cell>
          <cell r="K1246">
            <v>17.962228740012506</v>
          </cell>
          <cell r="L1246">
            <v>0</v>
          </cell>
          <cell r="M1246">
            <v>0</v>
          </cell>
          <cell r="N1246">
            <v>165.08935947000282</v>
          </cell>
          <cell r="O1246">
            <v>0.51717186995665543</v>
          </cell>
          <cell r="P1246">
            <v>-1.2000964488834143E-7</v>
          </cell>
          <cell r="Q1246">
            <v>0</v>
          </cell>
          <cell r="R1246">
            <v>-12025.956393110566</v>
          </cell>
          <cell r="S1246">
            <v>-804.16254893998848</v>
          </cell>
          <cell r="T1246">
            <v>-858.24720543003059</v>
          </cell>
          <cell r="U1246">
            <v>124.9023896100116</v>
          </cell>
          <cell r="V1246">
            <v>-22.697350209986325</v>
          </cell>
          <cell r="W1246">
            <v>-535.51223757001571</v>
          </cell>
          <cell r="X1246">
            <v>-1316.9920461900183</v>
          </cell>
          <cell r="Y1246">
            <v>-1425.5066472199978</v>
          </cell>
          <cell r="Z1246">
            <v>-1999.7956750600715</v>
          </cell>
          <cell r="AA1246">
            <v>-2624.2746853999852</v>
          </cell>
          <cell r="AB1246">
            <v>-1625.2127729599888</v>
          </cell>
          <cell r="AC1246">
            <v>-600.37145158005296</v>
          </cell>
          <cell r="AD1246">
            <v>-338.08616215997608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  <cell r="EE1246">
            <v>0</v>
          </cell>
          <cell r="EF1246">
            <v>0</v>
          </cell>
          <cell r="EG1246">
            <v>0</v>
          </cell>
          <cell r="EH1246">
            <v>0</v>
          </cell>
          <cell r="EI1246">
            <v>0</v>
          </cell>
          <cell r="EJ1246">
            <v>0</v>
          </cell>
          <cell r="EK1246">
            <v>0</v>
          </cell>
          <cell r="EL1246">
            <v>0</v>
          </cell>
          <cell r="EM1246">
            <v>0</v>
          </cell>
          <cell r="EN1246">
            <v>0</v>
          </cell>
          <cell r="EO1246">
            <v>0</v>
          </cell>
          <cell r="EP1246">
            <v>0</v>
          </cell>
          <cell r="EQ1246">
            <v>0</v>
          </cell>
          <cell r="ER1246">
            <v>0</v>
          </cell>
          <cell r="ES1246">
            <v>0</v>
          </cell>
          <cell r="ET1246">
            <v>0</v>
          </cell>
          <cell r="EU1246">
            <v>0</v>
          </cell>
          <cell r="EV1246">
            <v>0</v>
          </cell>
          <cell r="EW1246">
            <v>0</v>
          </cell>
          <cell r="EX1246">
            <v>0</v>
          </cell>
          <cell r="EY1246">
            <v>0</v>
          </cell>
          <cell r="EZ1246">
            <v>0</v>
          </cell>
          <cell r="FA1246">
            <v>0</v>
          </cell>
          <cell r="FB1246">
            <v>0</v>
          </cell>
          <cell r="FC1246">
            <v>0</v>
          </cell>
          <cell r="FD1246">
            <v>0</v>
          </cell>
          <cell r="FE1246">
            <v>0</v>
          </cell>
          <cell r="FF1246">
            <v>0</v>
          </cell>
          <cell r="FG1246">
            <v>0</v>
          </cell>
          <cell r="FH1246">
            <v>0</v>
          </cell>
          <cell r="FI1246">
            <v>0</v>
          </cell>
          <cell r="FJ1246">
            <v>0</v>
          </cell>
          <cell r="FK1246">
            <v>0</v>
          </cell>
          <cell r="FL1246">
            <v>0</v>
          </cell>
          <cell r="FM1246">
            <v>0</v>
          </cell>
          <cell r="FN1246">
            <v>0</v>
          </cell>
          <cell r="FO1246">
            <v>0</v>
          </cell>
          <cell r="FP1246">
            <v>0</v>
          </cell>
          <cell r="FQ1246">
            <v>0</v>
          </cell>
          <cell r="FR1246">
            <v>0</v>
          </cell>
          <cell r="FS1246">
            <v>0</v>
          </cell>
          <cell r="FT1246">
            <v>0</v>
          </cell>
          <cell r="FU1246">
            <v>0</v>
          </cell>
          <cell r="FV1246">
            <v>0</v>
          </cell>
          <cell r="FW1246">
            <v>0</v>
          </cell>
          <cell r="FX1246">
            <v>0</v>
          </cell>
          <cell r="FY1246">
            <v>0</v>
          </cell>
          <cell r="FZ1246">
            <v>0</v>
          </cell>
          <cell r="GA1246">
            <v>0</v>
          </cell>
          <cell r="GB1246">
            <v>0</v>
          </cell>
          <cell r="GC1246">
            <v>0</v>
          </cell>
          <cell r="GD1246">
            <v>0</v>
          </cell>
          <cell r="GE1246">
            <v>0</v>
          </cell>
          <cell r="GF1246">
            <v>0</v>
          </cell>
          <cell r="GG1246">
            <v>0</v>
          </cell>
          <cell r="GH1246">
            <v>0</v>
          </cell>
          <cell r="GI1246">
            <v>0</v>
          </cell>
          <cell r="GJ1246">
            <v>0</v>
          </cell>
          <cell r="GK1246">
            <v>0</v>
          </cell>
          <cell r="GL1246">
            <v>0</v>
          </cell>
          <cell r="GM1246">
            <v>0</v>
          </cell>
          <cell r="GN1246">
            <v>0</v>
          </cell>
          <cell r="GO1246">
            <v>0</v>
          </cell>
          <cell r="GP1246">
            <v>0</v>
          </cell>
          <cell r="GQ1246">
            <v>0</v>
          </cell>
          <cell r="GR1246">
            <v>0</v>
          </cell>
          <cell r="GS1246">
            <v>0</v>
          </cell>
          <cell r="GT1246">
            <v>0</v>
          </cell>
          <cell r="GU1246">
            <v>0</v>
          </cell>
          <cell r="GV1246">
            <v>0</v>
          </cell>
          <cell r="GW1246">
            <v>0</v>
          </cell>
          <cell r="GX1246">
            <v>0</v>
          </cell>
          <cell r="GY1246">
            <v>0</v>
          </cell>
          <cell r="GZ1246">
            <v>0</v>
          </cell>
          <cell r="HA1246">
            <v>0</v>
          </cell>
          <cell r="HB1246">
            <v>0</v>
          </cell>
          <cell r="HC1246">
            <v>0</v>
          </cell>
          <cell r="HD1246">
            <v>0</v>
          </cell>
          <cell r="HE1246">
            <v>0</v>
          </cell>
          <cell r="HF1246">
            <v>0</v>
          </cell>
          <cell r="HG1246">
            <v>0</v>
          </cell>
          <cell r="HH1246">
            <v>0</v>
          </cell>
          <cell r="HI1246">
            <v>0</v>
          </cell>
          <cell r="HJ1246">
            <v>0</v>
          </cell>
          <cell r="HK1246">
            <v>0</v>
          </cell>
          <cell r="HL1246">
            <v>0</v>
          </cell>
          <cell r="HM1246">
            <v>0</v>
          </cell>
          <cell r="HN1246">
            <v>0</v>
          </cell>
          <cell r="HO1246">
            <v>0</v>
          </cell>
          <cell r="HP1246">
            <v>0</v>
          </cell>
          <cell r="HQ1246">
            <v>0</v>
          </cell>
          <cell r="HR1246">
            <v>0</v>
          </cell>
          <cell r="HS1246">
            <v>0</v>
          </cell>
          <cell r="HT1246">
            <v>0</v>
          </cell>
          <cell r="HU1246">
            <v>0</v>
          </cell>
          <cell r="HV1246">
            <v>0</v>
          </cell>
          <cell r="HW1246">
            <v>0</v>
          </cell>
          <cell r="HX1246">
            <v>0</v>
          </cell>
          <cell r="HY1246">
            <v>0</v>
          </cell>
          <cell r="HZ1246">
            <v>0</v>
          </cell>
          <cell r="IA1246">
            <v>0</v>
          </cell>
          <cell r="IB1246">
            <v>0</v>
          </cell>
          <cell r="IC1246">
            <v>0</v>
          </cell>
          <cell r="ID1246">
            <v>0</v>
          </cell>
          <cell r="IE1246">
            <v>0</v>
          </cell>
          <cell r="IF1246">
            <v>0</v>
          </cell>
          <cell r="IG1246">
            <v>0</v>
          </cell>
          <cell r="IH1246">
            <v>0</v>
          </cell>
          <cell r="II1246">
            <v>0</v>
          </cell>
          <cell r="IJ1246">
            <v>0</v>
          </cell>
          <cell r="IK1246">
            <v>0</v>
          </cell>
          <cell r="IL1246">
            <v>0</v>
          </cell>
          <cell r="IM1246">
            <v>0</v>
          </cell>
          <cell r="IN1246">
            <v>0</v>
          </cell>
          <cell r="IO1246">
            <v>0</v>
          </cell>
          <cell r="IP1246">
            <v>0</v>
          </cell>
          <cell r="IQ1246">
            <v>0</v>
          </cell>
          <cell r="IR1246">
            <v>0</v>
          </cell>
          <cell r="IS1246">
            <v>0</v>
          </cell>
          <cell r="IT1246">
            <v>0</v>
          </cell>
          <cell r="IU1246">
            <v>0</v>
          </cell>
          <cell r="IV1246">
            <v>0</v>
          </cell>
          <cell r="IW1246">
            <v>0</v>
          </cell>
          <cell r="IX1246">
            <v>0</v>
          </cell>
          <cell r="IY1246">
            <v>0</v>
          </cell>
          <cell r="IZ1246">
            <v>0</v>
          </cell>
          <cell r="JA1246">
            <v>0</v>
          </cell>
          <cell r="JB1246">
            <v>0</v>
          </cell>
          <cell r="JC1246">
            <v>0</v>
          </cell>
          <cell r="JD1246">
            <v>0</v>
          </cell>
          <cell r="JE1246">
            <v>0</v>
          </cell>
        </row>
        <row r="1247">
          <cell r="D1247" t="str">
            <v>GCC.EX.UTN._.___.Lakeside 2 OR</v>
          </cell>
          <cell r="F1247">
            <v>0.98465911000675987</v>
          </cell>
          <cell r="G1247">
            <v>1.3451479986542836E-2</v>
          </cell>
          <cell r="H1247">
            <v>0</v>
          </cell>
          <cell r="I1247">
            <v>-5.3099982324056327E-5</v>
          </cell>
          <cell r="J1247">
            <v>-0.16675686000235146</v>
          </cell>
          <cell r="K1247">
            <v>0</v>
          </cell>
          <cell r="L1247">
            <v>0</v>
          </cell>
          <cell r="M1247">
            <v>0</v>
          </cell>
          <cell r="N1247">
            <v>15.928130329994019</v>
          </cell>
          <cell r="O1247">
            <v>-11.92795102999662</v>
          </cell>
          <cell r="P1247">
            <v>0</v>
          </cell>
          <cell r="Q1247">
            <v>-4.3000181904062629E-7</v>
          </cell>
          <cell r="R1247">
            <v>-4630.0854674702277</v>
          </cell>
          <cell r="S1247">
            <v>-282.5557146699939</v>
          </cell>
          <cell r="T1247">
            <v>-541.20768974999373</v>
          </cell>
          <cell r="U1247">
            <v>-668.30426948002423</v>
          </cell>
          <cell r="V1247">
            <v>-140.43885936000152</v>
          </cell>
          <cell r="W1247">
            <v>-1.8433897599898046</v>
          </cell>
          <cell r="X1247">
            <v>-508.31510368001182</v>
          </cell>
          <cell r="Y1247">
            <v>-867.12976773999981</v>
          </cell>
          <cell r="Z1247">
            <v>55.625290579991997</v>
          </cell>
          <cell r="AA1247">
            <v>-296.31947056998615</v>
          </cell>
          <cell r="AB1247">
            <v>-148.75294861001021</v>
          </cell>
          <cell r="AC1247">
            <v>-679.65776814999845</v>
          </cell>
          <cell r="AD1247">
            <v>-551.18577628000639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0</v>
          </cell>
          <cell r="DM1247">
            <v>0</v>
          </cell>
          <cell r="DN1247">
            <v>0</v>
          </cell>
          <cell r="DO1247">
            <v>0</v>
          </cell>
          <cell r="DP1247">
            <v>0</v>
          </cell>
          <cell r="DQ1247">
            <v>0</v>
          </cell>
          <cell r="DR1247">
            <v>0</v>
          </cell>
          <cell r="DS1247">
            <v>0</v>
          </cell>
          <cell r="DT1247">
            <v>0</v>
          </cell>
          <cell r="DU1247">
            <v>0</v>
          </cell>
          <cell r="DV1247">
            <v>0</v>
          </cell>
          <cell r="DW1247">
            <v>0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  <cell r="EE1247">
            <v>0</v>
          </cell>
          <cell r="EF1247">
            <v>0</v>
          </cell>
          <cell r="EG1247">
            <v>0</v>
          </cell>
          <cell r="EH1247">
            <v>0</v>
          </cell>
          <cell r="EI1247">
            <v>0</v>
          </cell>
          <cell r="EJ1247">
            <v>0</v>
          </cell>
          <cell r="EK1247">
            <v>0</v>
          </cell>
          <cell r="EL1247">
            <v>0</v>
          </cell>
          <cell r="EM1247">
            <v>0</v>
          </cell>
          <cell r="EN1247">
            <v>0</v>
          </cell>
          <cell r="EO1247">
            <v>0</v>
          </cell>
          <cell r="EP1247">
            <v>0</v>
          </cell>
          <cell r="EQ1247">
            <v>0</v>
          </cell>
          <cell r="ER1247">
            <v>0</v>
          </cell>
          <cell r="ES1247">
            <v>0</v>
          </cell>
          <cell r="ET1247">
            <v>0</v>
          </cell>
          <cell r="EU1247">
            <v>0</v>
          </cell>
          <cell r="EV1247">
            <v>0</v>
          </cell>
          <cell r="EW1247">
            <v>0</v>
          </cell>
          <cell r="EX1247">
            <v>0</v>
          </cell>
          <cell r="EY1247">
            <v>0</v>
          </cell>
          <cell r="EZ1247">
            <v>0</v>
          </cell>
          <cell r="FA1247">
            <v>0</v>
          </cell>
          <cell r="FB1247">
            <v>0</v>
          </cell>
          <cell r="FC1247">
            <v>0</v>
          </cell>
          <cell r="FD1247">
            <v>0</v>
          </cell>
          <cell r="FE1247">
            <v>0</v>
          </cell>
          <cell r="FF1247">
            <v>0</v>
          </cell>
          <cell r="FG1247">
            <v>0</v>
          </cell>
          <cell r="FH1247">
            <v>0</v>
          </cell>
          <cell r="FI1247">
            <v>0</v>
          </cell>
          <cell r="FJ1247">
            <v>0</v>
          </cell>
          <cell r="FK1247">
            <v>0</v>
          </cell>
          <cell r="FL1247">
            <v>0</v>
          </cell>
          <cell r="FM1247">
            <v>0</v>
          </cell>
          <cell r="FN1247">
            <v>0</v>
          </cell>
          <cell r="FO1247">
            <v>0</v>
          </cell>
          <cell r="FP1247">
            <v>0</v>
          </cell>
          <cell r="FQ1247">
            <v>0</v>
          </cell>
          <cell r="FR1247">
            <v>0</v>
          </cell>
          <cell r="FS1247">
            <v>0</v>
          </cell>
          <cell r="FT1247">
            <v>0</v>
          </cell>
          <cell r="FU1247">
            <v>0</v>
          </cell>
          <cell r="FV1247">
            <v>0</v>
          </cell>
          <cell r="FW1247">
            <v>0</v>
          </cell>
          <cell r="FX1247">
            <v>0</v>
          </cell>
          <cell r="FY1247">
            <v>0</v>
          </cell>
          <cell r="FZ1247">
            <v>0</v>
          </cell>
          <cell r="GA1247">
            <v>0</v>
          </cell>
          <cell r="GB1247">
            <v>0</v>
          </cell>
          <cell r="GC1247">
            <v>0</v>
          </cell>
          <cell r="GD1247">
            <v>0</v>
          </cell>
          <cell r="GE1247">
            <v>0</v>
          </cell>
          <cell r="GF1247">
            <v>0</v>
          </cell>
          <cell r="GG1247">
            <v>0</v>
          </cell>
          <cell r="GH1247">
            <v>0</v>
          </cell>
          <cell r="GI1247">
            <v>0</v>
          </cell>
          <cell r="GJ1247">
            <v>0</v>
          </cell>
          <cell r="GK1247">
            <v>0</v>
          </cell>
          <cell r="GL1247">
            <v>0</v>
          </cell>
          <cell r="GM1247">
            <v>0</v>
          </cell>
          <cell r="GN1247">
            <v>0</v>
          </cell>
          <cell r="GO1247">
            <v>0</v>
          </cell>
          <cell r="GP1247">
            <v>0</v>
          </cell>
          <cell r="GQ1247">
            <v>0</v>
          </cell>
          <cell r="GR1247">
            <v>0</v>
          </cell>
          <cell r="GS1247">
            <v>0</v>
          </cell>
          <cell r="GT1247">
            <v>0</v>
          </cell>
          <cell r="GU1247">
            <v>0</v>
          </cell>
          <cell r="GV1247">
            <v>0</v>
          </cell>
          <cell r="GW1247">
            <v>0</v>
          </cell>
          <cell r="GX1247">
            <v>0</v>
          </cell>
          <cell r="GY1247">
            <v>0</v>
          </cell>
          <cell r="GZ1247">
            <v>0</v>
          </cell>
          <cell r="HA1247">
            <v>0</v>
          </cell>
          <cell r="HB1247">
            <v>0</v>
          </cell>
          <cell r="HC1247">
            <v>0</v>
          </cell>
          <cell r="HD1247">
            <v>0</v>
          </cell>
          <cell r="HE1247">
            <v>0</v>
          </cell>
          <cell r="HF1247">
            <v>0</v>
          </cell>
          <cell r="HG1247">
            <v>0</v>
          </cell>
          <cell r="HH1247">
            <v>0</v>
          </cell>
          <cell r="HI1247">
            <v>0</v>
          </cell>
          <cell r="HJ1247">
            <v>0</v>
          </cell>
          <cell r="HK1247">
            <v>0</v>
          </cell>
          <cell r="HL1247">
            <v>0</v>
          </cell>
          <cell r="HM1247">
            <v>0</v>
          </cell>
          <cell r="HN1247">
            <v>0</v>
          </cell>
          <cell r="HO1247">
            <v>0</v>
          </cell>
          <cell r="HP1247">
            <v>0</v>
          </cell>
          <cell r="HQ1247">
            <v>0</v>
          </cell>
          <cell r="HR1247">
            <v>0</v>
          </cell>
          <cell r="HS1247">
            <v>0</v>
          </cell>
          <cell r="HT1247">
            <v>0</v>
          </cell>
          <cell r="HU1247">
            <v>0</v>
          </cell>
          <cell r="HV1247">
            <v>0</v>
          </cell>
          <cell r="HW1247">
            <v>0</v>
          </cell>
          <cell r="HX1247">
            <v>0</v>
          </cell>
          <cell r="HY1247">
            <v>0</v>
          </cell>
          <cell r="HZ1247">
            <v>0</v>
          </cell>
          <cell r="IA1247">
            <v>0</v>
          </cell>
          <cell r="IB1247">
            <v>0</v>
          </cell>
          <cell r="IC1247">
            <v>0</v>
          </cell>
          <cell r="ID1247">
            <v>0</v>
          </cell>
          <cell r="IE1247">
            <v>0</v>
          </cell>
          <cell r="IF1247">
            <v>0</v>
          </cell>
          <cell r="IG1247">
            <v>0</v>
          </cell>
          <cell r="IH1247">
            <v>0</v>
          </cell>
          <cell r="II1247">
            <v>0</v>
          </cell>
          <cell r="IJ1247">
            <v>0</v>
          </cell>
          <cell r="IK1247">
            <v>0</v>
          </cell>
          <cell r="IL1247">
            <v>0</v>
          </cell>
          <cell r="IM1247">
            <v>0</v>
          </cell>
          <cell r="IN1247">
            <v>0</v>
          </cell>
          <cell r="IO1247">
            <v>0</v>
          </cell>
          <cell r="IP1247">
            <v>0</v>
          </cell>
          <cell r="IQ1247">
            <v>0</v>
          </cell>
          <cell r="IR1247">
            <v>0</v>
          </cell>
          <cell r="IS1247">
            <v>0</v>
          </cell>
          <cell r="IT1247">
            <v>0</v>
          </cell>
          <cell r="IU1247">
            <v>0</v>
          </cell>
          <cell r="IV1247">
            <v>0</v>
          </cell>
          <cell r="IW1247">
            <v>0</v>
          </cell>
          <cell r="IX1247">
            <v>0</v>
          </cell>
          <cell r="IY1247">
            <v>0</v>
          </cell>
          <cell r="IZ1247">
            <v>0</v>
          </cell>
          <cell r="JA1247">
            <v>0</v>
          </cell>
          <cell r="JB1247">
            <v>0</v>
          </cell>
          <cell r="JC1247">
            <v>0</v>
          </cell>
          <cell r="JD1247">
            <v>0</v>
          </cell>
          <cell r="JE1247">
            <v>0</v>
          </cell>
        </row>
        <row r="1248">
          <cell r="D1248" t="str">
            <v>GSC.EX.UTN._.___.Gadsby 4</v>
          </cell>
          <cell r="F1248">
            <v>-4.6486597699999948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-242.29835866999929</v>
          </cell>
          <cell r="S1248">
            <v>0</v>
          </cell>
          <cell r="T1248">
            <v>0</v>
          </cell>
          <cell r="U1248">
            <v>26.622434209999483</v>
          </cell>
          <cell r="V1248">
            <v>6.029135960000076</v>
          </cell>
          <cell r="W1248">
            <v>16.451292629999898</v>
          </cell>
          <cell r="X1248">
            <v>0</v>
          </cell>
          <cell r="Y1248">
            <v>-81.991774840000062</v>
          </cell>
          <cell r="Z1248">
            <v>-3.8551627300000746</v>
          </cell>
          <cell r="AA1248">
            <v>-51.478425770000001</v>
          </cell>
          <cell r="AB1248">
            <v>0</v>
          </cell>
          <cell r="AC1248">
            <v>0</v>
          </cell>
          <cell r="AD1248">
            <v>-154.0758581299998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  <cell r="BR1248">
            <v>0</v>
          </cell>
          <cell r="BS1248">
            <v>0</v>
          </cell>
          <cell r="BT1248">
            <v>0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0</v>
          </cell>
          <cell r="BZ1248">
            <v>0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  <cell r="EE1248">
            <v>0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  <cell r="EJ1248">
            <v>0</v>
          </cell>
          <cell r="EK1248">
            <v>0</v>
          </cell>
          <cell r="EL1248">
            <v>0</v>
          </cell>
          <cell r="EM1248">
            <v>0</v>
          </cell>
          <cell r="EN1248">
            <v>0</v>
          </cell>
          <cell r="EO1248">
            <v>0</v>
          </cell>
          <cell r="EP1248">
            <v>0</v>
          </cell>
          <cell r="EQ1248">
            <v>0</v>
          </cell>
          <cell r="ER1248">
            <v>0</v>
          </cell>
          <cell r="ES1248">
            <v>0</v>
          </cell>
          <cell r="ET1248">
            <v>0</v>
          </cell>
          <cell r="EU1248">
            <v>0</v>
          </cell>
          <cell r="EV1248">
            <v>0</v>
          </cell>
          <cell r="EW1248">
            <v>0</v>
          </cell>
          <cell r="EX1248">
            <v>0</v>
          </cell>
          <cell r="EY1248">
            <v>0</v>
          </cell>
          <cell r="EZ1248">
            <v>0</v>
          </cell>
          <cell r="FA1248">
            <v>0</v>
          </cell>
          <cell r="FB1248">
            <v>0</v>
          </cell>
          <cell r="FC1248">
            <v>0</v>
          </cell>
          <cell r="FD1248">
            <v>0</v>
          </cell>
          <cell r="FE1248">
            <v>0</v>
          </cell>
          <cell r="FF1248">
            <v>0</v>
          </cell>
          <cell r="FG1248">
            <v>0</v>
          </cell>
          <cell r="FH1248">
            <v>0</v>
          </cell>
          <cell r="FI1248">
            <v>0</v>
          </cell>
          <cell r="FJ1248">
            <v>0</v>
          </cell>
          <cell r="FK1248">
            <v>0</v>
          </cell>
          <cell r="FL1248">
            <v>0</v>
          </cell>
          <cell r="FM1248">
            <v>0</v>
          </cell>
          <cell r="FN1248">
            <v>0</v>
          </cell>
          <cell r="FO1248">
            <v>0</v>
          </cell>
          <cell r="FP1248">
            <v>0</v>
          </cell>
          <cell r="FQ1248">
            <v>0</v>
          </cell>
          <cell r="FR1248">
            <v>0</v>
          </cell>
          <cell r="FS1248">
            <v>0</v>
          </cell>
          <cell r="FT1248">
            <v>0</v>
          </cell>
          <cell r="FU1248">
            <v>0</v>
          </cell>
          <cell r="FV1248">
            <v>0</v>
          </cell>
          <cell r="FW1248">
            <v>0</v>
          </cell>
          <cell r="FX1248">
            <v>0</v>
          </cell>
          <cell r="FY1248">
            <v>0</v>
          </cell>
          <cell r="FZ1248">
            <v>0</v>
          </cell>
          <cell r="GA1248">
            <v>0</v>
          </cell>
          <cell r="GB1248">
            <v>0</v>
          </cell>
          <cell r="GC1248">
            <v>0</v>
          </cell>
          <cell r="GD1248">
            <v>0</v>
          </cell>
          <cell r="GE1248">
            <v>0</v>
          </cell>
          <cell r="GF1248">
            <v>0</v>
          </cell>
          <cell r="GG1248">
            <v>0</v>
          </cell>
          <cell r="GH1248">
            <v>0</v>
          </cell>
          <cell r="GI1248">
            <v>0</v>
          </cell>
          <cell r="GJ1248">
            <v>0</v>
          </cell>
          <cell r="GK1248">
            <v>0</v>
          </cell>
          <cell r="GL1248">
            <v>0</v>
          </cell>
          <cell r="GM1248">
            <v>0</v>
          </cell>
          <cell r="GN1248">
            <v>0</v>
          </cell>
          <cell r="GO1248">
            <v>0</v>
          </cell>
          <cell r="GP1248">
            <v>0</v>
          </cell>
          <cell r="GQ1248">
            <v>0</v>
          </cell>
          <cell r="GR1248">
            <v>0</v>
          </cell>
          <cell r="GS1248">
            <v>0</v>
          </cell>
          <cell r="GT1248">
            <v>0</v>
          </cell>
          <cell r="GU1248">
            <v>0</v>
          </cell>
          <cell r="GV1248">
            <v>0</v>
          </cell>
          <cell r="GW1248">
            <v>0</v>
          </cell>
          <cell r="GX1248">
            <v>0</v>
          </cell>
          <cell r="GY1248">
            <v>0</v>
          </cell>
          <cell r="GZ1248">
            <v>0</v>
          </cell>
          <cell r="HA1248">
            <v>0</v>
          </cell>
          <cell r="HB1248">
            <v>0</v>
          </cell>
          <cell r="HC1248">
            <v>0</v>
          </cell>
          <cell r="HD1248">
            <v>0</v>
          </cell>
          <cell r="HE1248">
            <v>0</v>
          </cell>
          <cell r="HF1248">
            <v>0</v>
          </cell>
          <cell r="HG1248">
            <v>0</v>
          </cell>
          <cell r="HH1248">
            <v>0</v>
          </cell>
          <cell r="HI1248">
            <v>0</v>
          </cell>
          <cell r="HJ1248">
            <v>0</v>
          </cell>
          <cell r="HK1248">
            <v>0</v>
          </cell>
          <cell r="HL1248">
            <v>0</v>
          </cell>
          <cell r="HM1248">
            <v>0</v>
          </cell>
          <cell r="HN1248">
            <v>0</v>
          </cell>
          <cell r="HO1248">
            <v>0</v>
          </cell>
          <cell r="HP1248">
            <v>0</v>
          </cell>
          <cell r="HQ1248">
            <v>0</v>
          </cell>
          <cell r="HR1248">
            <v>0</v>
          </cell>
          <cell r="HS1248">
            <v>0</v>
          </cell>
          <cell r="HT1248">
            <v>0</v>
          </cell>
          <cell r="HU1248">
            <v>0</v>
          </cell>
          <cell r="HV1248">
            <v>0</v>
          </cell>
          <cell r="HW1248">
            <v>0</v>
          </cell>
          <cell r="HX1248">
            <v>0</v>
          </cell>
          <cell r="HY1248">
            <v>0</v>
          </cell>
          <cell r="HZ1248">
            <v>0</v>
          </cell>
          <cell r="IA1248">
            <v>0</v>
          </cell>
          <cell r="IB1248">
            <v>0</v>
          </cell>
          <cell r="IC1248">
            <v>0</v>
          </cell>
          <cell r="ID1248">
            <v>0</v>
          </cell>
          <cell r="IE1248">
            <v>0</v>
          </cell>
          <cell r="IF1248">
            <v>0</v>
          </cell>
          <cell r="IG1248">
            <v>0</v>
          </cell>
          <cell r="IH1248">
            <v>0</v>
          </cell>
          <cell r="II1248">
            <v>0</v>
          </cell>
          <cell r="IJ1248">
            <v>0</v>
          </cell>
          <cell r="IK1248">
            <v>0</v>
          </cell>
          <cell r="IL1248">
            <v>0</v>
          </cell>
          <cell r="IM1248">
            <v>0</v>
          </cell>
          <cell r="IN1248">
            <v>0</v>
          </cell>
          <cell r="IO1248">
            <v>0</v>
          </cell>
          <cell r="IP1248">
            <v>0</v>
          </cell>
          <cell r="IQ1248">
            <v>0</v>
          </cell>
          <cell r="IR1248">
            <v>0</v>
          </cell>
          <cell r="IS1248">
            <v>0</v>
          </cell>
          <cell r="IT1248">
            <v>0</v>
          </cell>
          <cell r="IU1248">
            <v>0</v>
          </cell>
          <cell r="IV1248">
            <v>0</v>
          </cell>
          <cell r="IW1248">
            <v>0</v>
          </cell>
          <cell r="IX1248">
            <v>0</v>
          </cell>
          <cell r="IY1248">
            <v>0</v>
          </cell>
          <cell r="IZ1248">
            <v>0</v>
          </cell>
          <cell r="JA1248">
            <v>0</v>
          </cell>
          <cell r="JB1248">
            <v>0</v>
          </cell>
          <cell r="JC1248">
            <v>0</v>
          </cell>
          <cell r="JD1248">
            <v>0</v>
          </cell>
          <cell r="JE1248">
            <v>0</v>
          </cell>
        </row>
        <row r="1249">
          <cell r="D1249" t="str">
            <v>GSC.EX.UTN._.___.Gadsby 4 OR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2.3999996301427018E-7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-26.331982469999275</v>
          </cell>
          <cell r="S1249">
            <v>1.3695509399999537</v>
          </cell>
          <cell r="T1249">
            <v>-10.397357159999956</v>
          </cell>
          <cell r="U1249">
            <v>0</v>
          </cell>
          <cell r="V1249">
            <v>19.700933920000125</v>
          </cell>
          <cell r="W1249">
            <v>-3.8838479599999118</v>
          </cell>
          <cell r="X1249">
            <v>-0.50418145999999808</v>
          </cell>
          <cell r="Y1249">
            <v>-3.3556958800000984</v>
          </cell>
          <cell r="Z1249">
            <v>-22.419216610000035</v>
          </cell>
          <cell r="AA1249">
            <v>-4.1551682599999822</v>
          </cell>
          <cell r="AB1249">
            <v>0</v>
          </cell>
          <cell r="AC1249">
            <v>0</v>
          </cell>
          <cell r="AD1249">
            <v>-2.6870000000000118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0</v>
          </cell>
          <cell r="DM1249">
            <v>0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  <cell r="EE1249">
            <v>0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  <cell r="EJ1249">
            <v>0</v>
          </cell>
          <cell r="EK1249">
            <v>0</v>
          </cell>
          <cell r="EL1249">
            <v>0</v>
          </cell>
          <cell r="EM1249">
            <v>0</v>
          </cell>
          <cell r="EN1249">
            <v>0</v>
          </cell>
          <cell r="EO1249">
            <v>0</v>
          </cell>
          <cell r="EP1249">
            <v>0</v>
          </cell>
          <cell r="EQ1249">
            <v>0</v>
          </cell>
          <cell r="ER1249">
            <v>0</v>
          </cell>
          <cell r="ES1249">
            <v>0</v>
          </cell>
          <cell r="ET1249">
            <v>0</v>
          </cell>
          <cell r="EU1249">
            <v>0</v>
          </cell>
          <cell r="EV1249">
            <v>0</v>
          </cell>
          <cell r="EW1249">
            <v>0</v>
          </cell>
          <cell r="EX1249">
            <v>0</v>
          </cell>
          <cell r="EY1249">
            <v>0</v>
          </cell>
          <cell r="EZ1249">
            <v>0</v>
          </cell>
          <cell r="FA1249">
            <v>0</v>
          </cell>
          <cell r="FB1249">
            <v>0</v>
          </cell>
          <cell r="FC1249">
            <v>0</v>
          </cell>
          <cell r="FD1249">
            <v>0</v>
          </cell>
          <cell r="FE1249">
            <v>0</v>
          </cell>
          <cell r="FF1249">
            <v>0</v>
          </cell>
          <cell r="FG1249">
            <v>0</v>
          </cell>
          <cell r="FH1249">
            <v>0</v>
          </cell>
          <cell r="FI1249">
            <v>0</v>
          </cell>
          <cell r="FJ1249">
            <v>0</v>
          </cell>
          <cell r="FK1249">
            <v>0</v>
          </cell>
          <cell r="FL1249">
            <v>0</v>
          </cell>
          <cell r="FM1249">
            <v>0</v>
          </cell>
          <cell r="FN1249">
            <v>0</v>
          </cell>
          <cell r="FO1249">
            <v>0</v>
          </cell>
          <cell r="FP1249">
            <v>0</v>
          </cell>
          <cell r="FQ1249">
            <v>0</v>
          </cell>
          <cell r="FR1249">
            <v>0</v>
          </cell>
          <cell r="FS1249">
            <v>0</v>
          </cell>
          <cell r="FT1249">
            <v>0</v>
          </cell>
          <cell r="FU1249">
            <v>0</v>
          </cell>
          <cell r="FV1249">
            <v>0</v>
          </cell>
          <cell r="FW1249">
            <v>0</v>
          </cell>
          <cell r="FX1249">
            <v>0</v>
          </cell>
          <cell r="FY1249">
            <v>0</v>
          </cell>
          <cell r="FZ1249">
            <v>0</v>
          </cell>
          <cell r="GA1249">
            <v>0</v>
          </cell>
          <cell r="GB1249">
            <v>0</v>
          </cell>
          <cell r="GC1249">
            <v>0</v>
          </cell>
          <cell r="GD1249">
            <v>0</v>
          </cell>
          <cell r="GE1249">
            <v>0</v>
          </cell>
          <cell r="GF1249">
            <v>0</v>
          </cell>
          <cell r="GG1249">
            <v>0</v>
          </cell>
          <cell r="GH1249">
            <v>0</v>
          </cell>
          <cell r="GI1249">
            <v>0</v>
          </cell>
          <cell r="GJ1249">
            <v>0</v>
          </cell>
          <cell r="GK1249">
            <v>0</v>
          </cell>
          <cell r="GL1249">
            <v>0</v>
          </cell>
          <cell r="GM1249">
            <v>0</v>
          </cell>
          <cell r="GN1249">
            <v>0</v>
          </cell>
          <cell r="GO1249">
            <v>0</v>
          </cell>
          <cell r="GP1249">
            <v>0</v>
          </cell>
          <cell r="GQ1249">
            <v>0</v>
          </cell>
          <cell r="GR1249">
            <v>0</v>
          </cell>
          <cell r="GS1249">
            <v>0</v>
          </cell>
          <cell r="GT1249">
            <v>0</v>
          </cell>
          <cell r="GU1249">
            <v>0</v>
          </cell>
          <cell r="GV1249">
            <v>0</v>
          </cell>
          <cell r="GW1249">
            <v>0</v>
          </cell>
          <cell r="GX1249">
            <v>0</v>
          </cell>
          <cell r="GY1249">
            <v>0</v>
          </cell>
          <cell r="GZ1249">
            <v>0</v>
          </cell>
          <cell r="HA1249">
            <v>0</v>
          </cell>
          <cell r="HB1249">
            <v>0</v>
          </cell>
          <cell r="HC1249">
            <v>0</v>
          </cell>
          <cell r="HD1249">
            <v>0</v>
          </cell>
          <cell r="HE1249">
            <v>0</v>
          </cell>
          <cell r="HF1249">
            <v>0</v>
          </cell>
          <cell r="HG1249">
            <v>0</v>
          </cell>
          <cell r="HH1249">
            <v>0</v>
          </cell>
          <cell r="HI1249">
            <v>0</v>
          </cell>
          <cell r="HJ1249">
            <v>0</v>
          </cell>
          <cell r="HK1249">
            <v>0</v>
          </cell>
          <cell r="HL1249">
            <v>0</v>
          </cell>
          <cell r="HM1249">
            <v>0</v>
          </cell>
          <cell r="HN1249">
            <v>0</v>
          </cell>
          <cell r="HO1249">
            <v>0</v>
          </cell>
          <cell r="HP1249">
            <v>0</v>
          </cell>
          <cell r="HQ1249">
            <v>0</v>
          </cell>
          <cell r="HR1249">
            <v>0</v>
          </cell>
          <cell r="HS1249">
            <v>0</v>
          </cell>
          <cell r="HT1249">
            <v>0</v>
          </cell>
          <cell r="HU1249">
            <v>0</v>
          </cell>
          <cell r="HV1249">
            <v>0</v>
          </cell>
          <cell r="HW1249">
            <v>0</v>
          </cell>
          <cell r="HX1249">
            <v>0</v>
          </cell>
          <cell r="HY1249">
            <v>0</v>
          </cell>
          <cell r="HZ1249">
            <v>0</v>
          </cell>
          <cell r="IA1249">
            <v>0</v>
          </cell>
          <cell r="IB1249">
            <v>0</v>
          </cell>
          <cell r="IC1249">
            <v>0</v>
          </cell>
          <cell r="ID1249">
            <v>0</v>
          </cell>
          <cell r="IE1249">
            <v>0</v>
          </cell>
          <cell r="IF1249">
            <v>0</v>
          </cell>
          <cell r="IG1249">
            <v>0</v>
          </cell>
          <cell r="IH1249">
            <v>0</v>
          </cell>
          <cell r="II1249">
            <v>0</v>
          </cell>
          <cell r="IJ1249">
            <v>0</v>
          </cell>
          <cell r="IK1249">
            <v>0</v>
          </cell>
          <cell r="IL1249">
            <v>0</v>
          </cell>
          <cell r="IM1249">
            <v>0</v>
          </cell>
          <cell r="IN1249">
            <v>0</v>
          </cell>
          <cell r="IO1249">
            <v>0</v>
          </cell>
          <cell r="IP1249">
            <v>0</v>
          </cell>
          <cell r="IQ1249">
            <v>0</v>
          </cell>
          <cell r="IR1249">
            <v>0</v>
          </cell>
          <cell r="IS1249">
            <v>0</v>
          </cell>
          <cell r="IT1249">
            <v>0</v>
          </cell>
          <cell r="IU1249">
            <v>0</v>
          </cell>
          <cell r="IV1249">
            <v>0</v>
          </cell>
          <cell r="IW1249">
            <v>0</v>
          </cell>
          <cell r="IX1249">
            <v>0</v>
          </cell>
          <cell r="IY1249">
            <v>0</v>
          </cell>
          <cell r="IZ1249">
            <v>0</v>
          </cell>
          <cell r="JA1249">
            <v>0</v>
          </cell>
          <cell r="JB1249">
            <v>0</v>
          </cell>
          <cell r="JC1249">
            <v>0</v>
          </cell>
          <cell r="JD1249">
            <v>0</v>
          </cell>
          <cell r="JE1249">
            <v>0</v>
          </cell>
        </row>
        <row r="1250">
          <cell r="D1250" t="str">
            <v>GSC.EX.UTN._.___.Gadsby 5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0.37299416999985624</v>
          </cell>
          <cell r="K1250">
            <v>3.7671148300000823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-206.17752522999945</v>
          </cell>
          <cell r="S1250">
            <v>60.519091129999651</v>
          </cell>
          <cell r="T1250">
            <v>0</v>
          </cell>
          <cell r="U1250">
            <v>-0.81376516000000265</v>
          </cell>
          <cell r="V1250">
            <v>-5.3661616200001845</v>
          </cell>
          <cell r="W1250">
            <v>-91.219052109999666</v>
          </cell>
          <cell r="X1250">
            <v>0</v>
          </cell>
          <cell r="Y1250">
            <v>-34.063660429999572</v>
          </cell>
          <cell r="Z1250">
            <v>-40.30429064999953</v>
          </cell>
          <cell r="AA1250">
            <v>-30.507285650000028</v>
          </cell>
          <cell r="AB1250">
            <v>0</v>
          </cell>
          <cell r="AC1250">
            <v>-29.49296819999995</v>
          </cell>
          <cell r="AD1250">
            <v>-34.929432539999993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0</v>
          </cell>
          <cell r="DM1250">
            <v>0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0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  <cell r="EJ1250">
            <v>0</v>
          </cell>
          <cell r="EK1250">
            <v>0</v>
          </cell>
          <cell r="EL1250">
            <v>0</v>
          </cell>
          <cell r="EM1250">
            <v>0</v>
          </cell>
          <cell r="EN1250">
            <v>0</v>
          </cell>
          <cell r="EO1250">
            <v>0</v>
          </cell>
          <cell r="EP1250">
            <v>0</v>
          </cell>
          <cell r="EQ1250">
            <v>0</v>
          </cell>
          <cell r="ER1250">
            <v>0</v>
          </cell>
          <cell r="ES1250">
            <v>0</v>
          </cell>
          <cell r="ET1250">
            <v>0</v>
          </cell>
          <cell r="EU1250">
            <v>0</v>
          </cell>
          <cell r="EV1250">
            <v>0</v>
          </cell>
          <cell r="EW1250">
            <v>0</v>
          </cell>
          <cell r="EX1250">
            <v>0</v>
          </cell>
          <cell r="EY1250">
            <v>0</v>
          </cell>
          <cell r="EZ1250">
            <v>0</v>
          </cell>
          <cell r="FA1250">
            <v>0</v>
          </cell>
          <cell r="FB1250">
            <v>0</v>
          </cell>
          <cell r="FC1250">
            <v>0</v>
          </cell>
          <cell r="FD1250">
            <v>0</v>
          </cell>
          <cell r="FE1250">
            <v>0</v>
          </cell>
          <cell r="FF1250">
            <v>0</v>
          </cell>
          <cell r="FG1250">
            <v>0</v>
          </cell>
          <cell r="FH1250">
            <v>0</v>
          </cell>
          <cell r="FI1250">
            <v>0</v>
          </cell>
          <cell r="FJ1250">
            <v>0</v>
          </cell>
          <cell r="FK1250">
            <v>0</v>
          </cell>
          <cell r="FL1250">
            <v>0</v>
          </cell>
          <cell r="FM1250">
            <v>0</v>
          </cell>
          <cell r="FN1250">
            <v>0</v>
          </cell>
          <cell r="FO1250">
            <v>0</v>
          </cell>
          <cell r="FP1250">
            <v>0</v>
          </cell>
          <cell r="FQ1250">
            <v>0</v>
          </cell>
          <cell r="FR1250">
            <v>0</v>
          </cell>
          <cell r="FS1250">
            <v>0</v>
          </cell>
          <cell r="FT1250">
            <v>0</v>
          </cell>
          <cell r="FU1250">
            <v>0</v>
          </cell>
          <cell r="FV1250">
            <v>0</v>
          </cell>
          <cell r="FW1250">
            <v>0</v>
          </cell>
          <cell r="FX1250">
            <v>0</v>
          </cell>
          <cell r="FY1250">
            <v>0</v>
          </cell>
          <cell r="FZ1250">
            <v>0</v>
          </cell>
          <cell r="GA1250">
            <v>0</v>
          </cell>
          <cell r="GB1250">
            <v>0</v>
          </cell>
          <cell r="GC1250">
            <v>0</v>
          </cell>
          <cell r="GD1250">
            <v>0</v>
          </cell>
          <cell r="GE1250">
            <v>0</v>
          </cell>
          <cell r="GF1250">
            <v>0</v>
          </cell>
          <cell r="GG1250">
            <v>0</v>
          </cell>
          <cell r="GH1250">
            <v>0</v>
          </cell>
          <cell r="GI1250">
            <v>0</v>
          </cell>
          <cell r="GJ1250">
            <v>0</v>
          </cell>
          <cell r="GK1250">
            <v>0</v>
          </cell>
          <cell r="GL1250">
            <v>0</v>
          </cell>
          <cell r="GM1250">
            <v>0</v>
          </cell>
          <cell r="GN1250">
            <v>0</v>
          </cell>
          <cell r="GO1250">
            <v>0</v>
          </cell>
          <cell r="GP1250">
            <v>0</v>
          </cell>
          <cell r="GQ1250">
            <v>0</v>
          </cell>
          <cell r="GR1250">
            <v>0</v>
          </cell>
          <cell r="GS1250">
            <v>0</v>
          </cell>
          <cell r="GT1250">
            <v>0</v>
          </cell>
          <cell r="GU1250">
            <v>0</v>
          </cell>
          <cell r="GV1250">
            <v>0</v>
          </cell>
          <cell r="GW1250">
            <v>0</v>
          </cell>
          <cell r="GX1250">
            <v>0</v>
          </cell>
          <cell r="GY1250">
            <v>0</v>
          </cell>
          <cell r="GZ1250">
            <v>0</v>
          </cell>
          <cell r="HA1250">
            <v>0</v>
          </cell>
          <cell r="HB1250">
            <v>0</v>
          </cell>
          <cell r="HC1250">
            <v>0</v>
          </cell>
          <cell r="HD1250">
            <v>0</v>
          </cell>
          <cell r="HE1250">
            <v>0</v>
          </cell>
          <cell r="HF1250">
            <v>0</v>
          </cell>
          <cell r="HG1250">
            <v>0</v>
          </cell>
          <cell r="HH1250">
            <v>0</v>
          </cell>
          <cell r="HI1250">
            <v>0</v>
          </cell>
          <cell r="HJ1250">
            <v>0</v>
          </cell>
          <cell r="HK1250">
            <v>0</v>
          </cell>
          <cell r="HL1250">
            <v>0</v>
          </cell>
          <cell r="HM1250">
            <v>0</v>
          </cell>
          <cell r="HN1250">
            <v>0</v>
          </cell>
          <cell r="HO1250">
            <v>0</v>
          </cell>
          <cell r="HP1250">
            <v>0</v>
          </cell>
          <cell r="HQ1250">
            <v>0</v>
          </cell>
          <cell r="HR1250">
            <v>0</v>
          </cell>
          <cell r="HS1250">
            <v>0</v>
          </cell>
          <cell r="HT1250">
            <v>0</v>
          </cell>
          <cell r="HU1250">
            <v>0</v>
          </cell>
          <cell r="HV1250">
            <v>0</v>
          </cell>
          <cell r="HW1250">
            <v>0</v>
          </cell>
          <cell r="HX1250">
            <v>0</v>
          </cell>
          <cell r="HY1250">
            <v>0</v>
          </cell>
          <cell r="HZ1250">
            <v>0</v>
          </cell>
          <cell r="IA1250">
            <v>0</v>
          </cell>
          <cell r="IB1250">
            <v>0</v>
          </cell>
          <cell r="IC1250">
            <v>0</v>
          </cell>
          <cell r="ID1250">
            <v>0</v>
          </cell>
          <cell r="IE1250">
            <v>0</v>
          </cell>
          <cell r="IF1250">
            <v>0</v>
          </cell>
          <cell r="IG1250">
            <v>0</v>
          </cell>
          <cell r="IH1250">
            <v>0</v>
          </cell>
          <cell r="II1250">
            <v>0</v>
          </cell>
          <cell r="IJ1250">
            <v>0</v>
          </cell>
          <cell r="IK1250">
            <v>0</v>
          </cell>
          <cell r="IL1250">
            <v>0</v>
          </cell>
          <cell r="IM1250">
            <v>0</v>
          </cell>
          <cell r="IN1250">
            <v>0</v>
          </cell>
          <cell r="IO1250">
            <v>0</v>
          </cell>
          <cell r="IP1250">
            <v>0</v>
          </cell>
          <cell r="IQ1250">
            <v>0</v>
          </cell>
          <cell r="IR1250">
            <v>0</v>
          </cell>
          <cell r="IS1250">
            <v>0</v>
          </cell>
          <cell r="IT1250">
            <v>0</v>
          </cell>
          <cell r="IU1250">
            <v>0</v>
          </cell>
          <cell r="IV1250">
            <v>0</v>
          </cell>
          <cell r="IW1250">
            <v>0</v>
          </cell>
          <cell r="IX1250">
            <v>0</v>
          </cell>
          <cell r="IY1250">
            <v>0</v>
          </cell>
          <cell r="IZ1250">
            <v>0</v>
          </cell>
          <cell r="JA1250">
            <v>0</v>
          </cell>
          <cell r="JB1250">
            <v>0</v>
          </cell>
          <cell r="JC1250">
            <v>0</v>
          </cell>
          <cell r="JD1250">
            <v>0</v>
          </cell>
          <cell r="JE1250">
            <v>0</v>
          </cell>
        </row>
        <row r="1251">
          <cell r="D1251" t="str">
            <v>GSC.EX.UTN._.___.Gadsby 5 OR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2.0000015865662135E-8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-156.41441256000144</v>
          </cell>
          <cell r="S1251">
            <v>49.445743370000173</v>
          </cell>
          <cell r="T1251">
            <v>-54.550500950000242</v>
          </cell>
          <cell r="U1251">
            <v>-3.6813655199999857</v>
          </cell>
          <cell r="V1251">
            <v>0</v>
          </cell>
          <cell r="W1251">
            <v>-57.282853100000239</v>
          </cell>
          <cell r="X1251">
            <v>-1.0348176000000002</v>
          </cell>
          <cell r="Y1251">
            <v>-6.0139590300000236</v>
          </cell>
          <cell r="Z1251">
            <v>-19.542470069999922</v>
          </cell>
          <cell r="AA1251">
            <v>-16.122</v>
          </cell>
          <cell r="AB1251">
            <v>0</v>
          </cell>
          <cell r="AC1251">
            <v>-33.568153600000016</v>
          </cell>
          <cell r="AD1251">
            <v>-14.064036060000007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0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  <cell r="EJ1251">
            <v>0</v>
          </cell>
          <cell r="EK1251">
            <v>0</v>
          </cell>
          <cell r="EL1251">
            <v>0</v>
          </cell>
          <cell r="EM1251">
            <v>0</v>
          </cell>
          <cell r="EN1251">
            <v>0</v>
          </cell>
          <cell r="EO1251">
            <v>0</v>
          </cell>
          <cell r="EP1251">
            <v>0</v>
          </cell>
          <cell r="EQ1251">
            <v>0</v>
          </cell>
          <cell r="ER1251">
            <v>0</v>
          </cell>
          <cell r="ES1251">
            <v>0</v>
          </cell>
          <cell r="ET1251">
            <v>0</v>
          </cell>
          <cell r="EU1251">
            <v>0</v>
          </cell>
          <cell r="EV1251">
            <v>0</v>
          </cell>
          <cell r="EW1251">
            <v>0</v>
          </cell>
          <cell r="EX1251">
            <v>0</v>
          </cell>
          <cell r="EY1251">
            <v>0</v>
          </cell>
          <cell r="EZ1251">
            <v>0</v>
          </cell>
          <cell r="FA1251">
            <v>0</v>
          </cell>
          <cell r="FB1251">
            <v>0</v>
          </cell>
          <cell r="FC1251">
            <v>0</v>
          </cell>
          <cell r="FD1251">
            <v>0</v>
          </cell>
          <cell r="FE1251">
            <v>0</v>
          </cell>
          <cell r="FF1251">
            <v>0</v>
          </cell>
          <cell r="FG1251">
            <v>0</v>
          </cell>
          <cell r="FH1251">
            <v>0</v>
          </cell>
          <cell r="FI1251">
            <v>0</v>
          </cell>
          <cell r="FJ1251">
            <v>0</v>
          </cell>
          <cell r="FK1251">
            <v>0</v>
          </cell>
          <cell r="FL1251">
            <v>0</v>
          </cell>
          <cell r="FM1251">
            <v>0</v>
          </cell>
          <cell r="FN1251">
            <v>0</v>
          </cell>
          <cell r="FO1251">
            <v>0</v>
          </cell>
          <cell r="FP1251">
            <v>0</v>
          </cell>
          <cell r="FQ1251">
            <v>0</v>
          </cell>
          <cell r="FR1251">
            <v>0</v>
          </cell>
          <cell r="FS1251">
            <v>0</v>
          </cell>
          <cell r="FT1251">
            <v>0</v>
          </cell>
          <cell r="FU1251">
            <v>0</v>
          </cell>
          <cell r="FV1251">
            <v>0</v>
          </cell>
          <cell r="FW1251">
            <v>0</v>
          </cell>
          <cell r="FX1251">
            <v>0</v>
          </cell>
          <cell r="FY1251">
            <v>0</v>
          </cell>
          <cell r="FZ1251">
            <v>0</v>
          </cell>
          <cell r="GA1251">
            <v>0</v>
          </cell>
          <cell r="GB1251">
            <v>0</v>
          </cell>
          <cell r="GC1251">
            <v>0</v>
          </cell>
          <cell r="GD1251">
            <v>0</v>
          </cell>
          <cell r="GE1251">
            <v>0</v>
          </cell>
          <cell r="GF1251">
            <v>0</v>
          </cell>
          <cell r="GG1251">
            <v>0</v>
          </cell>
          <cell r="GH1251">
            <v>0</v>
          </cell>
          <cell r="GI1251">
            <v>0</v>
          </cell>
          <cell r="GJ1251">
            <v>0</v>
          </cell>
          <cell r="GK1251">
            <v>0</v>
          </cell>
          <cell r="GL1251">
            <v>0</v>
          </cell>
          <cell r="GM1251">
            <v>0</v>
          </cell>
          <cell r="GN1251">
            <v>0</v>
          </cell>
          <cell r="GO1251">
            <v>0</v>
          </cell>
          <cell r="GP1251">
            <v>0</v>
          </cell>
          <cell r="GQ1251">
            <v>0</v>
          </cell>
          <cell r="GR1251">
            <v>0</v>
          </cell>
          <cell r="GS1251">
            <v>0</v>
          </cell>
          <cell r="GT1251">
            <v>0</v>
          </cell>
          <cell r="GU1251">
            <v>0</v>
          </cell>
          <cell r="GV1251">
            <v>0</v>
          </cell>
          <cell r="GW1251">
            <v>0</v>
          </cell>
          <cell r="GX1251">
            <v>0</v>
          </cell>
          <cell r="GY1251">
            <v>0</v>
          </cell>
          <cell r="GZ1251">
            <v>0</v>
          </cell>
          <cell r="HA1251">
            <v>0</v>
          </cell>
          <cell r="HB1251">
            <v>0</v>
          </cell>
          <cell r="HC1251">
            <v>0</v>
          </cell>
          <cell r="HD1251">
            <v>0</v>
          </cell>
          <cell r="HE1251">
            <v>0</v>
          </cell>
          <cell r="HF1251">
            <v>0</v>
          </cell>
          <cell r="HG1251">
            <v>0</v>
          </cell>
          <cell r="HH1251">
            <v>0</v>
          </cell>
          <cell r="HI1251">
            <v>0</v>
          </cell>
          <cell r="HJ1251">
            <v>0</v>
          </cell>
          <cell r="HK1251">
            <v>0</v>
          </cell>
          <cell r="HL1251">
            <v>0</v>
          </cell>
          <cell r="HM1251">
            <v>0</v>
          </cell>
          <cell r="HN1251">
            <v>0</v>
          </cell>
          <cell r="HO1251">
            <v>0</v>
          </cell>
          <cell r="HP1251">
            <v>0</v>
          </cell>
          <cell r="HQ1251">
            <v>0</v>
          </cell>
          <cell r="HR1251">
            <v>0</v>
          </cell>
          <cell r="HS1251">
            <v>0</v>
          </cell>
          <cell r="HT1251">
            <v>0</v>
          </cell>
          <cell r="HU1251">
            <v>0</v>
          </cell>
          <cell r="HV1251">
            <v>0</v>
          </cell>
          <cell r="HW1251">
            <v>0</v>
          </cell>
          <cell r="HX1251">
            <v>0</v>
          </cell>
          <cell r="HY1251">
            <v>0</v>
          </cell>
          <cell r="HZ1251">
            <v>0</v>
          </cell>
          <cell r="IA1251">
            <v>0</v>
          </cell>
          <cell r="IB1251">
            <v>0</v>
          </cell>
          <cell r="IC1251">
            <v>0</v>
          </cell>
          <cell r="ID1251">
            <v>0</v>
          </cell>
          <cell r="IE1251">
            <v>0</v>
          </cell>
          <cell r="IF1251">
            <v>0</v>
          </cell>
          <cell r="IG1251">
            <v>0</v>
          </cell>
          <cell r="IH1251">
            <v>0</v>
          </cell>
          <cell r="II1251">
            <v>0</v>
          </cell>
          <cell r="IJ1251">
            <v>0</v>
          </cell>
          <cell r="IK1251">
            <v>0</v>
          </cell>
          <cell r="IL1251">
            <v>0</v>
          </cell>
          <cell r="IM1251">
            <v>0</v>
          </cell>
          <cell r="IN1251">
            <v>0</v>
          </cell>
          <cell r="IO1251">
            <v>0</v>
          </cell>
          <cell r="IP1251">
            <v>0</v>
          </cell>
          <cell r="IQ1251">
            <v>0</v>
          </cell>
          <cell r="IR1251">
            <v>0</v>
          </cell>
          <cell r="IS1251">
            <v>0</v>
          </cell>
          <cell r="IT1251">
            <v>0</v>
          </cell>
          <cell r="IU1251">
            <v>0</v>
          </cell>
          <cell r="IV1251">
            <v>0</v>
          </cell>
          <cell r="IW1251">
            <v>0</v>
          </cell>
          <cell r="IX1251">
            <v>0</v>
          </cell>
          <cell r="IY1251">
            <v>0</v>
          </cell>
          <cell r="IZ1251">
            <v>0</v>
          </cell>
          <cell r="JA1251">
            <v>0</v>
          </cell>
          <cell r="JB1251">
            <v>0</v>
          </cell>
          <cell r="JC1251">
            <v>0</v>
          </cell>
          <cell r="JD1251">
            <v>0</v>
          </cell>
          <cell r="JE1251">
            <v>0</v>
          </cell>
        </row>
        <row r="1252">
          <cell r="D1252" t="str">
            <v>GSC.EX.UTN._.___.Gadsby 6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8.7794000000940287E-4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-165.68088673000057</v>
          </cell>
          <cell r="S1252">
            <v>21.077525289999812</v>
          </cell>
          <cell r="T1252">
            <v>5.9068390000447835E-2</v>
          </cell>
          <cell r="U1252">
            <v>0</v>
          </cell>
          <cell r="V1252">
            <v>0</v>
          </cell>
          <cell r="W1252">
            <v>0</v>
          </cell>
          <cell r="X1252">
            <v>-49.679267809999999</v>
          </cell>
          <cell r="Y1252">
            <v>-18.921038609999869</v>
          </cell>
          <cell r="Z1252">
            <v>-28.3653753399999</v>
          </cell>
          <cell r="AA1252">
            <v>-32.90378364999998</v>
          </cell>
          <cell r="AB1252">
            <v>0</v>
          </cell>
          <cell r="AC1252">
            <v>-17.057931760000201</v>
          </cell>
          <cell r="AD1252">
            <v>-39.890083240000081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T1252">
            <v>0</v>
          </cell>
          <cell r="BU1252">
            <v>0</v>
          </cell>
          <cell r="BV1252">
            <v>0</v>
          </cell>
          <cell r="BW1252">
            <v>0</v>
          </cell>
          <cell r="BX1252">
            <v>0</v>
          </cell>
          <cell r="BY1252">
            <v>0</v>
          </cell>
          <cell r="BZ1252">
            <v>0</v>
          </cell>
          <cell r="CA1252">
            <v>0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0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0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  <cell r="EJ1252">
            <v>0</v>
          </cell>
          <cell r="EK1252">
            <v>0</v>
          </cell>
          <cell r="EL1252">
            <v>0</v>
          </cell>
          <cell r="EM1252">
            <v>0</v>
          </cell>
          <cell r="EN1252">
            <v>0</v>
          </cell>
          <cell r="EO1252">
            <v>0</v>
          </cell>
          <cell r="EP1252">
            <v>0</v>
          </cell>
          <cell r="EQ1252">
            <v>0</v>
          </cell>
          <cell r="ER1252">
            <v>0</v>
          </cell>
          <cell r="ES1252">
            <v>0</v>
          </cell>
          <cell r="ET1252">
            <v>0</v>
          </cell>
          <cell r="EU1252">
            <v>0</v>
          </cell>
          <cell r="EV1252">
            <v>0</v>
          </cell>
          <cell r="EW1252">
            <v>0</v>
          </cell>
          <cell r="EX1252">
            <v>0</v>
          </cell>
          <cell r="EY1252">
            <v>0</v>
          </cell>
          <cell r="EZ1252">
            <v>0</v>
          </cell>
          <cell r="FA1252">
            <v>0</v>
          </cell>
          <cell r="FB1252">
            <v>0</v>
          </cell>
          <cell r="FC1252">
            <v>0</v>
          </cell>
          <cell r="FD1252">
            <v>0</v>
          </cell>
          <cell r="FE1252">
            <v>0</v>
          </cell>
          <cell r="FF1252">
            <v>0</v>
          </cell>
          <cell r="FG1252">
            <v>0</v>
          </cell>
          <cell r="FH1252">
            <v>0</v>
          </cell>
          <cell r="FI1252">
            <v>0</v>
          </cell>
          <cell r="FJ1252">
            <v>0</v>
          </cell>
          <cell r="FK1252">
            <v>0</v>
          </cell>
          <cell r="FL1252">
            <v>0</v>
          </cell>
          <cell r="FM1252">
            <v>0</v>
          </cell>
          <cell r="FN1252">
            <v>0</v>
          </cell>
          <cell r="FO1252">
            <v>0</v>
          </cell>
          <cell r="FP1252">
            <v>0</v>
          </cell>
          <cell r="FQ1252">
            <v>0</v>
          </cell>
          <cell r="FR1252">
            <v>0</v>
          </cell>
          <cell r="FS1252">
            <v>0</v>
          </cell>
          <cell r="FT1252">
            <v>0</v>
          </cell>
          <cell r="FU1252">
            <v>0</v>
          </cell>
          <cell r="FV1252">
            <v>0</v>
          </cell>
          <cell r="FW1252">
            <v>0</v>
          </cell>
          <cell r="FX1252">
            <v>0</v>
          </cell>
          <cell r="FY1252">
            <v>0</v>
          </cell>
          <cell r="FZ1252">
            <v>0</v>
          </cell>
          <cell r="GA1252">
            <v>0</v>
          </cell>
          <cell r="GB1252">
            <v>0</v>
          </cell>
          <cell r="GC1252">
            <v>0</v>
          </cell>
          <cell r="GD1252">
            <v>0</v>
          </cell>
          <cell r="GE1252">
            <v>0</v>
          </cell>
          <cell r="GF1252">
            <v>0</v>
          </cell>
          <cell r="GG1252">
            <v>0</v>
          </cell>
          <cell r="GH1252">
            <v>0</v>
          </cell>
          <cell r="GI1252">
            <v>0</v>
          </cell>
          <cell r="GJ1252">
            <v>0</v>
          </cell>
          <cell r="GK1252">
            <v>0</v>
          </cell>
          <cell r="GL1252">
            <v>0</v>
          </cell>
          <cell r="GM1252">
            <v>0</v>
          </cell>
          <cell r="GN1252">
            <v>0</v>
          </cell>
          <cell r="GO1252">
            <v>0</v>
          </cell>
          <cell r="GP1252">
            <v>0</v>
          </cell>
          <cell r="GQ1252">
            <v>0</v>
          </cell>
          <cell r="GR1252">
            <v>0</v>
          </cell>
          <cell r="GS1252">
            <v>0</v>
          </cell>
          <cell r="GT1252">
            <v>0</v>
          </cell>
          <cell r="GU1252">
            <v>0</v>
          </cell>
          <cell r="GV1252">
            <v>0</v>
          </cell>
          <cell r="GW1252">
            <v>0</v>
          </cell>
          <cell r="GX1252">
            <v>0</v>
          </cell>
          <cell r="GY1252">
            <v>0</v>
          </cell>
          <cell r="GZ1252">
            <v>0</v>
          </cell>
          <cell r="HA1252">
            <v>0</v>
          </cell>
          <cell r="HB1252">
            <v>0</v>
          </cell>
          <cell r="HC1252">
            <v>0</v>
          </cell>
          <cell r="HD1252">
            <v>0</v>
          </cell>
          <cell r="HE1252">
            <v>0</v>
          </cell>
          <cell r="HF1252">
            <v>0</v>
          </cell>
          <cell r="HG1252">
            <v>0</v>
          </cell>
          <cell r="HH1252">
            <v>0</v>
          </cell>
          <cell r="HI1252">
            <v>0</v>
          </cell>
          <cell r="HJ1252">
            <v>0</v>
          </cell>
          <cell r="HK1252">
            <v>0</v>
          </cell>
          <cell r="HL1252">
            <v>0</v>
          </cell>
          <cell r="HM1252">
            <v>0</v>
          </cell>
          <cell r="HN1252">
            <v>0</v>
          </cell>
          <cell r="HO1252">
            <v>0</v>
          </cell>
          <cell r="HP1252">
            <v>0</v>
          </cell>
          <cell r="HQ1252">
            <v>0</v>
          </cell>
          <cell r="HR1252">
            <v>0</v>
          </cell>
          <cell r="HS1252">
            <v>0</v>
          </cell>
          <cell r="HT1252">
            <v>0</v>
          </cell>
          <cell r="HU1252">
            <v>0</v>
          </cell>
          <cell r="HV1252">
            <v>0</v>
          </cell>
          <cell r="HW1252">
            <v>0</v>
          </cell>
          <cell r="HX1252">
            <v>0</v>
          </cell>
          <cell r="HY1252">
            <v>0</v>
          </cell>
          <cell r="HZ1252">
            <v>0</v>
          </cell>
          <cell r="IA1252">
            <v>0</v>
          </cell>
          <cell r="IB1252">
            <v>0</v>
          </cell>
          <cell r="IC1252">
            <v>0</v>
          </cell>
          <cell r="ID1252">
            <v>0</v>
          </cell>
          <cell r="IE1252">
            <v>0</v>
          </cell>
          <cell r="IF1252">
            <v>0</v>
          </cell>
          <cell r="IG1252">
            <v>0</v>
          </cell>
          <cell r="IH1252">
            <v>0</v>
          </cell>
          <cell r="II1252">
            <v>0</v>
          </cell>
          <cell r="IJ1252">
            <v>0</v>
          </cell>
          <cell r="IK1252">
            <v>0</v>
          </cell>
          <cell r="IL1252">
            <v>0</v>
          </cell>
          <cell r="IM1252">
            <v>0</v>
          </cell>
          <cell r="IN1252">
            <v>0</v>
          </cell>
          <cell r="IO1252">
            <v>0</v>
          </cell>
          <cell r="IP1252">
            <v>0</v>
          </cell>
          <cell r="IQ1252">
            <v>0</v>
          </cell>
          <cell r="IR1252">
            <v>0</v>
          </cell>
          <cell r="IS1252">
            <v>0</v>
          </cell>
          <cell r="IT1252">
            <v>0</v>
          </cell>
          <cell r="IU1252">
            <v>0</v>
          </cell>
          <cell r="IV1252">
            <v>0</v>
          </cell>
          <cell r="IW1252">
            <v>0</v>
          </cell>
          <cell r="IX1252">
            <v>0</v>
          </cell>
          <cell r="IY1252">
            <v>0</v>
          </cell>
          <cell r="IZ1252">
            <v>0</v>
          </cell>
          <cell r="JA1252">
            <v>0</v>
          </cell>
          <cell r="JB1252">
            <v>0</v>
          </cell>
          <cell r="JC1252">
            <v>0</v>
          </cell>
          <cell r="JD1252">
            <v>0</v>
          </cell>
          <cell r="JE1252">
            <v>0</v>
          </cell>
        </row>
        <row r="1253">
          <cell r="D1253" t="str">
            <v>GSC.EX.UTN._.___.Gadsby 6 OR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-31.644913820000511</v>
          </cell>
          <cell r="S1253">
            <v>14.837071639999976</v>
          </cell>
          <cell r="T1253">
            <v>-2.2476798099999087</v>
          </cell>
          <cell r="U1253">
            <v>0</v>
          </cell>
          <cell r="V1253">
            <v>0</v>
          </cell>
          <cell r="W1253">
            <v>0</v>
          </cell>
          <cell r="X1253">
            <v>-1.3513733800000125</v>
          </cell>
          <cell r="Y1253">
            <v>-33.667144190000045</v>
          </cell>
          <cell r="Z1253">
            <v>-7.4303156600000193</v>
          </cell>
          <cell r="AA1253">
            <v>-1.7854724200000049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0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  <cell r="EE1253">
            <v>0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  <cell r="EJ1253">
            <v>0</v>
          </cell>
          <cell r="EK1253">
            <v>0</v>
          </cell>
          <cell r="EL1253">
            <v>0</v>
          </cell>
          <cell r="EM1253">
            <v>0</v>
          </cell>
          <cell r="EN1253">
            <v>0</v>
          </cell>
          <cell r="EO1253">
            <v>0</v>
          </cell>
          <cell r="EP1253">
            <v>0</v>
          </cell>
          <cell r="EQ1253">
            <v>0</v>
          </cell>
          <cell r="ER1253">
            <v>0</v>
          </cell>
          <cell r="ES1253">
            <v>0</v>
          </cell>
          <cell r="ET1253">
            <v>0</v>
          </cell>
          <cell r="EU1253">
            <v>0</v>
          </cell>
          <cell r="EV1253">
            <v>0</v>
          </cell>
          <cell r="EW1253">
            <v>0</v>
          </cell>
          <cell r="EX1253">
            <v>0</v>
          </cell>
          <cell r="EY1253">
            <v>0</v>
          </cell>
          <cell r="EZ1253">
            <v>0</v>
          </cell>
          <cell r="FA1253">
            <v>0</v>
          </cell>
          <cell r="FB1253">
            <v>0</v>
          </cell>
          <cell r="FC1253">
            <v>0</v>
          </cell>
          <cell r="FD1253">
            <v>0</v>
          </cell>
          <cell r="FE1253">
            <v>0</v>
          </cell>
          <cell r="FF1253">
            <v>0</v>
          </cell>
          <cell r="FG1253">
            <v>0</v>
          </cell>
          <cell r="FH1253">
            <v>0</v>
          </cell>
          <cell r="FI1253">
            <v>0</v>
          </cell>
          <cell r="FJ1253">
            <v>0</v>
          </cell>
          <cell r="FK1253">
            <v>0</v>
          </cell>
          <cell r="FL1253">
            <v>0</v>
          </cell>
          <cell r="FM1253">
            <v>0</v>
          </cell>
          <cell r="FN1253">
            <v>0</v>
          </cell>
          <cell r="FO1253">
            <v>0</v>
          </cell>
          <cell r="FP1253">
            <v>0</v>
          </cell>
          <cell r="FQ1253">
            <v>0</v>
          </cell>
          <cell r="FR1253">
            <v>0</v>
          </cell>
          <cell r="FS1253">
            <v>0</v>
          </cell>
          <cell r="FT1253">
            <v>0</v>
          </cell>
          <cell r="FU1253">
            <v>0</v>
          </cell>
          <cell r="FV1253">
            <v>0</v>
          </cell>
          <cell r="FW1253">
            <v>0</v>
          </cell>
          <cell r="FX1253">
            <v>0</v>
          </cell>
          <cell r="FY1253">
            <v>0</v>
          </cell>
          <cell r="FZ1253">
            <v>0</v>
          </cell>
          <cell r="GA1253">
            <v>0</v>
          </cell>
          <cell r="GB1253">
            <v>0</v>
          </cell>
          <cell r="GC1253">
            <v>0</v>
          </cell>
          <cell r="GD1253">
            <v>0</v>
          </cell>
          <cell r="GE1253">
            <v>0</v>
          </cell>
          <cell r="GF1253">
            <v>0</v>
          </cell>
          <cell r="GG1253">
            <v>0</v>
          </cell>
          <cell r="GH1253">
            <v>0</v>
          </cell>
          <cell r="GI1253">
            <v>0</v>
          </cell>
          <cell r="GJ1253">
            <v>0</v>
          </cell>
          <cell r="GK1253">
            <v>0</v>
          </cell>
          <cell r="GL1253">
            <v>0</v>
          </cell>
          <cell r="GM1253">
            <v>0</v>
          </cell>
          <cell r="GN1253">
            <v>0</v>
          </cell>
          <cell r="GO1253">
            <v>0</v>
          </cell>
          <cell r="GP1253">
            <v>0</v>
          </cell>
          <cell r="GQ1253">
            <v>0</v>
          </cell>
          <cell r="GR1253">
            <v>0</v>
          </cell>
          <cell r="GS1253">
            <v>0</v>
          </cell>
          <cell r="GT1253">
            <v>0</v>
          </cell>
          <cell r="GU1253">
            <v>0</v>
          </cell>
          <cell r="GV1253">
            <v>0</v>
          </cell>
          <cell r="GW1253">
            <v>0</v>
          </cell>
          <cell r="GX1253">
            <v>0</v>
          </cell>
          <cell r="GY1253">
            <v>0</v>
          </cell>
          <cell r="GZ1253">
            <v>0</v>
          </cell>
          <cell r="HA1253">
            <v>0</v>
          </cell>
          <cell r="HB1253">
            <v>0</v>
          </cell>
          <cell r="HC1253">
            <v>0</v>
          </cell>
          <cell r="HD1253">
            <v>0</v>
          </cell>
          <cell r="HE1253">
            <v>0</v>
          </cell>
          <cell r="HF1253">
            <v>0</v>
          </cell>
          <cell r="HG1253">
            <v>0</v>
          </cell>
          <cell r="HH1253">
            <v>0</v>
          </cell>
          <cell r="HI1253">
            <v>0</v>
          </cell>
          <cell r="HJ1253">
            <v>0</v>
          </cell>
          <cell r="HK1253">
            <v>0</v>
          </cell>
          <cell r="HL1253">
            <v>0</v>
          </cell>
          <cell r="HM1253">
            <v>0</v>
          </cell>
          <cell r="HN1253">
            <v>0</v>
          </cell>
          <cell r="HO1253">
            <v>0</v>
          </cell>
          <cell r="HP1253">
            <v>0</v>
          </cell>
          <cell r="HQ1253">
            <v>0</v>
          </cell>
          <cell r="HR1253">
            <v>0</v>
          </cell>
          <cell r="HS1253">
            <v>0</v>
          </cell>
          <cell r="HT1253">
            <v>0</v>
          </cell>
          <cell r="HU1253">
            <v>0</v>
          </cell>
          <cell r="HV1253">
            <v>0</v>
          </cell>
          <cell r="HW1253">
            <v>0</v>
          </cell>
          <cell r="HX1253">
            <v>0</v>
          </cell>
          <cell r="HY1253">
            <v>0</v>
          </cell>
          <cell r="HZ1253">
            <v>0</v>
          </cell>
          <cell r="IA1253">
            <v>0</v>
          </cell>
          <cell r="IB1253">
            <v>0</v>
          </cell>
          <cell r="IC1253">
            <v>0</v>
          </cell>
          <cell r="ID1253">
            <v>0</v>
          </cell>
          <cell r="IE1253">
            <v>0</v>
          </cell>
          <cell r="IF1253">
            <v>0</v>
          </cell>
          <cell r="IG1253">
            <v>0</v>
          </cell>
          <cell r="IH1253">
            <v>0</v>
          </cell>
          <cell r="II1253">
            <v>0</v>
          </cell>
          <cell r="IJ1253">
            <v>0</v>
          </cell>
          <cell r="IK1253">
            <v>0</v>
          </cell>
          <cell r="IL1253">
            <v>0</v>
          </cell>
          <cell r="IM1253">
            <v>0</v>
          </cell>
          <cell r="IN1253">
            <v>0</v>
          </cell>
          <cell r="IO1253">
            <v>0</v>
          </cell>
          <cell r="IP1253">
            <v>0</v>
          </cell>
          <cell r="IQ1253">
            <v>0</v>
          </cell>
          <cell r="IR1253">
            <v>0</v>
          </cell>
          <cell r="IS1253">
            <v>0</v>
          </cell>
          <cell r="IT1253">
            <v>0</v>
          </cell>
          <cell r="IU1253">
            <v>0</v>
          </cell>
          <cell r="IV1253">
            <v>0</v>
          </cell>
          <cell r="IW1253">
            <v>0</v>
          </cell>
          <cell r="IX1253">
            <v>0</v>
          </cell>
          <cell r="IY1253">
            <v>0</v>
          </cell>
          <cell r="IZ1253">
            <v>0</v>
          </cell>
          <cell r="JA1253">
            <v>0</v>
          </cell>
          <cell r="JB1253">
            <v>0</v>
          </cell>
          <cell r="JC1253">
            <v>0</v>
          </cell>
          <cell r="JD1253">
            <v>0</v>
          </cell>
          <cell r="JE1253">
            <v>0</v>
          </cell>
        </row>
        <row r="1254">
          <cell r="D1254" t="str">
            <v>GCV.EX.WYE._._29.DaveJohnston 1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  <cell r="BZ1254">
            <v>0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E1254">
            <v>0</v>
          </cell>
          <cell r="CF1254">
            <v>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  <cell r="EE1254">
            <v>0</v>
          </cell>
          <cell r="EF1254">
            <v>0</v>
          </cell>
          <cell r="EG1254">
            <v>0</v>
          </cell>
          <cell r="EH1254">
            <v>0</v>
          </cell>
          <cell r="EI1254">
            <v>0</v>
          </cell>
          <cell r="EJ1254">
            <v>0</v>
          </cell>
          <cell r="EK1254">
            <v>0</v>
          </cell>
          <cell r="EL1254">
            <v>0</v>
          </cell>
          <cell r="EM1254">
            <v>0</v>
          </cell>
          <cell r="EN1254">
            <v>0</v>
          </cell>
          <cell r="EO1254">
            <v>0</v>
          </cell>
          <cell r="EP1254">
            <v>0</v>
          </cell>
          <cell r="EQ1254">
            <v>0</v>
          </cell>
          <cell r="ER1254">
            <v>0</v>
          </cell>
          <cell r="ES1254">
            <v>0</v>
          </cell>
          <cell r="ET1254">
            <v>0</v>
          </cell>
          <cell r="EU1254">
            <v>0</v>
          </cell>
          <cell r="EV1254">
            <v>0</v>
          </cell>
          <cell r="EW1254">
            <v>0</v>
          </cell>
          <cell r="EX1254">
            <v>0</v>
          </cell>
          <cell r="EY1254">
            <v>0</v>
          </cell>
          <cell r="EZ1254">
            <v>0</v>
          </cell>
          <cell r="FA1254">
            <v>0</v>
          </cell>
          <cell r="FB1254">
            <v>0</v>
          </cell>
          <cell r="FC1254">
            <v>0</v>
          </cell>
          <cell r="FD1254">
            <v>0</v>
          </cell>
          <cell r="FE1254">
            <v>0</v>
          </cell>
          <cell r="FF1254">
            <v>0</v>
          </cell>
          <cell r="FG1254">
            <v>0</v>
          </cell>
          <cell r="FH1254">
            <v>0</v>
          </cell>
          <cell r="FI1254">
            <v>0</v>
          </cell>
          <cell r="FJ1254">
            <v>0</v>
          </cell>
          <cell r="FK1254">
            <v>0</v>
          </cell>
          <cell r="FL1254">
            <v>0</v>
          </cell>
          <cell r="FM1254">
            <v>0</v>
          </cell>
          <cell r="FN1254">
            <v>0</v>
          </cell>
          <cell r="FO1254">
            <v>0</v>
          </cell>
          <cell r="FP1254">
            <v>0</v>
          </cell>
          <cell r="FQ1254">
            <v>0</v>
          </cell>
          <cell r="FR1254">
            <v>0</v>
          </cell>
          <cell r="FS1254">
            <v>0</v>
          </cell>
          <cell r="FT1254">
            <v>0</v>
          </cell>
          <cell r="FU1254">
            <v>0</v>
          </cell>
          <cell r="FV1254">
            <v>0</v>
          </cell>
          <cell r="FW1254">
            <v>0</v>
          </cell>
          <cell r="FX1254">
            <v>0</v>
          </cell>
          <cell r="FY1254">
            <v>0</v>
          </cell>
          <cell r="FZ1254">
            <v>0</v>
          </cell>
          <cell r="GA1254">
            <v>0</v>
          </cell>
          <cell r="GB1254">
            <v>0</v>
          </cell>
          <cell r="GC1254">
            <v>0</v>
          </cell>
          <cell r="GD1254">
            <v>0</v>
          </cell>
          <cell r="GE1254">
            <v>0</v>
          </cell>
          <cell r="GF1254">
            <v>0</v>
          </cell>
          <cell r="GG1254">
            <v>0</v>
          </cell>
          <cell r="GH1254">
            <v>0</v>
          </cell>
          <cell r="GI1254">
            <v>0</v>
          </cell>
          <cell r="GJ1254">
            <v>0</v>
          </cell>
          <cell r="GK1254">
            <v>0</v>
          </cell>
          <cell r="GL1254">
            <v>0</v>
          </cell>
          <cell r="GM1254">
            <v>0</v>
          </cell>
          <cell r="GN1254">
            <v>0</v>
          </cell>
          <cell r="GO1254">
            <v>0</v>
          </cell>
          <cell r="GP1254">
            <v>0</v>
          </cell>
          <cell r="GQ1254">
            <v>0</v>
          </cell>
          <cell r="GR1254">
            <v>0</v>
          </cell>
          <cell r="GS1254">
            <v>0</v>
          </cell>
          <cell r="GT1254">
            <v>0</v>
          </cell>
          <cell r="GU1254">
            <v>0</v>
          </cell>
          <cell r="GV1254">
            <v>0</v>
          </cell>
          <cell r="GW1254">
            <v>0</v>
          </cell>
          <cell r="GX1254">
            <v>0</v>
          </cell>
          <cell r="GY1254">
            <v>0</v>
          </cell>
          <cell r="GZ1254">
            <v>0</v>
          </cell>
          <cell r="HA1254">
            <v>0</v>
          </cell>
          <cell r="HB1254">
            <v>0</v>
          </cell>
          <cell r="HC1254">
            <v>0</v>
          </cell>
          <cell r="HD1254">
            <v>0</v>
          </cell>
          <cell r="HE1254">
            <v>0</v>
          </cell>
          <cell r="HF1254">
            <v>0</v>
          </cell>
          <cell r="HG1254">
            <v>0</v>
          </cell>
          <cell r="HH1254">
            <v>0</v>
          </cell>
          <cell r="HI1254">
            <v>0</v>
          </cell>
          <cell r="HJ1254">
            <v>0</v>
          </cell>
          <cell r="HK1254">
            <v>0</v>
          </cell>
          <cell r="HL1254">
            <v>0</v>
          </cell>
          <cell r="HM1254">
            <v>0</v>
          </cell>
          <cell r="HN1254">
            <v>0</v>
          </cell>
          <cell r="HO1254">
            <v>0</v>
          </cell>
          <cell r="HP1254">
            <v>0</v>
          </cell>
          <cell r="HQ1254">
            <v>0</v>
          </cell>
          <cell r="HR1254">
            <v>0</v>
          </cell>
          <cell r="HS1254">
            <v>0</v>
          </cell>
          <cell r="HT1254">
            <v>0</v>
          </cell>
          <cell r="HU1254">
            <v>0</v>
          </cell>
          <cell r="HV1254">
            <v>0</v>
          </cell>
          <cell r="HW1254">
            <v>0</v>
          </cell>
          <cell r="HX1254">
            <v>0</v>
          </cell>
          <cell r="HY1254">
            <v>0</v>
          </cell>
          <cell r="HZ1254">
            <v>0</v>
          </cell>
          <cell r="IA1254">
            <v>0</v>
          </cell>
          <cell r="IB1254">
            <v>0</v>
          </cell>
          <cell r="IC1254">
            <v>0</v>
          </cell>
          <cell r="ID1254">
            <v>0</v>
          </cell>
          <cell r="IE1254">
            <v>0</v>
          </cell>
          <cell r="IF1254">
            <v>0</v>
          </cell>
          <cell r="IG1254">
            <v>0</v>
          </cell>
          <cell r="IH1254">
            <v>0</v>
          </cell>
          <cell r="II1254">
            <v>0</v>
          </cell>
          <cell r="IJ1254">
            <v>0</v>
          </cell>
          <cell r="IK1254">
            <v>0</v>
          </cell>
          <cell r="IL1254">
            <v>0</v>
          </cell>
          <cell r="IM1254">
            <v>0</v>
          </cell>
          <cell r="IN1254">
            <v>0</v>
          </cell>
          <cell r="IO1254">
            <v>0</v>
          </cell>
          <cell r="IP1254">
            <v>0</v>
          </cell>
          <cell r="IQ1254">
            <v>0</v>
          </cell>
          <cell r="IR1254">
            <v>0</v>
          </cell>
          <cell r="IS1254">
            <v>0</v>
          </cell>
          <cell r="IT1254">
            <v>0</v>
          </cell>
          <cell r="IU1254">
            <v>0</v>
          </cell>
          <cell r="IV1254">
            <v>0</v>
          </cell>
          <cell r="IW1254">
            <v>0</v>
          </cell>
          <cell r="IX1254">
            <v>0</v>
          </cell>
          <cell r="IY1254">
            <v>0</v>
          </cell>
          <cell r="IZ1254">
            <v>0</v>
          </cell>
          <cell r="JA1254">
            <v>0</v>
          </cell>
          <cell r="JB1254">
            <v>0</v>
          </cell>
          <cell r="JC1254">
            <v>0</v>
          </cell>
          <cell r="JD1254">
            <v>0</v>
          </cell>
          <cell r="JE1254">
            <v>0</v>
          </cell>
        </row>
        <row r="1255">
          <cell r="D1255" t="str">
            <v>GCV.EX.WYE._._29.DaveJohnston 2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  <cell r="EE1255">
            <v>0</v>
          </cell>
          <cell r="EF1255">
            <v>0</v>
          </cell>
          <cell r="EG1255">
            <v>0</v>
          </cell>
          <cell r="EH1255">
            <v>0</v>
          </cell>
          <cell r="EI1255">
            <v>0</v>
          </cell>
          <cell r="EJ1255">
            <v>0</v>
          </cell>
          <cell r="EK1255">
            <v>0</v>
          </cell>
          <cell r="EL1255">
            <v>0</v>
          </cell>
          <cell r="EM1255">
            <v>0</v>
          </cell>
          <cell r="EN1255">
            <v>0</v>
          </cell>
          <cell r="EO1255">
            <v>0</v>
          </cell>
          <cell r="EP1255">
            <v>0</v>
          </cell>
          <cell r="EQ1255">
            <v>0</v>
          </cell>
          <cell r="ER1255">
            <v>0</v>
          </cell>
          <cell r="ES1255">
            <v>0</v>
          </cell>
          <cell r="ET1255">
            <v>0</v>
          </cell>
          <cell r="EU1255">
            <v>0</v>
          </cell>
          <cell r="EV1255">
            <v>0</v>
          </cell>
          <cell r="EW1255">
            <v>0</v>
          </cell>
          <cell r="EX1255">
            <v>0</v>
          </cell>
          <cell r="EY1255">
            <v>0</v>
          </cell>
          <cell r="EZ1255">
            <v>0</v>
          </cell>
          <cell r="FA1255">
            <v>0</v>
          </cell>
          <cell r="FB1255">
            <v>0</v>
          </cell>
          <cell r="FC1255">
            <v>0</v>
          </cell>
          <cell r="FD1255">
            <v>0</v>
          </cell>
          <cell r="FE1255">
            <v>0</v>
          </cell>
          <cell r="FF1255">
            <v>0</v>
          </cell>
          <cell r="FG1255">
            <v>0</v>
          </cell>
          <cell r="FH1255">
            <v>0</v>
          </cell>
          <cell r="FI1255">
            <v>0</v>
          </cell>
          <cell r="FJ1255">
            <v>0</v>
          </cell>
          <cell r="FK1255">
            <v>0</v>
          </cell>
          <cell r="FL1255">
            <v>0</v>
          </cell>
          <cell r="FM1255">
            <v>0</v>
          </cell>
          <cell r="FN1255">
            <v>0</v>
          </cell>
          <cell r="FO1255">
            <v>0</v>
          </cell>
          <cell r="FP1255">
            <v>0</v>
          </cell>
          <cell r="FQ1255">
            <v>0</v>
          </cell>
          <cell r="FR1255">
            <v>0</v>
          </cell>
          <cell r="FS1255">
            <v>0</v>
          </cell>
          <cell r="FT1255">
            <v>0</v>
          </cell>
          <cell r="FU1255">
            <v>0</v>
          </cell>
          <cell r="FV1255">
            <v>0</v>
          </cell>
          <cell r="FW1255">
            <v>0</v>
          </cell>
          <cell r="FX1255">
            <v>0</v>
          </cell>
          <cell r="FY1255">
            <v>0</v>
          </cell>
          <cell r="FZ1255">
            <v>0</v>
          </cell>
          <cell r="GA1255">
            <v>0</v>
          </cell>
          <cell r="GB1255">
            <v>0</v>
          </cell>
          <cell r="GC1255">
            <v>0</v>
          </cell>
          <cell r="GD1255">
            <v>0</v>
          </cell>
          <cell r="GE1255">
            <v>0</v>
          </cell>
          <cell r="GF1255">
            <v>0</v>
          </cell>
          <cell r="GG1255">
            <v>0</v>
          </cell>
          <cell r="GH1255">
            <v>0</v>
          </cell>
          <cell r="GI1255">
            <v>0</v>
          </cell>
          <cell r="GJ1255">
            <v>0</v>
          </cell>
          <cell r="GK1255">
            <v>0</v>
          </cell>
          <cell r="GL1255">
            <v>0</v>
          </cell>
          <cell r="GM1255">
            <v>0</v>
          </cell>
          <cell r="GN1255">
            <v>0</v>
          </cell>
          <cell r="GO1255">
            <v>0</v>
          </cell>
          <cell r="GP1255">
            <v>0</v>
          </cell>
          <cell r="GQ1255">
            <v>0</v>
          </cell>
          <cell r="GR1255">
            <v>0</v>
          </cell>
          <cell r="GS1255">
            <v>0</v>
          </cell>
          <cell r="GT1255">
            <v>0</v>
          </cell>
          <cell r="GU1255">
            <v>0</v>
          </cell>
          <cell r="GV1255">
            <v>0</v>
          </cell>
          <cell r="GW1255">
            <v>0</v>
          </cell>
          <cell r="GX1255">
            <v>0</v>
          </cell>
          <cell r="GY1255">
            <v>0</v>
          </cell>
          <cell r="GZ1255">
            <v>0</v>
          </cell>
          <cell r="HA1255">
            <v>0</v>
          </cell>
          <cell r="HB1255">
            <v>0</v>
          </cell>
          <cell r="HC1255">
            <v>0</v>
          </cell>
          <cell r="HD1255">
            <v>0</v>
          </cell>
          <cell r="HE1255">
            <v>0</v>
          </cell>
          <cell r="HF1255">
            <v>0</v>
          </cell>
          <cell r="HG1255">
            <v>0</v>
          </cell>
          <cell r="HH1255">
            <v>0</v>
          </cell>
          <cell r="HI1255">
            <v>0</v>
          </cell>
          <cell r="HJ1255">
            <v>0</v>
          </cell>
          <cell r="HK1255">
            <v>0</v>
          </cell>
          <cell r="HL1255">
            <v>0</v>
          </cell>
          <cell r="HM1255">
            <v>0</v>
          </cell>
          <cell r="HN1255">
            <v>0</v>
          </cell>
          <cell r="HO1255">
            <v>0</v>
          </cell>
          <cell r="HP1255">
            <v>0</v>
          </cell>
          <cell r="HQ1255">
            <v>0</v>
          </cell>
          <cell r="HR1255">
            <v>0</v>
          </cell>
          <cell r="HS1255">
            <v>0</v>
          </cell>
          <cell r="HT1255">
            <v>0</v>
          </cell>
          <cell r="HU1255">
            <v>0</v>
          </cell>
          <cell r="HV1255">
            <v>0</v>
          </cell>
          <cell r="HW1255">
            <v>0</v>
          </cell>
          <cell r="HX1255">
            <v>0</v>
          </cell>
          <cell r="HY1255">
            <v>0</v>
          </cell>
          <cell r="HZ1255">
            <v>0</v>
          </cell>
          <cell r="IA1255">
            <v>0</v>
          </cell>
          <cell r="IB1255">
            <v>0</v>
          </cell>
          <cell r="IC1255">
            <v>0</v>
          </cell>
          <cell r="ID1255">
            <v>0</v>
          </cell>
          <cell r="IE1255">
            <v>0</v>
          </cell>
          <cell r="IF1255">
            <v>0</v>
          </cell>
          <cell r="IG1255">
            <v>0</v>
          </cell>
          <cell r="IH1255">
            <v>0</v>
          </cell>
          <cell r="II1255">
            <v>0</v>
          </cell>
          <cell r="IJ1255">
            <v>0</v>
          </cell>
          <cell r="IK1255">
            <v>0</v>
          </cell>
          <cell r="IL1255">
            <v>0</v>
          </cell>
          <cell r="IM1255">
            <v>0</v>
          </cell>
          <cell r="IN1255">
            <v>0</v>
          </cell>
          <cell r="IO1255">
            <v>0</v>
          </cell>
          <cell r="IP1255">
            <v>0</v>
          </cell>
          <cell r="IQ1255">
            <v>0</v>
          </cell>
          <cell r="IR1255">
            <v>0</v>
          </cell>
          <cell r="IS1255">
            <v>0</v>
          </cell>
          <cell r="IT1255">
            <v>0</v>
          </cell>
          <cell r="IU1255">
            <v>0</v>
          </cell>
          <cell r="IV1255">
            <v>0</v>
          </cell>
          <cell r="IW1255">
            <v>0</v>
          </cell>
          <cell r="IX1255">
            <v>0</v>
          </cell>
          <cell r="IY1255">
            <v>0</v>
          </cell>
          <cell r="IZ1255">
            <v>0</v>
          </cell>
          <cell r="JA1255">
            <v>0</v>
          </cell>
          <cell r="JB1255">
            <v>0</v>
          </cell>
          <cell r="JC1255">
            <v>0</v>
          </cell>
          <cell r="JD1255">
            <v>0</v>
          </cell>
          <cell r="JE1255">
            <v>0</v>
          </cell>
        </row>
        <row r="1256">
          <cell r="D1256" t="str">
            <v>GCV.EX.WYE._._29.DaveJohnston 1 OR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  <cell r="BZ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E1256">
            <v>0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  <cell r="EE1256">
            <v>0</v>
          </cell>
          <cell r="EF1256">
            <v>0</v>
          </cell>
          <cell r="EG1256">
            <v>0</v>
          </cell>
          <cell r="EH1256">
            <v>0</v>
          </cell>
          <cell r="EI1256">
            <v>0</v>
          </cell>
          <cell r="EJ1256">
            <v>0</v>
          </cell>
          <cell r="EK1256">
            <v>0</v>
          </cell>
          <cell r="EL1256">
            <v>0</v>
          </cell>
          <cell r="EM1256">
            <v>0</v>
          </cell>
          <cell r="EN1256">
            <v>0</v>
          </cell>
          <cell r="EO1256">
            <v>0</v>
          </cell>
          <cell r="EP1256">
            <v>0</v>
          </cell>
          <cell r="EQ1256">
            <v>0</v>
          </cell>
          <cell r="ER1256">
            <v>0</v>
          </cell>
          <cell r="ES1256">
            <v>0</v>
          </cell>
          <cell r="ET1256">
            <v>0</v>
          </cell>
          <cell r="EU1256">
            <v>0</v>
          </cell>
          <cell r="EV1256">
            <v>0</v>
          </cell>
          <cell r="EW1256">
            <v>0</v>
          </cell>
          <cell r="EX1256">
            <v>0</v>
          </cell>
          <cell r="EY1256">
            <v>0</v>
          </cell>
          <cell r="EZ1256">
            <v>0</v>
          </cell>
          <cell r="FA1256">
            <v>0</v>
          </cell>
          <cell r="FB1256">
            <v>0</v>
          </cell>
          <cell r="FC1256">
            <v>0</v>
          </cell>
          <cell r="FD1256">
            <v>0</v>
          </cell>
          <cell r="FE1256">
            <v>0</v>
          </cell>
          <cell r="FF1256">
            <v>0</v>
          </cell>
          <cell r="FG1256">
            <v>0</v>
          </cell>
          <cell r="FH1256">
            <v>0</v>
          </cell>
          <cell r="FI1256">
            <v>0</v>
          </cell>
          <cell r="FJ1256">
            <v>0</v>
          </cell>
          <cell r="FK1256">
            <v>0</v>
          </cell>
          <cell r="FL1256">
            <v>0</v>
          </cell>
          <cell r="FM1256">
            <v>0</v>
          </cell>
          <cell r="FN1256">
            <v>0</v>
          </cell>
          <cell r="FO1256">
            <v>0</v>
          </cell>
          <cell r="FP1256">
            <v>0</v>
          </cell>
          <cell r="FQ1256">
            <v>0</v>
          </cell>
          <cell r="FR1256">
            <v>0</v>
          </cell>
          <cell r="FS1256">
            <v>0</v>
          </cell>
          <cell r="FT1256">
            <v>0</v>
          </cell>
          <cell r="FU1256">
            <v>0</v>
          </cell>
          <cell r="FV1256">
            <v>0</v>
          </cell>
          <cell r="FW1256">
            <v>0</v>
          </cell>
          <cell r="FX1256">
            <v>0</v>
          </cell>
          <cell r="FY1256">
            <v>0</v>
          </cell>
          <cell r="FZ1256">
            <v>0</v>
          </cell>
          <cell r="GA1256">
            <v>0</v>
          </cell>
          <cell r="GB1256">
            <v>0</v>
          </cell>
          <cell r="GC1256">
            <v>0</v>
          </cell>
          <cell r="GD1256">
            <v>0</v>
          </cell>
          <cell r="GE1256">
            <v>0</v>
          </cell>
          <cell r="GF1256">
            <v>0</v>
          </cell>
          <cell r="GG1256">
            <v>0</v>
          </cell>
          <cell r="GH1256">
            <v>0</v>
          </cell>
          <cell r="GI1256">
            <v>0</v>
          </cell>
          <cell r="GJ1256">
            <v>0</v>
          </cell>
          <cell r="GK1256">
            <v>0</v>
          </cell>
          <cell r="GL1256">
            <v>0</v>
          </cell>
          <cell r="GM1256">
            <v>0</v>
          </cell>
          <cell r="GN1256">
            <v>0</v>
          </cell>
          <cell r="GO1256">
            <v>0</v>
          </cell>
          <cell r="GP1256">
            <v>0</v>
          </cell>
          <cell r="GQ1256">
            <v>0</v>
          </cell>
          <cell r="GR1256">
            <v>0</v>
          </cell>
          <cell r="GS1256">
            <v>0</v>
          </cell>
          <cell r="GT1256">
            <v>0</v>
          </cell>
          <cell r="GU1256">
            <v>0</v>
          </cell>
          <cell r="GV1256">
            <v>0</v>
          </cell>
          <cell r="GW1256">
            <v>0</v>
          </cell>
          <cell r="GX1256">
            <v>0</v>
          </cell>
          <cell r="GY1256">
            <v>0</v>
          </cell>
          <cell r="GZ1256">
            <v>0</v>
          </cell>
          <cell r="HA1256">
            <v>0</v>
          </cell>
          <cell r="HB1256">
            <v>0</v>
          </cell>
          <cell r="HC1256">
            <v>0</v>
          </cell>
          <cell r="HD1256">
            <v>0</v>
          </cell>
          <cell r="HE1256">
            <v>0</v>
          </cell>
          <cell r="HF1256">
            <v>0</v>
          </cell>
          <cell r="HG1256">
            <v>0</v>
          </cell>
          <cell r="HH1256">
            <v>0</v>
          </cell>
          <cell r="HI1256">
            <v>0</v>
          </cell>
          <cell r="HJ1256">
            <v>0</v>
          </cell>
          <cell r="HK1256">
            <v>0</v>
          </cell>
          <cell r="HL1256">
            <v>0</v>
          </cell>
          <cell r="HM1256">
            <v>0</v>
          </cell>
          <cell r="HN1256">
            <v>0</v>
          </cell>
          <cell r="HO1256">
            <v>0</v>
          </cell>
          <cell r="HP1256">
            <v>0</v>
          </cell>
          <cell r="HQ1256">
            <v>0</v>
          </cell>
          <cell r="HR1256">
            <v>0</v>
          </cell>
          <cell r="HS1256">
            <v>0</v>
          </cell>
          <cell r="HT1256">
            <v>0</v>
          </cell>
          <cell r="HU1256">
            <v>0</v>
          </cell>
          <cell r="HV1256">
            <v>0</v>
          </cell>
          <cell r="HW1256">
            <v>0</v>
          </cell>
          <cell r="HX1256">
            <v>0</v>
          </cell>
          <cell r="HY1256">
            <v>0</v>
          </cell>
          <cell r="HZ1256">
            <v>0</v>
          </cell>
          <cell r="IA1256">
            <v>0</v>
          </cell>
          <cell r="IB1256">
            <v>0</v>
          </cell>
          <cell r="IC1256">
            <v>0</v>
          </cell>
          <cell r="ID1256">
            <v>0</v>
          </cell>
          <cell r="IE1256">
            <v>0</v>
          </cell>
          <cell r="IF1256">
            <v>0</v>
          </cell>
          <cell r="IG1256">
            <v>0</v>
          </cell>
          <cell r="IH1256">
            <v>0</v>
          </cell>
          <cell r="II1256">
            <v>0</v>
          </cell>
          <cell r="IJ1256">
            <v>0</v>
          </cell>
          <cell r="IK1256">
            <v>0</v>
          </cell>
          <cell r="IL1256">
            <v>0</v>
          </cell>
          <cell r="IM1256">
            <v>0</v>
          </cell>
          <cell r="IN1256">
            <v>0</v>
          </cell>
          <cell r="IO1256">
            <v>0</v>
          </cell>
          <cell r="IP1256">
            <v>0</v>
          </cell>
          <cell r="IQ1256">
            <v>0</v>
          </cell>
          <cell r="IR1256">
            <v>0</v>
          </cell>
          <cell r="IS1256">
            <v>0</v>
          </cell>
          <cell r="IT1256">
            <v>0</v>
          </cell>
          <cell r="IU1256">
            <v>0</v>
          </cell>
          <cell r="IV1256">
            <v>0</v>
          </cell>
          <cell r="IW1256">
            <v>0</v>
          </cell>
          <cell r="IX1256">
            <v>0</v>
          </cell>
          <cell r="IY1256">
            <v>0</v>
          </cell>
          <cell r="IZ1256">
            <v>0</v>
          </cell>
          <cell r="JA1256">
            <v>0</v>
          </cell>
          <cell r="JB1256">
            <v>0</v>
          </cell>
          <cell r="JC1256">
            <v>0</v>
          </cell>
          <cell r="JD1256">
            <v>0</v>
          </cell>
          <cell r="JE1256">
            <v>0</v>
          </cell>
        </row>
        <row r="1257">
          <cell r="D1257" t="str">
            <v>GCV.EX.WYE._._29.DaveJohnston 2 OR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  <cell r="EE1257">
            <v>0</v>
          </cell>
          <cell r="EF1257">
            <v>0</v>
          </cell>
          <cell r="EG1257">
            <v>0</v>
          </cell>
          <cell r="EH1257">
            <v>0</v>
          </cell>
          <cell r="EI1257">
            <v>0</v>
          </cell>
          <cell r="EJ1257">
            <v>0</v>
          </cell>
          <cell r="EK1257">
            <v>0</v>
          </cell>
          <cell r="EL1257">
            <v>0</v>
          </cell>
          <cell r="EM1257">
            <v>0</v>
          </cell>
          <cell r="EN1257">
            <v>0</v>
          </cell>
          <cell r="EO1257">
            <v>0</v>
          </cell>
          <cell r="EP1257">
            <v>0</v>
          </cell>
          <cell r="EQ1257">
            <v>0</v>
          </cell>
          <cell r="ER1257">
            <v>0</v>
          </cell>
          <cell r="ES1257">
            <v>0</v>
          </cell>
          <cell r="ET1257">
            <v>0</v>
          </cell>
          <cell r="EU1257">
            <v>0</v>
          </cell>
          <cell r="EV1257">
            <v>0</v>
          </cell>
          <cell r="EW1257">
            <v>0</v>
          </cell>
          <cell r="EX1257">
            <v>0</v>
          </cell>
          <cell r="EY1257">
            <v>0</v>
          </cell>
          <cell r="EZ1257">
            <v>0</v>
          </cell>
          <cell r="FA1257">
            <v>0</v>
          </cell>
          <cell r="FB1257">
            <v>0</v>
          </cell>
          <cell r="FC1257">
            <v>0</v>
          </cell>
          <cell r="FD1257">
            <v>0</v>
          </cell>
          <cell r="FE1257">
            <v>0</v>
          </cell>
          <cell r="FF1257">
            <v>0</v>
          </cell>
          <cell r="FG1257">
            <v>0</v>
          </cell>
          <cell r="FH1257">
            <v>0</v>
          </cell>
          <cell r="FI1257">
            <v>0</v>
          </cell>
          <cell r="FJ1257">
            <v>0</v>
          </cell>
          <cell r="FK1257">
            <v>0</v>
          </cell>
          <cell r="FL1257">
            <v>0</v>
          </cell>
          <cell r="FM1257">
            <v>0</v>
          </cell>
          <cell r="FN1257">
            <v>0</v>
          </cell>
          <cell r="FO1257">
            <v>0</v>
          </cell>
          <cell r="FP1257">
            <v>0</v>
          </cell>
          <cell r="FQ1257">
            <v>0</v>
          </cell>
          <cell r="FR1257">
            <v>0</v>
          </cell>
          <cell r="FS1257">
            <v>0</v>
          </cell>
          <cell r="FT1257">
            <v>0</v>
          </cell>
          <cell r="FU1257">
            <v>0</v>
          </cell>
          <cell r="FV1257">
            <v>0</v>
          </cell>
          <cell r="FW1257">
            <v>0</v>
          </cell>
          <cell r="FX1257">
            <v>0</v>
          </cell>
          <cell r="FY1257">
            <v>0</v>
          </cell>
          <cell r="FZ1257">
            <v>0</v>
          </cell>
          <cell r="GA1257">
            <v>0</v>
          </cell>
          <cell r="GB1257">
            <v>0</v>
          </cell>
          <cell r="GC1257">
            <v>0</v>
          </cell>
          <cell r="GD1257">
            <v>0</v>
          </cell>
          <cell r="GE1257">
            <v>0</v>
          </cell>
          <cell r="GF1257">
            <v>0</v>
          </cell>
          <cell r="GG1257">
            <v>0</v>
          </cell>
          <cell r="GH1257">
            <v>0</v>
          </cell>
          <cell r="GI1257">
            <v>0</v>
          </cell>
          <cell r="GJ1257">
            <v>0</v>
          </cell>
          <cell r="GK1257">
            <v>0</v>
          </cell>
          <cell r="GL1257">
            <v>0</v>
          </cell>
          <cell r="GM1257">
            <v>0</v>
          </cell>
          <cell r="GN1257">
            <v>0</v>
          </cell>
          <cell r="GO1257">
            <v>0</v>
          </cell>
          <cell r="GP1257">
            <v>0</v>
          </cell>
          <cell r="GQ1257">
            <v>0</v>
          </cell>
          <cell r="GR1257">
            <v>0</v>
          </cell>
          <cell r="GS1257">
            <v>0</v>
          </cell>
          <cell r="GT1257">
            <v>0</v>
          </cell>
          <cell r="GU1257">
            <v>0</v>
          </cell>
          <cell r="GV1257">
            <v>0</v>
          </cell>
          <cell r="GW1257">
            <v>0</v>
          </cell>
          <cell r="GX1257">
            <v>0</v>
          </cell>
          <cell r="GY1257">
            <v>0</v>
          </cell>
          <cell r="GZ1257">
            <v>0</v>
          </cell>
          <cell r="HA1257">
            <v>0</v>
          </cell>
          <cell r="HB1257">
            <v>0</v>
          </cell>
          <cell r="HC1257">
            <v>0</v>
          </cell>
          <cell r="HD1257">
            <v>0</v>
          </cell>
          <cell r="HE1257">
            <v>0</v>
          </cell>
          <cell r="HF1257">
            <v>0</v>
          </cell>
          <cell r="HG1257">
            <v>0</v>
          </cell>
          <cell r="HH1257">
            <v>0</v>
          </cell>
          <cell r="HI1257">
            <v>0</v>
          </cell>
          <cell r="HJ1257">
            <v>0</v>
          </cell>
          <cell r="HK1257">
            <v>0</v>
          </cell>
          <cell r="HL1257">
            <v>0</v>
          </cell>
          <cell r="HM1257">
            <v>0</v>
          </cell>
          <cell r="HN1257">
            <v>0</v>
          </cell>
          <cell r="HO1257">
            <v>0</v>
          </cell>
          <cell r="HP1257">
            <v>0</v>
          </cell>
          <cell r="HQ1257">
            <v>0</v>
          </cell>
          <cell r="HR1257">
            <v>0</v>
          </cell>
          <cell r="HS1257">
            <v>0</v>
          </cell>
          <cell r="HT1257">
            <v>0</v>
          </cell>
          <cell r="HU1257">
            <v>0</v>
          </cell>
          <cell r="HV1257">
            <v>0</v>
          </cell>
          <cell r="HW1257">
            <v>0</v>
          </cell>
          <cell r="HX1257">
            <v>0</v>
          </cell>
          <cell r="HY1257">
            <v>0</v>
          </cell>
          <cell r="HZ1257">
            <v>0</v>
          </cell>
          <cell r="IA1257">
            <v>0</v>
          </cell>
          <cell r="IB1257">
            <v>0</v>
          </cell>
          <cell r="IC1257">
            <v>0</v>
          </cell>
          <cell r="ID1257">
            <v>0</v>
          </cell>
          <cell r="IE1257">
            <v>0</v>
          </cell>
          <cell r="IF1257">
            <v>0</v>
          </cell>
          <cell r="IG1257">
            <v>0</v>
          </cell>
          <cell r="IH1257">
            <v>0</v>
          </cell>
          <cell r="II1257">
            <v>0</v>
          </cell>
          <cell r="IJ1257">
            <v>0</v>
          </cell>
          <cell r="IK1257">
            <v>0</v>
          </cell>
          <cell r="IL1257">
            <v>0</v>
          </cell>
          <cell r="IM1257">
            <v>0</v>
          </cell>
          <cell r="IN1257">
            <v>0</v>
          </cell>
          <cell r="IO1257">
            <v>0</v>
          </cell>
          <cell r="IP1257">
            <v>0</v>
          </cell>
          <cell r="IQ1257">
            <v>0</v>
          </cell>
          <cell r="IR1257">
            <v>0</v>
          </cell>
          <cell r="IS1257">
            <v>0</v>
          </cell>
          <cell r="IT1257">
            <v>0</v>
          </cell>
          <cell r="IU1257">
            <v>0</v>
          </cell>
          <cell r="IV1257">
            <v>0</v>
          </cell>
          <cell r="IW1257">
            <v>0</v>
          </cell>
          <cell r="IX1257">
            <v>0</v>
          </cell>
          <cell r="IY1257">
            <v>0</v>
          </cell>
          <cell r="IZ1257">
            <v>0</v>
          </cell>
          <cell r="JA1257">
            <v>0</v>
          </cell>
          <cell r="JB1257">
            <v>0</v>
          </cell>
          <cell r="JC1257">
            <v>0</v>
          </cell>
          <cell r="JD1257">
            <v>0</v>
          </cell>
          <cell r="JE1257">
            <v>0</v>
          </cell>
        </row>
        <row r="1258">
          <cell r="D1258" t="str">
            <v>GCV.EX.BDG._._30.JimBridger 3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  <cell r="BZ1258">
            <v>0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  <cell r="EE1258">
            <v>0</v>
          </cell>
          <cell r="EF1258">
            <v>0</v>
          </cell>
          <cell r="EG1258">
            <v>0</v>
          </cell>
          <cell r="EH1258">
            <v>0</v>
          </cell>
          <cell r="EI1258">
            <v>0</v>
          </cell>
          <cell r="EJ1258">
            <v>0</v>
          </cell>
          <cell r="EK1258">
            <v>0</v>
          </cell>
          <cell r="EL1258">
            <v>0</v>
          </cell>
          <cell r="EM1258">
            <v>0</v>
          </cell>
          <cell r="EN1258">
            <v>0</v>
          </cell>
          <cell r="EO1258">
            <v>0</v>
          </cell>
          <cell r="EP1258">
            <v>0</v>
          </cell>
          <cell r="EQ1258">
            <v>0</v>
          </cell>
          <cell r="ER1258">
            <v>0</v>
          </cell>
          <cell r="ES1258">
            <v>0</v>
          </cell>
          <cell r="ET1258">
            <v>0</v>
          </cell>
          <cell r="EU1258">
            <v>0</v>
          </cell>
          <cell r="EV1258">
            <v>0</v>
          </cell>
          <cell r="EW1258">
            <v>0</v>
          </cell>
          <cell r="EX1258">
            <v>0</v>
          </cell>
          <cell r="EY1258">
            <v>0</v>
          </cell>
          <cell r="EZ1258">
            <v>0</v>
          </cell>
          <cell r="FA1258">
            <v>0</v>
          </cell>
          <cell r="FB1258">
            <v>0</v>
          </cell>
          <cell r="FC1258">
            <v>0</v>
          </cell>
          <cell r="FD1258">
            <v>0</v>
          </cell>
          <cell r="FE1258">
            <v>0</v>
          </cell>
          <cell r="FF1258">
            <v>0</v>
          </cell>
          <cell r="FG1258">
            <v>0</v>
          </cell>
          <cell r="FH1258">
            <v>0</v>
          </cell>
          <cell r="FI1258">
            <v>0</v>
          </cell>
          <cell r="FJ1258">
            <v>0</v>
          </cell>
          <cell r="FK1258">
            <v>0</v>
          </cell>
          <cell r="FL1258">
            <v>0</v>
          </cell>
          <cell r="FM1258">
            <v>0</v>
          </cell>
          <cell r="FN1258">
            <v>0</v>
          </cell>
          <cell r="FO1258">
            <v>0</v>
          </cell>
          <cell r="FP1258">
            <v>0</v>
          </cell>
          <cell r="FQ1258">
            <v>0</v>
          </cell>
          <cell r="FR1258">
            <v>0</v>
          </cell>
          <cell r="FS1258">
            <v>0</v>
          </cell>
          <cell r="FT1258">
            <v>0</v>
          </cell>
          <cell r="FU1258">
            <v>0</v>
          </cell>
          <cell r="FV1258">
            <v>0</v>
          </cell>
          <cell r="FW1258">
            <v>0</v>
          </cell>
          <cell r="FX1258">
            <v>0</v>
          </cell>
          <cell r="FY1258">
            <v>0</v>
          </cell>
          <cell r="FZ1258">
            <v>0</v>
          </cell>
          <cell r="GA1258">
            <v>0</v>
          </cell>
          <cell r="GB1258">
            <v>0</v>
          </cell>
          <cell r="GC1258">
            <v>0</v>
          </cell>
          <cell r="GD1258">
            <v>0</v>
          </cell>
          <cell r="GE1258">
            <v>0</v>
          </cell>
          <cell r="GF1258">
            <v>0</v>
          </cell>
          <cell r="GG1258">
            <v>0</v>
          </cell>
          <cell r="GH1258">
            <v>0</v>
          </cell>
          <cell r="GI1258">
            <v>0</v>
          </cell>
          <cell r="GJ1258">
            <v>0</v>
          </cell>
          <cell r="GK1258">
            <v>0</v>
          </cell>
          <cell r="GL1258">
            <v>0</v>
          </cell>
          <cell r="GM1258">
            <v>0</v>
          </cell>
          <cell r="GN1258">
            <v>0</v>
          </cell>
          <cell r="GO1258">
            <v>0</v>
          </cell>
          <cell r="GP1258">
            <v>0</v>
          </cell>
          <cell r="GQ1258">
            <v>0</v>
          </cell>
          <cell r="GR1258">
            <v>0</v>
          </cell>
          <cell r="GS1258">
            <v>0</v>
          </cell>
          <cell r="GT1258">
            <v>0</v>
          </cell>
          <cell r="GU1258">
            <v>0</v>
          </cell>
          <cell r="GV1258">
            <v>0</v>
          </cell>
          <cell r="GW1258">
            <v>0</v>
          </cell>
          <cell r="GX1258">
            <v>0</v>
          </cell>
          <cell r="GY1258">
            <v>0</v>
          </cell>
          <cell r="GZ1258">
            <v>0</v>
          </cell>
          <cell r="HA1258">
            <v>0</v>
          </cell>
          <cell r="HB1258">
            <v>0</v>
          </cell>
          <cell r="HC1258">
            <v>0</v>
          </cell>
          <cell r="HD1258">
            <v>0</v>
          </cell>
          <cell r="HE1258">
            <v>0</v>
          </cell>
          <cell r="HF1258">
            <v>0</v>
          </cell>
          <cell r="HG1258">
            <v>0</v>
          </cell>
          <cell r="HH1258">
            <v>0</v>
          </cell>
          <cell r="HI1258">
            <v>0</v>
          </cell>
          <cell r="HJ1258">
            <v>0</v>
          </cell>
          <cell r="HK1258">
            <v>0</v>
          </cell>
          <cell r="HL1258">
            <v>0</v>
          </cell>
          <cell r="HM1258">
            <v>0</v>
          </cell>
          <cell r="HN1258">
            <v>0</v>
          </cell>
          <cell r="HO1258">
            <v>0</v>
          </cell>
          <cell r="HP1258">
            <v>0</v>
          </cell>
          <cell r="HQ1258">
            <v>0</v>
          </cell>
          <cell r="HR1258">
            <v>0</v>
          </cell>
          <cell r="HS1258">
            <v>0</v>
          </cell>
          <cell r="HT1258">
            <v>0</v>
          </cell>
          <cell r="HU1258">
            <v>0</v>
          </cell>
          <cell r="HV1258">
            <v>0</v>
          </cell>
          <cell r="HW1258">
            <v>0</v>
          </cell>
          <cell r="HX1258">
            <v>0</v>
          </cell>
          <cell r="HY1258">
            <v>0</v>
          </cell>
          <cell r="HZ1258">
            <v>0</v>
          </cell>
          <cell r="IA1258">
            <v>0</v>
          </cell>
          <cell r="IB1258">
            <v>0</v>
          </cell>
          <cell r="IC1258">
            <v>0</v>
          </cell>
          <cell r="ID1258">
            <v>0</v>
          </cell>
          <cell r="IE1258">
            <v>0</v>
          </cell>
          <cell r="IF1258">
            <v>0</v>
          </cell>
          <cell r="IG1258">
            <v>0</v>
          </cell>
          <cell r="IH1258">
            <v>0</v>
          </cell>
          <cell r="II1258">
            <v>0</v>
          </cell>
          <cell r="IJ1258">
            <v>0</v>
          </cell>
          <cell r="IK1258">
            <v>0</v>
          </cell>
          <cell r="IL1258">
            <v>0</v>
          </cell>
          <cell r="IM1258">
            <v>0</v>
          </cell>
          <cell r="IN1258">
            <v>0</v>
          </cell>
          <cell r="IO1258">
            <v>0</v>
          </cell>
          <cell r="IP1258">
            <v>0</v>
          </cell>
          <cell r="IQ1258">
            <v>0</v>
          </cell>
          <cell r="IR1258">
            <v>0</v>
          </cell>
          <cell r="IS1258">
            <v>0</v>
          </cell>
          <cell r="IT1258">
            <v>0</v>
          </cell>
          <cell r="IU1258">
            <v>0</v>
          </cell>
          <cell r="IV1258">
            <v>0</v>
          </cell>
          <cell r="IW1258">
            <v>0</v>
          </cell>
          <cell r="IX1258">
            <v>0</v>
          </cell>
          <cell r="IY1258">
            <v>0</v>
          </cell>
          <cell r="IZ1258">
            <v>0</v>
          </cell>
          <cell r="JA1258">
            <v>0</v>
          </cell>
          <cell r="JB1258">
            <v>0</v>
          </cell>
          <cell r="JC1258">
            <v>0</v>
          </cell>
          <cell r="JD1258">
            <v>0</v>
          </cell>
          <cell r="JE1258">
            <v>0</v>
          </cell>
        </row>
        <row r="1259">
          <cell r="D1259" t="str">
            <v>GCV.EX.BDG._._30.JimBridger 4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0</v>
          </cell>
          <cell r="DM1259">
            <v>0</v>
          </cell>
          <cell r="DN1259">
            <v>0</v>
          </cell>
          <cell r="DO1259">
            <v>0</v>
          </cell>
          <cell r="DP1259">
            <v>0</v>
          </cell>
          <cell r="DQ1259">
            <v>0</v>
          </cell>
          <cell r="DR1259">
            <v>0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  <cell r="DW1259">
            <v>0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  <cell r="EE1259">
            <v>0</v>
          </cell>
          <cell r="EF1259">
            <v>0</v>
          </cell>
          <cell r="EG1259">
            <v>0</v>
          </cell>
          <cell r="EH1259">
            <v>0</v>
          </cell>
          <cell r="EI1259">
            <v>0</v>
          </cell>
          <cell r="EJ1259">
            <v>0</v>
          </cell>
          <cell r="EK1259">
            <v>0</v>
          </cell>
          <cell r="EL1259">
            <v>0</v>
          </cell>
          <cell r="EM1259">
            <v>0</v>
          </cell>
          <cell r="EN1259">
            <v>0</v>
          </cell>
          <cell r="EO1259">
            <v>0</v>
          </cell>
          <cell r="EP1259">
            <v>0</v>
          </cell>
          <cell r="EQ1259">
            <v>0</v>
          </cell>
          <cell r="ER1259">
            <v>0</v>
          </cell>
          <cell r="ES1259">
            <v>0</v>
          </cell>
          <cell r="ET1259">
            <v>0</v>
          </cell>
          <cell r="EU1259">
            <v>0</v>
          </cell>
          <cell r="EV1259">
            <v>0</v>
          </cell>
          <cell r="EW1259">
            <v>0</v>
          </cell>
          <cell r="EX1259">
            <v>0</v>
          </cell>
          <cell r="EY1259">
            <v>0</v>
          </cell>
          <cell r="EZ1259">
            <v>0</v>
          </cell>
          <cell r="FA1259">
            <v>0</v>
          </cell>
          <cell r="FB1259">
            <v>0</v>
          </cell>
          <cell r="FC1259">
            <v>0</v>
          </cell>
          <cell r="FD1259">
            <v>0</v>
          </cell>
          <cell r="FE1259">
            <v>0</v>
          </cell>
          <cell r="FF1259">
            <v>0</v>
          </cell>
          <cell r="FG1259">
            <v>0</v>
          </cell>
          <cell r="FH1259">
            <v>0</v>
          </cell>
          <cell r="FI1259">
            <v>0</v>
          </cell>
          <cell r="FJ1259">
            <v>0</v>
          </cell>
          <cell r="FK1259">
            <v>0</v>
          </cell>
          <cell r="FL1259">
            <v>0</v>
          </cell>
          <cell r="FM1259">
            <v>0</v>
          </cell>
          <cell r="FN1259">
            <v>0</v>
          </cell>
          <cell r="FO1259">
            <v>0</v>
          </cell>
          <cell r="FP1259">
            <v>0</v>
          </cell>
          <cell r="FQ1259">
            <v>0</v>
          </cell>
          <cell r="FR1259">
            <v>0</v>
          </cell>
          <cell r="FS1259">
            <v>0</v>
          </cell>
          <cell r="FT1259">
            <v>0</v>
          </cell>
          <cell r="FU1259">
            <v>0</v>
          </cell>
          <cell r="FV1259">
            <v>0</v>
          </cell>
          <cell r="FW1259">
            <v>0</v>
          </cell>
          <cell r="FX1259">
            <v>0</v>
          </cell>
          <cell r="FY1259">
            <v>0</v>
          </cell>
          <cell r="FZ1259">
            <v>0</v>
          </cell>
          <cell r="GA1259">
            <v>0</v>
          </cell>
          <cell r="GB1259">
            <v>0</v>
          </cell>
          <cell r="GC1259">
            <v>0</v>
          </cell>
          <cell r="GD1259">
            <v>0</v>
          </cell>
          <cell r="GE1259">
            <v>0</v>
          </cell>
          <cell r="GF1259">
            <v>0</v>
          </cell>
          <cell r="GG1259">
            <v>0</v>
          </cell>
          <cell r="GH1259">
            <v>0</v>
          </cell>
          <cell r="GI1259">
            <v>0</v>
          </cell>
          <cell r="GJ1259">
            <v>0</v>
          </cell>
          <cell r="GK1259">
            <v>0</v>
          </cell>
          <cell r="GL1259">
            <v>0</v>
          </cell>
          <cell r="GM1259">
            <v>0</v>
          </cell>
          <cell r="GN1259">
            <v>0</v>
          </cell>
          <cell r="GO1259">
            <v>0</v>
          </cell>
          <cell r="GP1259">
            <v>0</v>
          </cell>
          <cell r="GQ1259">
            <v>0</v>
          </cell>
          <cell r="GR1259">
            <v>0</v>
          </cell>
          <cell r="GS1259">
            <v>0</v>
          </cell>
          <cell r="GT1259">
            <v>0</v>
          </cell>
          <cell r="GU1259">
            <v>0</v>
          </cell>
          <cell r="GV1259">
            <v>0</v>
          </cell>
          <cell r="GW1259">
            <v>0</v>
          </cell>
          <cell r="GX1259">
            <v>0</v>
          </cell>
          <cell r="GY1259">
            <v>0</v>
          </cell>
          <cell r="GZ1259">
            <v>0</v>
          </cell>
          <cell r="HA1259">
            <v>0</v>
          </cell>
          <cell r="HB1259">
            <v>0</v>
          </cell>
          <cell r="HC1259">
            <v>0</v>
          </cell>
          <cell r="HD1259">
            <v>0</v>
          </cell>
          <cell r="HE1259">
            <v>0</v>
          </cell>
          <cell r="HF1259">
            <v>0</v>
          </cell>
          <cell r="HG1259">
            <v>0</v>
          </cell>
          <cell r="HH1259">
            <v>0</v>
          </cell>
          <cell r="HI1259">
            <v>0</v>
          </cell>
          <cell r="HJ1259">
            <v>0</v>
          </cell>
          <cell r="HK1259">
            <v>0</v>
          </cell>
          <cell r="HL1259">
            <v>0</v>
          </cell>
          <cell r="HM1259">
            <v>0</v>
          </cell>
          <cell r="HN1259">
            <v>0</v>
          </cell>
          <cell r="HO1259">
            <v>0</v>
          </cell>
          <cell r="HP1259">
            <v>0</v>
          </cell>
          <cell r="HQ1259">
            <v>0</v>
          </cell>
          <cell r="HR1259">
            <v>0</v>
          </cell>
          <cell r="HS1259">
            <v>0</v>
          </cell>
          <cell r="HT1259">
            <v>0</v>
          </cell>
          <cell r="HU1259">
            <v>0</v>
          </cell>
          <cell r="HV1259">
            <v>0</v>
          </cell>
          <cell r="HW1259">
            <v>0</v>
          </cell>
          <cell r="HX1259">
            <v>0</v>
          </cell>
          <cell r="HY1259">
            <v>0</v>
          </cell>
          <cell r="HZ1259">
            <v>0</v>
          </cell>
          <cell r="IA1259">
            <v>0</v>
          </cell>
          <cell r="IB1259">
            <v>0</v>
          </cell>
          <cell r="IC1259">
            <v>0</v>
          </cell>
          <cell r="ID1259">
            <v>0</v>
          </cell>
          <cell r="IE1259">
            <v>0</v>
          </cell>
          <cell r="IF1259">
            <v>0</v>
          </cell>
          <cell r="IG1259">
            <v>0</v>
          </cell>
          <cell r="IH1259">
            <v>0</v>
          </cell>
          <cell r="II1259">
            <v>0</v>
          </cell>
          <cell r="IJ1259">
            <v>0</v>
          </cell>
          <cell r="IK1259">
            <v>0</v>
          </cell>
          <cell r="IL1259">
            <v>0</v>
          </cell>
          <cell r="IM1259">
            <v>0</v>
          </cell>
          <cell r="IN1259">
            <v>0</v>
          </cell>
          <cell r="IO1259">
            <v>0</v>
          </cell>
          <cell r="IP1259">
            <v>0</v>
          </cell>
          <cell r="IQ1259">
            <v>0</v>
          </cell>
          <cell r="IR1259">
            <v>0</v>
          </cell>
          <cell r="IS1259">
            <v>0</v>
          </cell>
          <cell r="IT1259">
            <v>0</v>
          </cell>
          <cell r="IU1259">
            <v>0</v>
          </cell>
          <cell r="IV1259">
            <v>0</v>
          </cell>
          <cell r="IW1259">
            <v>0</v>
          </cell>
          <cell r="IX1259">
            <v>0</v>
          </cell>
          <cell r="IY1259">
            <v>0</v>
          </cell>
          <cell r="IZ1259">
            <v>0</v>
          </cell>
          <cell r="JA1259">
            <v>0</v>
          </cell>
          <cell r="JB1259">
            <v>0</v>
          </cell>
          <cell r="JC1259">
            <v>0</v>
          </cell>
          <cell r="JD1259">
            <v>0</v>
          </cell>
          <cell r="JE1259">
            <v>0</v>
          </cell>
        </row>
        <row r="1260">
          <cell r="D1260" t="str">
            <v>GCV.EX.UTS._._30.Hunter 1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  <cell r="BX1260">
            <v>0</v>
          </cell>
          <cell r="BY1260">
            <v>0</v>
          </cell>
          <cell r="BZ1260">
            <v>0</v>
          </cell>
          <cell r="CA1260">
            <v>0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  <cell r="EJ1260">
            <v>0</v>
          </cell>
          <cell r="EK1260">
            <v>0</v>
          </cell>
          <cell r="EL1260">
            <v>0</v>
          </cell>
          <cell r="EM1260">
            <v>0</v>
          </cell>
          <cell r="EN1260">
            <v>0</v>
          </cell>
          <cell r="EO1260">
            <v>0</v>
          </cell>
          <cell r="EP1260">
            <v>0</v>
          </cell>
          <cell r="EQ1260">
            <v>0</v>
          </cell>
          <cell r="ER1260">
            <v>0</v>
          </cell>
          <cell r="ES1260">
            <v>0</v>
          </cell>
          <cell r="ET1260">
            <v>0</v>
          </cell>
          <cell r="EU1260">
            <v>0</v>
          </cell>
          <cell r="EV1260">
            <v>0</v>
          </cell>
          <cell r="EW1260">
            <v>0</v>
          </cell>
          <cell r="EX1260">
            <v>0</v>
          </cell>
          <cell r="EY1260">
            <v>0</v>
          </cell>
          <cell r="EZ1260">
            <v>0</v>
          </cell>
          <cell r="FA1260">
            <v>0</v>
          </cell>
          <cell r="FB1260">
            <v>0</v>
          </cell>
          <cell r="FC1260">
            <v>0</v>
          </cell>
          <cell r="FD1260">
            <v>0</v>
          </cell>
          <cell r="FE1260">
            <v>0</v>
          </cell>
          <cell r="FF1260">
            <v>0</v>
          </cell>
          <cell r="FG1260">
            <v>0</v>
          </cell>
          <cell r="FH1260">
            <v>0</v>
          </cell>
          <cell r="FI1260">
            <v>0</v>
          </cell>
          <cell r="FJ1260">
            <v>0</v>
          </cell>
          <cell r="FK1260">
            <v>0</v>
          </cell>
          <cell r="FL1260">
            <v>0</v>
          </cell>
          <cell r="FM1260">
            <v>0</v>
          </cell>
          <cell r="FN1260">
            <v>0</v>
          </cell>
          <cell r="FO1260">
            <v>0</v>
          </cell>
          <cell r="FP1260">
            <v>0</v>
          </cell>
          <cell r="FQ1260">
            <v>0</v>
          </cell>
          <cell r="FR1260">
            <v>0</v>
          </cell>
          <cell r="FS1260">
            <v>0</v>
          </cell>
          <cell r="FT1260">
            <v>0</v>
          </cell>
          <cell r="FU1260">
            <v>0</v>
          </cell>
          <cell r="FV1260">
            <v>0</v>
          </cell>
          <cell r="FW1260">
            <v>0</v>
          </cell>
          <cell r="FX1260">
            <v>0</v>
          </cell>
          <cell r="FY1260">
            <v>0</v>
          </cell>
          <cell r="FZ1260">
            <v>0</v>
          </cell>
          <cell r="GA1260">
            <v>0</v>
          </cell>
          <cell r="GB1260">
            <v>0</v>
          </cell>
          <cell r="GC1260">
            <v>0</v>
          </cell>
          <cell r="GD1260">
            <v>0</v>
          </cell>
          <cell r="GE1260">
            <v>0</v>
          </cell>
          <cell r="GF1260">
            <v>0</v>
          </cell>
          <cell r="GG1260">
            <v>0</v>
          </cell>
          <cell r="GH1260">
            <v>0</v>
          </cell>
          <cell r="GI1260">
            <v>0</v>
          </cell>
          <cell r="GJ1260">
            <v>0</v>
          </cell>
          <cell r="GK1260">
            <v>0</v>
          </cell>
          <cell r="GL1260">
            <v>0</v>
          </cell>
          <cell r="GM1260">
            <v>0</v>
          </cell>
          <cell r="GN1260">
            <v>0</v>
          </cell>
          <cell r="GO1260">
            <v>0</v>
          </cell>
          <cell r="GP1260">
            <v>0</v>
          </cell>
          <cell r="GQ1260">
            <v>0</v>
          </cell>
          <cell r="GR1260">
            <v>0</v>
          </cell>
          <cell r="GS1260">
            <v>0</v>
          </cell>
          <cell r="GT1260">
            <v>0</v>
          </cell>
          <cell r="GU1260">
            <v>0</v>
          </cell>
          <cell r="GV1260">
            <v>0</v>
          </cell>
          <cell r="GW1260">
            <v>0</v>
          </cell>
          <cell r="GX1260">
            <v>0</v>
          </cell>
          <cell r="GY1260">
            <v>0</v>
          </cell>
          <cell r="GZ1260">
            <v>0</v>
          </cell>
          <cell r="HA1260">
            <v>0</v>
          </cell>
          <cell r="HB1260">
            <v>0</v>
          </cell>
          <cell r="HC1260">
            <v>0</v>
          </cell>
          <cell r="HD1260">
            <v>0</v>
          </cell>
          <cell r="HE1260">
            <v>0</v>
          </cell>
          <cell r="HF1260">
            <v>0</v>
          </cell>
          <cell r="HG1260">
            <v>0</v>
          </cell>
          <cell r="HH1260">
            <v>0</v>
          </cell>
          <cell r="HI1260">
            <v>0</v>
          </cell>
          <cell r="HJ1260">
            <v>0</v>
          </cell>
          <cell r="HK1260">
            <v>0</v>
          </cell>
          <cell r="HL1260">
            <v>0</v>
          </cell>
          <cell r="HM1260">
            <v>0</v>
          </cell>
          <cell r="HN1260">
            <v>0</v>
          </cell>
          <cell r="HO1260">
            <v>0</v>
          </cell>
          <cell r="HP1260">
            <v>0</v>
          </cell>
          <cell r="HQ1260">
            <v>0</v>
          </cell>
          <cell r="HR1260">
            <v>0</v>
          </cell>
          <cell r="HS1260">
            <v>0</v>
          </cell>
          <cell r="HT1260">
            <v>0</v>
          </cell>
          <cell r="HU1260">
            <v>0</v>
          </cell>
          <cell r="HV1260">
            <v>0</v>
          </cell>
          <cell r="HW1260">
            <v>0</v>
          </cell>
          <cell r="HX1260">
            <v>0</v>
          </cell>
          <cell r="HY1260">
            <v>0</v>
          </cell>
          <cell r="HZ1260">
            <v>0</v>
          </cell>
          <cell r="IA1260">
            <v>0</v>
          </cell>
          <cell r="IB1260">
            <v>0</v>
          </cell>
          <cell r="IC1260">
            <v>0</v>
          </cell>
          <cell r="ID1260">
            <v>0</v>
          </cell>
          <cell r="IE1260">
            <v>0</v>
          </cell>
          <cell r="IF1260">
            <v>0</v>
          </cell>
          <cell r="IG1260">
            <v>0</v>
          </cell>
          <cell r="IH1260">
            <v>0</v>
          </cell>
          <cell r="II1260">
            <v>0</v>
          </cell>
          <cell r="IJ1260">
            <v>0</v>
          </cell>
          <cell r="IK1260">
            <v>0</v>
          </cell>
          <cell r="IL1260">
            <v>0</v>
          </cell>
          <cell r="IM1260">
            <v>0</v>
          </cell>
          <cell r="IN1260">
            <v>0</v>
          </cell>
          <cell r="IO1260">
            <v>0</v>
          </cell>
          <cell r="IP1260">
            <v>0</v>
          </cell>
          <cell r="IQ1260">
            <v>0</v>
          </cell>
          <cell r="IR1260">
            <v>0</v>
          </cell>
          <cell r="IS1260">
            <v>0</v>
          </cell>
          <cell r="IT1260">
            <v>0</v>
          </cell>
          <cell r="IU1260">
            <v>0</v>
          </cell>
          <cell r="IV1260">
            <v>0</v>
          </cell>
          <cell r="IW1260">
            <v>0</v>
          </cell>
          <cell r="IX1260">
            <v>0</v>
          </cell>
          <cell r="IY1260">
            <v>0</v>
          </cell>
          <cell r="IZ1260">
            <v>0</v>
          </cell>
          <cell r="JA1260">
            <v>0</v>
          </cell>
          <cell r="JB1260">
            <v>0</v>
          </cell>
          <cell r="JC1260">
            <v>0</v>
          </cell>
          <cell r="JD1260">
            <v>0</v>
          </cell>
          <cell r="JE1260">
            <v>0</v>
          </cell>
        </row>
        <row r="1261">
          <cell r="D1261" t="str">
            <v>GCV.EX.UTS._._30.Hunter 2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  <cell r="EJ1261">
            <v>0</v>
          </cell>
          <cell r="EK1261">
            <v>0</v>
          </cell>
          <cell r="EL1261">
            <v>0</v>
          </cell>
          <cell r="EM1261">
            <v>0</v>
          </cell>
          <cell r="EN1261">
            <v>0</v>
          </cell>
          <cell r="EO1261">
            <v>0</v>
          </cell>
          <cell r="EP1261">
            <v>0</v>
          </cell>
          <cell r="EQ1261">
            <v>0</v>
          </cell>
          <cell r="ER1261">
            <v>0</v>
          </cell>
          <cell r="ES1261">
            <v>0</v>
          </cell>
          <cell r="ET1261">
            <v>0</v>
          </cell>
          <cell r="EU1261">
            <v>0</v>
          </cell>
          <cell r="EV1261">
            <v>0</v>
          </cell>
          <cell r="EW1261">
            <v>0</v>
          </cell>
          <cell r="EX1261">
            <v>0</v>
          </cell>
          <cell r="EY1261">
            <v>0</v>
          </cell>
          <cell r="EZ1261">
            <v>0</v>
          </cell>
          <cell r="FA1261">
            <v>0</v>
          </cell>
          <cell r="FB1261">
            <v>0</v>
          </cell>
          <cell r="FC1261">
            <v>0</v>
          </cell>
          <cell r="FD1261">
            <v>0</v>
          </cell>
          <cell r="FE1261">
            <v>0</v>
          </cell>
          <cell r="FF1261">
            <v>0</v>
          </cell>
          <cell r="FG1261">
            <v>0</v>
          </cell>
          <cell r="FH1261">
            <v>0</v>
          </cell>
          <cell r="FI1261">
            <v>0</v>
          </cell>
          <cell r="FJ1261">
            <v>0</v>
          </cell>
          <cell r="FK1261">
            <v>0</v>
          </cell>
          <cell r="FL1261">
            <v>0</v>
          </cell>
          <cell r="FM1261">
            <v>0</v>
          </cell>
          <cell r="FN1261">
            <v>0</v>
          </cell>
          <cell r="FO1261">
            <v>0</v>
          </cell>
          <cell r="FP1261">
            <v>0</v>
          </cell>
          <cell r="FQ1261">
            <v>0</v>
          </cell>
          <cell r="FR1261">
            <v>0</v>
          </cell>
          <cell r="FS1261">
            <v>0</v>
          </cell>
          <cell r="FT1261">
            <v>0</v>
          </cell>
          <cell r="FU1261">
            <v>0</v>
          </cell>
          <cell r="FV1261">
            <v>0</v>
          </cell>
          <cell r="FW1261">
            <v>0</v>
          </cell>
          <cell r="FX1261">
            <v>0</v>
          </cell>
          <cell r="FY1261">
            <v>0</v>
          </cell>
          <cell r="FZ1261">
            <v>0</v>
          </cell>
          <cell r="GA1261">
            <v>0</v>
          </cell>
          <cell r="GB1261">
            <v>0</v>
          </cell>
          <cell r="GC1261">
            <v>0</v>
          </cell>
          <cell r="GD1261">
            <v>0</v>
          </cell>
          <cell r="GE1261">
            <v>0</v>
          </cell>
          <cell r="GF1261">
            <v>0</v>
          </cell>
          <cell r="GG1261">
            <v>0</v>
          </cell>
          <cell r="GH1261">
            <v>0</v>
          </cell>
          <cell r="GI1261">
            <v>0</v>
          </cell>
          <cell r="GJ1261">
            <v>0</v>
          </cell>
          <cell r="GK1261">
            <v>0</v>
          </cell>
          <cell r="GL1261">
            <v>0</v>
          </cell>
          <cell r="GM1261">
            <v>0</v>
          </cell>
          <cell r="GN1261">
            <v>0</v>
          </cell>
          <cell r="GO1261">
            <v>0</v>
          </cell>
          <cell r="GP1261">
            <v>0</v>
          </cell>
          <cell r="GQ1261">
            <v>0</v>
          </cell>
          <cell r="GR1261">
            <v>0</v>
          </cell>
          <cell r="GS1261">
            <v>0</v>
          </cell>
          <cell r="GT1261">
            <v>0</v>
          </cell>
          <cell r="GU1261">
            <v>0</v>
          </cell>
          <cell r="GV1261">
            <v>0</v>
          </cell>
          <cell r="GW1261">
            <v>0</v>
          </cell>
          <cell r="GX1261">
            <v>0</v>
          </cell>
          <cell r="GY1261">
            <v>0</v>
          </cell>
          <cell r="GZ1261">
            <v>0</v>
          </cell>
          <cell r="HA1261">
            <v>0</v>
          </cell>
          <cell r="HB1261">
            <v>0</v>
          </cell>
          <cell r="HC1261">
            <v>0</v>
          </cell>
          <cell r="HD1261">
            <v>0</v>
          </cell>
          <cell r="HE1261">
            <v>0</v>
          </cell>
          <cell r="HF1261">
            <v>0</v>
          </cell>
          <cell r="HG1261">
            <v>0</v>
          </cell>
          <cell r="HH1261">
            <v>0</v>
          </cell>
          <cell r="HI1261">
            <v>0</v>
          </cell>
          <cell r="HJ1261">
            <v>0</v>
          </cell>
          <cell r="HK1261">
            <v>0</v>
          </cell>
          <cell r="HL1261">
            <v>0</v>
          </cell>
          <cell r="HM1261">
            <v>0</v>
          </cell>
          <cell r="HN1261">
            <v>0</v>
          </cell>
          <cell r="HO1261">
            <v>0</v>
          </cell>
          <cell r="HP1261">
            <v>0</v>
          </cell>
          <cell r="HQ1261">
            <v>0</v>
          </cell>
          <cell r="HR1261">
            <v>0</v>
          </cell>
          <cell r="HS1261">
            <v>0</v>
          </cell>
          <cell r="HT1261">
            <v>0</v>
          </cell>
          <cell r="HU1261">
            <v>0</v>
          </cell>
          <cell r="HV1261">
            <v>0</v>
          </cell>
          <cell r="HW1261">
            <v>0</v>
          </cell>
          <cell r="HX1261">
            <v>0</v>
          </cell>
          <cell r="HY1261">
            <v>0</v>
          </cell>
          <cell r="HZ1261">
            <v>0</v>
          </cell>
          <cell r="IA1261">
            <v>0</v>
          </cell>
          <cell r="IB1261">
            <v>0</v>
          </cell>
          <cell r="IC1261">
            <v>0</v>
          </cell>
          <cell r="ID1261">
            <v>0</v>
          </cell>
          <cell r="IE1261">
            <v>0</v>
          </cell>
          <cell r="IF1261">
            <v>0</v>
          </cell>
          <cell r="IG1261">
            <v>0</v>
          </cell>
          <cell r="IH1261">
            <v>0</v>
          </cell>
          <cell r="II1261">
            <v>0</v>
          </cell>
          <cell r="IJ1261">
            <v>0</v>
          </cell>
          <cell r="IK1261">
            <v>0</v>
          </cell>
          <cell r="IL1261">
            <v>0</v>
          </cell>
          <cell r="IM1261">
            <v>0</v>
          </cell>
          <cell r="IN1261">
            <v>0</v>
          </cell>
          <cell r="IO1261">
            <v>0</v>
          </cell>
          <cell r="IP1261">
            <v>0</v>
          </cell>
          <cell r="IQ1261">
            <v>0</v>
          </cell>
          <cell r="IR1261">
            <v>0</v>
          </cell>
          <cell r="IS1261">
            <v>0</v>
          </cell>
          <cell r="IT1261">
            <v>0</v>
          </cell>
          <cell r="IU1261">
            <v>0</v>
          </cell>
          <cell r="IV1261">
            <v>0</v>
          </cell>
          <cell r="IW1261">
            <v>0</v>
          </cell>
          <cell r="IX1261">
            <v>0</v>
          </cell>
          <cell r="IY1261">
            <v>0</v>
          </cell>
          <cell r="IZ1261">
            <v>0</v>
          </cell>
          <cell r="JA1261">
            <v>0</v>
          </cell>
          <cell r="JB1261">
            <v>0</v>
          </cell>
          <cell r="JC1261">
            <v>0</v>
          </cell>
          <cell r="JD1261">
            <v>0</v>
          </cell>
          <cell r="JE1261">
            <v>0</v>
          </cell>
        </row>
        <row r="1262">
          <cell r="D1262" t="str">
            <v>GCV.EX.UTS._._30.Hunter 3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U1262">
            <v>0</v>
          </cell>
          <cell r="BV1262">
            <v>0</v>
          </cell>
          <cell r="BW1262">
            <v>0</v>
          </cell>
          <cell r="BX1262">
            <v>0</v>
          </cell>
          <cell r="BY1262">
            <v>0</v>
          </cell>
          <cell r="BZ1262">
            <v>0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  <cell r="EJ1262">
            <v>0</v>
          </cell>
          <cell r="EK1262">
            <v>0</v>
          </cell>
          <cell r="EL1262">
            <v>0</v>
          </cell>
          <cell r="EM1262">
            <v>0</v>
          </cell>
          <cell r="EN1262">
            <v>0</v>
          </cell>
          <cell r="EO1262">
            <v>0</v>
          </cell>
          <cell r="EP1262">
            <v>0</v>
          </cell>
          <cell r="EQ1262">
            <v>0</v>
          </cell>
          <cell r="ER1262">
            <v>0</v>
          </cell>
          <cell r="ES1262">
            <v>0</v>
          </cell>
          <cell r="ET1262">
            <v>0</v>
          </cell>
          <cell r="EU1262">
            <v>0</v>
          </cell>
          <cell r="EV1262">
            <v>0</v>
          </cell>
          <cell r="EW1262">
            <v>0</v>
          </cell>
          <cell r="EX1262">
            <v>0</v>
          </cell>
          <cell r="EY1262">
            <v>0</v>
          </cell>
          <cell r="EZ1262">
            <v>0</v>
          </cell>
          <cell r="FA1262">
            <v>0</v>
          </cell>
          <cell r="FB1262">
            <v>0</v>
          </cell>
          <cell r="FC1262">
            <v>0</v>
          </cell>
          <cell r="FD1262">
            <v>0</v>
          </cell>
          <cell r="FE1262">
            <v>0</v>
          </cell>
          <cell r="FF1262">
            <v>0</v>
          </cell>
          <cell r="FG1262">
            <v>0</v>
          </cell>
          <cell r="FH1262">
            <v>0</v>
          </cell>
          <cell r="FI1262">
            <v>0</v>
          </cell>
          <cell r="FJ1262">
            <v>0</v>
          </cell>
          <cell r="FK1262">
            <v>0</v>
          </cell>
          <cell r="FL1262">
            <v>0</v>
          </cell>
          <cell r="FM1262">
            <v>0</v>
          </cell>
          <cell r="FN1262">
            <v>0</v>
          </cell>
          <cell r="FO1262">
            <v>0</v>
          </cell>
          <cell r="FP1262">
            <v>0</v>
          </cell>
          <cell r="FQ1262">
            <v>0</v>
          </cell>
          <cell r="FR1262">
            <v>0</v>
          </cell>
          <cell r="FS1262">
            <v>0</v>
          </cell>
          <cell r="FT1262">
            <v>0</v>
          </cell>
          <cell r="FU1262">
            <v>0</v>
          </cell>
          <cell r="FV1262">
            <v>0</v>
          </cell>
          <cell r="FW1262">
            <v>0</v>
          </cell>
          <cell r="FX1262">
            <v>0</v>
          </cell>
          <cell r="FY1262">
            <v>0</v>
          </cell>
          <cell r="FZ1262">
            <v>0</v>
          </cell>
          <cell r="GA1262">
            <v>0</v>
          </cell>
          <cell r="GB1262">
            <v>0</v>
          </cell>
          <cell r="GC1262">
            <v>0</v>
          </cell>
          <cell r="GD1262">
            <v>0</v>
          </cell>
          <cell r="GE1262">
            <v>0</v>
          </cell>
          <cell r="GF1262">
            <v>0</v>
          </cell>
          <cell r="GG1262">
            <v>0</v>
          </cell>
          <cell r="GH1262">
            <v>0</v>
          </cell>
          <cell r="GI1262">
            <v>0</v>
          </cell>
          <cell r="GJ1262">
            <v>0</v>
          </cell>
          <cell r="GK1262">
            <v>0</v>
          </cell>
          <cell r="GL1262">
            <v>0</v>
          </cell>
          <cell r="GM1262">
            <v>0</v>
          </cell>
          <cell r="GN1262">
            <v>0</v>
          </cell>
          <cell r="GO1262">
            <v>0</v>
          </cell>
          <cell r="GP1262">
            <v>0</v>
          </cell>
          <cell r="GQ1262">
            <v>0</v>
          </cell>
          <cell r="GR1262">
            <v>0</v>
          </cell>
          <cell r="GS1262">
            <v>0</v>
          </cell>
          <cell r="GT1262">
            <v>0</v>
          </cell>
          <cell r="GU1262">
            <v>0</v>
          </cell>
          <cell r="GV1262">
            <v>0</v>
          </cell>
          <cell r="GW1262">
            <v>0</v>
          </cell>
          <cell r="GX1262">
            <v>0</v>
          </cell>
          <cell r="GY1262">
            <v>0</v>
          </cell>
          <cell r="GZ1262">
            <v>0</v>
          </cell>
          <cell r="HA1262">
            <v>0</v>
          </cell>
          <cell r="HB1262">
            <v>0</v>
          </cell>
          <cell r="HC1262">
            <v>0</v>
          </cell>
          <cell r="HD1262">
            <v>0</v>
          </cell>
          <cell r="HE1262">
            <v>0</v>
          </cell>
          <cell r="HF1262">
            <v>0</v>
          </cell>
          <cell r="HG1262">
            <v>0</v>
          </cell>
          <cell r="HH1262">
            <v>0</v>
          </cell>
          <cell r="HI1262">
            <v>0</v>
          </cell>
          <cell r="HJ1262">
            <v>0</v>
          </cell>
          <cell r="HK1262">
            <v>0</v>
          </cell>
          <cell r="HL1262">
            <v>0</v>
          </cell>
          <cell r="HM1262">
            <v>0</v>
          </cell>
          <cell r="HN1262">
            <v>0</v>
          </cell>
          <cell r="HO1262">
            <v>0</v>
          </cell>
          <cell r="HP1262">
            <v>0</v>
          </cell>
          <cell r="HQ1262">
            <v>0</v>
          </cell>
          <cell r="HR1262">
            <v>0</v>
          </cell>
          <cell r="HS1262">
            <v>0</v>
          </cell>
          <cell r="HT1262">
            <v>0</v>
          </cell>
          <cell r="HU1262">
            <v>0</v>
          </cell>
          <cell r="HV1262">
            <v>0</v>
          </cell>
          <cell r="HW1262">
            <v>0</v>
          </cell>
          <cell r="HX1262">
            <v>0</v>
          </cell>
          <cell r="HY1262">
            <v>0</v>
          </cell>
          <cell r="HZ1262">
            <v>0</v>
          </cell>
          <cell r="IA1262">
            <v>0</v>
          </cell>
          <cell r="IB1262">
            <v>0</v>
          </cell>
          <cell r="IC1262">
            <v>0</v>
          </cell>
          <cell r="ID1262">
            <v>0</v>
          </cell>
          <cell r="IE1262">
            <v>0</v>
          </cell>
          <cell r="IF1262">
            <v>0</v>
          </cell>
          <cell r="IG1262">
            <v>0</v>
          </cell>
          <cell r="IH1262">
            <v>0</v>
          </cell>
          <cell r="II1262">
            <v>0</v>
          </cell>
          <cell r="IJ1262">
            <v>0</v>
          </cell>
          <cell r="IK1262">
            <v>0</v>
          </cell>
          <cell r="IL1262">
            <v>0</v>
          </cell>
          <cell r="IM1262">
            <v>0</v>
          </cell>
          <cell r="IN1262">
            <v>0</v>
          </cell>
          <cell r="IO1262">
            <v>0</v>
          </cell>
          <cell r="IP1262">
            <v>0</v>
          </cell>
          <cell r="IQ1262">
            <v>0</v>
          </cell>
          <cell r="IR1262">
            <v>0</v>
          </cell>
          <cell r="IS1262">
            <v>0</v>
          </cell>
          <cell r="IT1262">
            <v>0</v>
          </cell>
          <cell r="IU1262">
            <v>0</v>
          </cell>
          <cell r="IV1262">
            <v>0</v>
          </cell>
          <cell r="IW1262">
            <v>0</v>
          </cell>
          <cell r="IX1262">
            <v>0</v>
          </cell>
          <cell r="IY1262">
            <v>0</v>
          </cell>
          <cell r="IZ1262">
            <v>0</v>
          </cell>
          <cell r="JA1262">
            <v>0</v>
          </cell>
          <cell r="JB1262">
            <v>0</v>
          </cell>
          <cell r="JC1262">
            <v>0</v>
          </cell>
          <cell r="JD1262">
            <v>0</v>
          </cell>
          <cell r="JE1262">
            <v>0</v>
          </cell>
        </row>
        <row r="1263">
          <cell r="D1263" t="str">
            <v>GCV.EX.UTS._._30.Huntington 1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  <cell r="EJ1263">
            <v>0</v>
          </cell>
          <cell r="EK1263">
            <v>0</v>
          </cell>
          <cell r="EL1263">
            <v>0</v>
          </cell>
          <cell r="EM1263">
            <v>0</v>
          </cell>
          <cell r="EN1263">
            <v>0</v>
          </cell>
          <cell r="EO1263">
            <v>0</v>
          </cell>
          <cell r="EP1263">
            <v>0</v>
          </cell>
          <cell r="EQ1263">
            <v>0</v>
          </cell>
          <cell r="ER1263">
            <v>0</v>
          </cell>
          <cell r="ES1263">
            <v>0</v>
          </cell>
          <cell r="ET1263">
            <v>0</v>
          </cell>
          <cell r="EU1263">
            <v>0</v>
          </cell>
          <cell r="EV1263">
            <v>0</v>
          </cell>
          <cell r="EW1263">
            <v>0</v>
          </cell>
          <cell r="EX1263">
            <v>0</v>
          </cell>
          <cell r="EY1263">
            <v>0</v>
          </cell>
          <cell r="EZ1263">
            <v>0</v>
          </cell>
          <cell r="FA1263">
            <v>0</v>
          </cell>
          <cell r="FB1263">
            <v>0</v>
          </cell>
          <cell r="FC1263">
            <v>0</v>
          </cell>
          <cell r="FD1263">
            <v>0</v>
          </cell>
          <cell r="FE1263">
            <v>0</v>
          </cell>
          <cell r="FF1263">
            <v>0</v>
          </cell>
          <cell r="FG1263">
            <v>0</v>
          </cell>
          <cell r="FH1263">
            <v>0</v>
          </cell>
          <cell r="FI1263">
            <v>0</v>
          </cell>
          <cell r="FJ1263">
            <v>0</v>
          </cell>
          <cell r="FK1263">
            <v>0</v>
          </cell>
          <cell r="FL1263">
            <v>0</v>
          </cell>
          <cell r="FM1263">
            <v>0</v>
          </cell>
          <cell r="FN1263">
            <v>0</v>
          </cell>
          <cell r="FO1263">
            <v>0</v>
          </cell>
          <cell r="FP1263">
            <v>0</v>
          </cell>
          <cell r="FQ1263">
            <v>0</v>
          </cell>
          <cell r="FR1263">
            <v>0</v>
          </cell>
          <cell r="FS1263">
            <v>0</v>
          </cell>
          <cell r="FT1263">
            <v>0</v>
          </cell>
          <cell r="FU1263">
            <v>0</v>
          </cell>
          <cell r="FV1263">
            <v>0</v>
          </cell>
          <cell r="FW1263">
            <v>0</v>
          </cell>
          <cell r="FX1263">
            <v>0</v>
          </cell>
          <cell r="FY1263">
            <v>0</v>
          </cell>
          <cell r="FZ1263">
            <v>0</v>
          </cell>
          <cell r="GA1263">
            <v>0</v>
          </cell>
          <cell r="GB1263">
            <v>0</v>
          </cell>
          <cell r="GC1263">
            <v>0</v>
          </cell>
          <cell r="GD1263">
            <v>0</v>
          </cell>
          <cell r="GE1263">
            <v>0</v>
          </cell>
          <cell r="GF1263">
            <v>0</v>
          </cell>
          <cell r="GG1263">
            <v>0</v>
          </cell>
          <cell r="GH1263">
            <v>0</v>
          </cell>
          <cell r="GI1263">
            <v>0</v>
          </cell>
          <cell r="GJ1263">
            <v>0</v>
          </cell>
          <cell r="GK1263">
            <v>0</v>
          </cell>
          <cell r="GL1263">
            <v>0</v>
          </cell>
          <cell r="GM1263">
            <v>0</v>
          </cell>
          <cell r="GN1263">
            <v>0</v>
          </cell>
          <cell r="GO1263">
            <v>0</v>
          </cell>
          <cell r="GP1263">
            <v>0</v>
          </cell>
          <cell r="GQ1263">
            <v>0</v>
          </cell>
          <cell r="GR1263">
            <v>0</v>
          </cell>
          <cell r="GS1263">
            <v>0</v>
          </cell>
          <cell r="GT1263">
            <v>0</v>
          </cell>
          <cell r="GU1263">
            <v>0</v>
          </cell>
          <cell r="GV1263">
            <v>0</v>
          </cell>
          <cell r="GW1263">
            <v>0</v>
          </cell>
          <cell r="GX1263">
            <v>0</v>
          </cell>
          <cell r="GY1263">
            <v>0</v>
          </cell>
          <cell r="GZ1263">
            <v>0</v>
          </cell>
          <cell r="HA1263">
            <v>0</v>
          </cell>
          <cell r="HB1263">
            <v>0</v>
          </cell>
          <cell r="HC1263">
            <v>0</v>
          </cell>
          <cell r="HD1263">
            <v>0</v>
          </cell>
          <cell r="HE1263">
            <v>0</v>
          </cell>
          <cell r="HF1263">
            <v>0</v>
          </cell>
          <cell r="HG1263">
            <v>0</v>
          </cell>
          <cell r="HH1263">
            <v>0</v>
          </cell>
          <cell r="HI1263">
            <v>0</v>
          </cell>
          <cell r="HJ1263">
            <v>0</v>
          </cell>
          <cell r="HK1263">
            <v>0</v>
          </cell>
          <cell r="HL1263">
            <v>0</v>
          </cell>
          <cell r="HM1263">
            <v>0</v>
          </cell>
          <cell r="HN1263">
            <v>0</v>
          </cell>
          <cell r="HO1263">
            <v>0</v>
          </cell>
          <cell r="HP1263">
            <v>0</v>
          </cell>
          <cell r="HQ1263">
            <v>0</v>
          </cell>
          <cell r="HR1263">
            <v>0</v>
          </cell>
          <cell r="HS1263">
            <v>0</v>
          </cell>
          <cell r="HT1263">
            <v>0</v>
          </cell>
          <cell r="HU1263">
            <v>0</v>
          </cell>
          <cell r="HV1263">
            <v>0</v>
          </cell>
          <cell r="HW1263">
            <v>0</v>
          </cell>
          <cell r="HX1263">
            <v>0</v>
          </cell>
          <cell r="HY1263">
            <v>0</v>
          </cell>
          <cell r="HZ1263">
            <v>0</v>
          </cell>
          <cell r="IA1263">
            <v>0</v>
          </cell>
          <cell r="IB1263">
            <v>0</v>
          </cell>
          <cell r="IC1263">
            <v>0</v>
          </cell>
          <cell r="ID1263">
            <v>0</v>
          </cell>
          <cell r="IE1263">
            <v>0</v>
          </cell>
          <cell r="IF1263">
            <v>0</v>
          </cell>
          <cell r="IG1263">
            <v>0</v>
          </cell>
          <cell r="IH1263">
            <v>0</v>
          </cell>
          <cell r="II1263">
            <v>0</v>
          </cell>
          <cell r="IJ1263">
            <v>0</v>
          </cell>
          <cell r="IK1263">
            <v>0</v>
          </cell>
          <cell r="IL1263">
            <v>0</v>
          </cell>
          <cell r="IM1263">
            <v>0</v>
          </cell>
          <cell r="IN1263">
            <v>0</v>
          </cell>
          <cell r="IO1263">
            <v>0</v>
          </cell>
          <cell r="IP1263">
            <v>0</v>
          </cell>
          <cell r="IQ1263">
            <v>0</v>
          </cell>
          <cell r="IR1263">
            <v>0</v>
          </cell>
          <cell r="IS1263">
            <v>0</v>
          </cell>
          <cell r="IT1263">
            <v>0</v>
          </cell>
          <cell r="IU1263">
            <v>0</v>
          </cell>
          <cell r="IV1263">
            <v>0</v>
          </cell>
          <cell r="IW1263">
            <v>0</v>
          </cell>
          <cell r="IX1263">
            <v>0</v>
          </cell>
          <cell r="IY1263">
            <v>0</v>
          </cell>
          <cell r="IZ1263">
            <v>0</v>
          </cell>
          <cell r="JA1263">
            <v>0</v>
          </cell>
          <cell r="JB1263">
            <v>0</v>
          </cell>
          <cell r="JC1263">
            <v>0</v>
          </cell>
          <cell r="JD1263">
            <v>0</v>
          </cell>
          <cell r="JE1263">
            <v>0</v>
          </cell>
        </row>
        <row r="1264">
          <cell r="D1264" t="str">
            <v>GCV.EX.UTS._._30.Huntington 2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  <cell r="BQ1264">
            <v>0</v>
          </cell>
          <cell r="BR1264">
            <v>0</v>
          </cell>
          <cell r="BS1264">
            <v>0</v>
          </cell>
          <cell r="BT1264">
            <v>0</v>
          </cell>
          <cell r="BU1264">
            <v>0</v>
          </cell>
          <cell r="BV1264">
            <v>0</v>
          </cell>
          <cell r="BW1264">
            <v>0</v>
          </cell>
          <cell r="BX1264">
            <v>0</v>
          </cell>
          <cell r="BY1264">
            <v>0</v>
          </cell>
          <cell r="BZ1264">
            <v>0</v>
          </cell>
          <cell r="CA1264">
            <v>0</v>
          </cell>
          <cell r="CB1264">
            <v>0</v>
          </cell>
          <cell r="CC1264">
            <v>0</v>
          </cell>
          <cell r="CD1264">
            <v>0</v>
          </cell>
          <cell r="CE1264">
            <v>0</v>
          </cell>
          <cell r="CF1264">
            <v>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  <cell r="EJ1264">
            <v>0</v>
          </cell>
          <cell r="EK1264">
            <v>0</v>
          </cell>
          <cell r="EL1264">
            <v>0</v>
          </cell>
          <cell r="EM1264">
            <v>0</v>
          </cell>
          <cell r="EN1264">
            <v>0</v>
          </cell>
          <cell r="EO1264">
            <v>0</v>
          </cell>
          <cell r="EP1264">
            <v>0</v>
          </cell>
          <cell r="EQ1264">
            <v>0</v>
          </cell>
          <cell r="ER1264">
            <v>0</v>
          </cell>
          <cell r="ES1264">
            <v>0</v>
          </cell>
          <cell r="ET1264">
            <v>0</v>
          </cell>
          <cell r="EU1264">
            <v>0</v>
          </cell>
          <cell r="EV1264">
            <v>0</v>
          </cell>
          <cell r="EW1264">
            <v>0</v>
          </cell>
          <cell r="EX1264">
            <v>0</v>
          </cell>
          <cell r="EY1264">
            <v>0</v>
          </cell>
          <cell r="EZ1264">
            <v>0</v>
          </cell>
          <cell r="FA1264">
            <v>0</v>
          </cell>
          <cell r="FB1264">
            <v>0</v>
          </cell>
          <cell r="FC1264">
            <v>0</v>
          </cell>
          <cell r="FD1264">
            <v>0</v>
          </cell>
          <cell r="FE1264">
            <v>0</v>
          </cell>
          <cell r="FF1264">
            <v>0</v>
          </cell>
          <cell r="FG1264">
            <v>0</v>
          </cell>
          <cell r="FH1264">
            <v>0</v>
          </cell>
          <cell r="FI1264">
            <v>0</v>
          </cell>
          <cell r="FJ1264">
            <v>0</v>
          </cell>
          <cell r="FK1264">
            <v>0</v>
          </cell>
          <cell r="FL1264">
            <v>0</v>
          </cell>
          <cell r="FM1264">
            <v>0</v>
          </cell>
          <cell r="FN1264">
            <v>0</v>
          </cell>
          <cell r="FO1264">
            <v>0</v>
          </cell>
          <cell r="FP1264">
            <v>0</v>
          </cell>
          <cell r="FQ1264">
            <v>0</v>
          </cell>
          <cell r="FR1264">
            <v>0</v>
          </cell>
          <cell r="FS1264">
            <v>0</v>
          </cell>
          <cell r="FT1264">
            <v>0</v>
          </cell>
          <cell r="FU1264">
            <v>0</v>
          </cell>
          <cell r="FV1264">
            <v>0</v>
          </cell>
          <cell r="FW1264">
            <v>0</v>
          </cell>
          <cell r="FX1264">
            <v>0</v>
          </cell>
          <cell r="FY1264">
            <v>0</v>
          </cell>
          <cell r="FZ1264">
            <v>0</v>
          </cell>
          <cell r="GA1264">
            <v>0</v>
          </cell>
          <cell r="GB1264">
            <v>0</v>
          </cell>
          <cell r="GC1264">
            <v>0</v>
          </cell>
          <cell r="GD1264">
            <v>0</v>
          </cell>
          <cell r="GE1264">
            <v>0</v>
          </cell>
          <cell r="GF1264">
            <v>0</v>
          </cell>
          <cell r="GG1264">
            <v>0</v>
          </cell>
          <cell r="GH1264">
            <v>0</v>
          </cell>
          <cell r="GI1264">
            <v>0</v>
          </cell>
          <cell r="GJ1264">
            <v>0</v>
          </cell>
          <cell r="GK1264">
            <v>0</v>
          </cell>
          <cell r="GL1264">
            <v>0</v>
          </cell>
          <cell r="GM1264">
            <v>0</v>
          </cell>
          <cell r="GN1264">
            <v>0</v>
          </cell>
          <cell r="GO1264">
            <v>0</v>
          </cell>
          <cell r="GP1264">
            <v>0</v>
          </cell>
          <cell r="GQ1264">
            <v>0</v>
          </cell>
          <cell r="GR1264">
            <v>0</v>
          </cell>
          <cell r="GS1264">
            <v>0</v>
          </cell>
          <cell r="GT1264">
            <v>0</v>
          </cell>
          <cell r="GU1264">
            <v>0</v>
          </cell>
          <cell r="GV1264">
            <v>0</v>
          </cell>
          <cell r="GW1264">
            <v>0</v>
          </cell>
          <cell r="GX1264">
            <v>0</v>
          </cell>
          <cell r="GY1264">
            <v>0</v>
          </cell>
          <cell r="GZ1264">
            <v>0</v>
          </cell>
          <cell r="HA1264">
            <v>0</v>
          </cell>
          <cell r="HB1264">
            <v>0</v>
          </cell>
          <cell r="HC1264">
            <v>0</v>
          </cell>
          <cell r="HD1264">
            <v>0</v>
          </cell>
          <cell r="HE1264">
            <v>0</v>
          </cell>
          <cell r="HF1264">
            <v>0</v>
          </cell>
          <cell r="HG1264">
            <v>0</v>
          </cell>
          <cell r="HH1264">
            <v>0</v>
          </cell>
          <cell r="HI1264">
            <v>0</v>
          </cell>
          <cell r="HJ1264">
            <v>0</v>
          </cell>
          <cell r="HK1264">
            <v>0</v>
          </cell>
          <cell r="HL1264">
            <v>0</v>
          </cell>
          <cell r="HM1264">
            <v>0</v>
          </cell>
          <cell r="HN1264">
            <v>0</v>
          </cell>
          <cell r="HO1264">
            <v>0</v>
          </cell>
          <cell r="HP1264">
            <v>0</v>
          </cell>
          <cell r="HQ1264">
            <v>0</v>
          </cell>
          <cell r="HR1264">
            <v>0</v>
          </cell>
          <cell r="HS1264">
            <v>0</v>
          </cell>
          <cell r="HT1264">
            <v>0</v>
          </cell>
          <cell r="HU1264">
            <v>0</v>
          </cell>
          <cell r="HV1264">
            <v>0</v>
          </cell>
          <cell r="HW1264">
            <v>0</v>
          </cell>
          <cell r="HX1264">
            <v>0</v>
          </cell>
          <cell r="HY1264">
            <v>0</v>
          </cell>
          <cell r="HZ1264">
            <v>0</v>
          </cell>
          <cell r="IA1264">
            <v>0</v>
          </cell>
          <cell r="IB1264">
            <v>0</v>
          </cell>
          <cell r="IC1264">
            <v>0</v>
          </cell>
          <cell r="ID1264">
            <v>0</v>
          </cell>
          <cell r="IE1264">
            <v>0</v>
          </cell>
          <cell r="IF1264">
            <v>0</v>
          </cell>
          <cell r="IG1264">
            <v>0</v>
          </cell>
          <cell r="IH1264">
            <v>0</v>
          </cell>
          <cell r="II1264">
            <v>0</v>
          </cell>
          <cell r="IJ1264">
            <v>0</v>
          </cell>
          <cell r="IK1264">
            <v>0</v>
          </cell>
          <cell r="IL1264">
            <v>0</v>
          </cell>
          <cell r="IM1264">
            <v>0</v>
          </cell>
          <cell r="IN1264">
            <v>0</v>
          </cell>
          <cell r="IO1264">
            <v>0</v>
          </cell>
          <cell r="IP1264">
            <v>0</v>
          </cell>
          <cell r="IQ1264">
            <v>0</v>
          </cell>
          <cell r="IR1264">
            <v>0</v>
          </cell>
          <cell r="IS1264">
            <v>0</v>
          </cell>
          <cell r="IT1264">
            <v>0</v>
          </cell>
          <cell r="IU1264">
            <v>0</v>
          </cell>
          <cell r="IV1264">
            <v>0</v>
          </cell>
          <cell r="IW1264">
            <v>0</v>
          </cell>
          <cell r="IX1264">
            <v>0</v>
          </cell>
          <cell r="IY1264">
            <v>0</v>
          </cell>
          <cell r="IZ1264">
            <v>0</v>
          </cell>
          <cell r="JA1264">
            <v>0</v>
          </cell>
          <cell r="JB1264">
            <v>0</v>
          </cell>
          <cell r="JC1264">
            <v>0</v>
          </cell>
          <cell r="JD1264">
            <v>0</v>
          </cell>
          <cell r="JE1264">
            <v>0</v>
          </cell>
        </row>
        <row r="1265">
          <cell r="D1265" t="str">
            <v>GCV.EX.WYE._._30.DaveJohnston 4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0</v>
          </cell>
          <cell r="DM1265">
            <v>0</v>
          </cell>
          <cell r="DN1265">
            <v>0</v>
          </cell>
          <cell r="DO1265">
            <v>0</v>
          </cell>
          <cell r="DP1265">
            <v>0</v>
          </cell>
          <cell r="DQ1265">
            <v>0</v>
          </cell>
          <cell r="DR1265">
            <v>0</v>
          </cell>
          <cell r="DS1265">
            <v>0</v>
          </cell>
          <cell r="DT1265">
            <v>0</v>
          </cell>
          <cell r="DU1265">
            <v>0</v>
          </cell>
          <cell r="DV1265">
            <v>0</v>
          </cell>
          <cell r="DW1265">
            <v>0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  <cell r="EE1265">
            <v>0</v>
          </cell>
          <cell r="EF1265">
            <v>0</v>
          </cell>
          <cell r="EG1265">
            <v>0</v>
          </cell>
          <cell r="EH1265">
            <v>0</v>
          </cell>
          <cell r="EI1265">
            <v>0</v>
          </cell>
          <cell r="EJ1265">
            <v>0</v>
          </cell>
          <cell r="EK1265">
            <v>0</v>
          </cell>
          <cell r="EL1265">
            <v>0</v>
          </cell>
          <cell r="EM1265">
            <v>0</v>
          </cell>
          <cell r="EN1265">
            <v>0</v>
          </cell>
          <cell r="EO1265">
            <v>0</v>
          </cell>
          <cell r="EP1265">
            <v>0</v>
          </cell>
          <cell r="EQ1265">
            <v>0</v>
          </cell>
          <cell r="ER1265">
            <v>0</v>
          </cell>
          <cell r="ES1265">
            <v>0</v>
          </cell>
          <cell r="ET1265">
            <v>0</v>
          </cell>
          <cell r="EU1265">
            <v>0</v>
          </cell>
          <cell r="EV1265">
            <v>0</v>
          </cell>
          <cell r="EW1265">
            <v>0</v>
          </cell>
          <cell r="EX1265">
            <v>0</v>
          </cell>
          <cell r="EY1265">
            <v>0</v>
          </cell>
          <cell r="EZ1265">
            <v>0</v>
          </cell>
          <cell r="FA1265">
            <v>0</v>
          </cell>
          <cell r="FB1265">
            <v>0</v>
          </cell>
          <cell r="FC1265">
            <v>0</v>
          </cell>
          <cell r="FD1265">
            <v>0</v>
          </cell>
          <cell r="FE1265">
            <v>0</v>
          </cell>
          <cell r="FF1265">
            <v>0</v>
          </cell>
          <cell r="FG1265">
            <v>0</v>
          </cell>
          <cell r="FH1265">
            <v>0</v>
          </cell>
          <cell r="FI1265">
            <v>0</v>
          </cell>
          <cell r="FJ1265">
            <v>0</v>
          </cell>
          <cell r="FK1265">
            <v>0</v>
          </cell>
          <cell r="FL1265">
            <v>0</v>
          </cell>
          <cell r="FM1265">
            <v>0</v>
          </cell>
          <cell r="FN1265">
            <v>0</v>
          </cell>
          <cell r="FO1265">
            <v>0</v>
          </cell>
          <cell r="FP1265">
            <v>0</v>
          </cell>
          <cell r="FQ1265">
            <v>0</v>
          </cell>
          <cell r="FR1265">
            <v>0</v>
          </cell>
          <cell r="FS1265">
            <v>0</v>
          </cell>
          <cell r="FT1265">
            <v>0</v>
          </cell>
          <cell r="FU1265">
            <v>0</v>
          </cell>
          <cell r="FV1265">
            <v>0</v>
          </cell>
          <cell r="FW1265">
            <v>0</v>
          </cell>
          <cell r="FX1265">
            <v>0</v>
          </cell>
          <cell r="FY1265">
            <v>0</v>
          </cell>
          <cell r="FZ1265">
            <v>0</v>
          </cell>
          <cell r="GA1265">
            <v>0</v>
          </cell>
          <cell r="GB1265">
            <v>0</v>
          </cell>
          <cell r="GC1265">
            <v>0</v>
          </cell>
          <cell r="GD1265">
            <v>0</v>
          </cell>
          <cell r="GE1265">
            <v>0</v>
          </cell>
          <cell r="GF1265">
            <v>0</v>
          </cell>
          <cell r="GG1265">
            <v>0</v>
          </cell>
          <cell r="GH1265">
            <v>0</v>
          </cell>
          <cell r="GI1265">
            <v>0</v>
          </cell>
          <cell r="GJ1265">
            <v>0</v>
          </cell>
          <cell r="GK1265">
            <v>0</v>
          </cell>
          <cell r="GL1265">
            <v>0</v>
          </cell>
          <cell r="GM1265">
            <v>0</v>
          </cell>
          <cell r="GN1265">
            <v>0</v>
          </cell>
          <cell r="GO1265">
            <v>0</v>
          </cell>
          <cell r="GP1265">
            <v>0</v>
          </cell>
          <cell r="GQ1265">
            <v>0</v>
          </cell>
          <cell r="GR1265">
            <v>0</v>
          </cell>
          <cell r="GS1265">
            <v>0</v>
          </cell>
          <cell r="GT1265">
            <v>0</v>
          </cell>
          <cell r="GU1265">
            <v>0</v>
          </cell>
          <cell r="GV1265">
            <v>0</v>
          </cell>
          <cell r="GW1265">
            <v>0</v>
          </cell>
          <cell r="GX1265">
            <v>0</v>
          </cell>
          <cell r="GY1265">
            <v>0</v>
          </cell>
          <cell r="GZ1265">
            <v>0</v>
          </cell>
          <cell r="HA1265">
            <v>0</v>
          </cell>
          <cell r="HB1265">
            <v>0</v>
          </cell>
          <cell r="HC1265">
            <v>0</v>
          </cell>
          <cell r="HD1265">
            <v>0</v>
          </cell>
          <cell r="HE1265">
            <v>0</v>
          </cell>
          <cell r="HF1265">
            <v>0</v>
          </cell>
          <cell r="HG1265">
            <v>0</v>
          </cell>
          <cell r="HH1265">
            <v>0</v>
          </cell>
          <cell r="HI1265">
            <v>0</v>
          </cell>
          <cell r="HJ1265">
            <v>0</v>
          </cell>
          <cell r="HK1265">
            <v>0</v>
          </cell>
          <cell r="HL1265">
            <v>0</v>
          </cell>
          <cell r="HM1265">
            <v>0</v>
          </cell>
          <cell r="HN1265">
            <v>0</v>
          </cell>
          <cell r="HO1265">
            <v>0</v>
          </cell>
          <cell r="HP1265">
            <v>0</v>
          </cell>
          <cell r="HQ1265">
            <v>0</v>
          </cell>
          <cell r="HR1265">
            <v>0</v>
          </cell>
          <cell r="HS1265">
            <v>0</v>
          </cell>
          <cell r="HT1265">
            <v>0</v>
          </cell>
          <cell r="HU1265">
            <v>0</v>
          </cell>
          <cell r="HV1265">
            <v>0</v>
          </cell>
          <cell r="HW1265">
            <v>0</v>
          </cell>
          <cell r="HX1265">
            <v>0</v>
          </cell>
          <cell r="HY1265">
            <v>0</v>
          </cell>
          <cell r="HZ1265">
            <v>0</v>
          </cell>
          <cell r="IA1265">
            <v>0</v>
          </cell>
          <cell r="IB1265">
            <v>0</v>
          </cell>
          <cell r="IC1265">
            <v>0</v>
          </cell>
          <cell r="ID1265">
            <v>0</v>
          </cell>
          <cell r="IE1265">
            <v>0</v>
          </cell>
          <cell r="IF1265">
            <v>0</v>
          </cell>
          <cell r="IG1265">
            <v>0</v>
          </cell>
          <cell r="IH1265">
            <v>0</v>
          </cell>
          <cell r="II1265">
            <v>0</v>
          </cell>
          <cell r="IJ1265">
            <v>0</v>
          </cell>
          <cell r="IK1265">
            <v>0</v>
          </cell>
          <cell r="IL1265">
            <v>0</v>
          </cell>
          <cell r="IM1265">
            <v>0</v>
          </cell>
          <cell r="IN1265">
            <v>0</v>
          </cell>
          <cell r="IO1265">
            <v>0</v>
          </cell>
          <cell r="IP1265">
            <v>0</v>
          </cell>
          <cell r="IQ1265">
            <v>0</v>
          </cell>
          <cell r="IR1265">
            <v>0</v>
          </cell>
          <cell r="IS1265">
            <v>0</v>
          </cell>
          <cell r="IT1265">
            <v>0</v>
          </cell>
          <cell r="IU1265">
            <v>0</v>
          </cell>
          <cell r="IV1265">
            <v>0</v>
          </cell>
          <cell r="IW1265">
            <v>0</v>
          </cell>
          <cell r="IX1265">
            <v>0</v>
          </cell>
          <cell r="IY1265">
            <v>0</v>
          </cell>
          <cell r="IZ1265">
            <v>0</v>
          </cell>
          <cell r="JA1265">
            <v>0</v>
          </cell>
          <cell r="JB1265">
            <v>0</v>
          </cell>
          <cell r="JC1265">
            <v>0</v>
          </cell>
          <cell r="JD1265">
            <v>0</v>
          </cell>
          <cell r="JE1265">
            <v>0</v>
          </cell>
        </row>
        <row r="1266">
          <cell r="D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0</v>
          </cell>
          <cell r="CD1266">
            <v>0</v>
          </cell>
          <cell r="CE1266">
            <v>0</v>
          </cell>
          <cell r="CF1266">
            <v>0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  <cell r="EJ1266">
            <v>0</v>
          </cell>
          <cell r="EK1266">
            <v>0</v>
          </cell>
          <cell r="EL1266">
            <v>0</v>
          </cell>
          <cell r="EM1266">
            <v>0</v>
          </cell>
          <cell r="EN1266">
            <v>0</v>
          </cell>
          <cell r="EO1266">
            <v>0</v>
          </cell>
          <cell r="EP1266">
            <v>0</v>
          </cell>
          <cell r="EQ1266">
            <v>0</v>
          </cell>
          <cell r="ER1266">
            <v>0</v>
          </cell>
          <cell r="ES1266">
            <v>0</v>
          </cell>
          <cell r="ET1266">
            <v>0</v>
          </cell>
          <cell r="EU1266">
            <v>0</v>
          </cell>
          <cell r="EV1266">
            <v>0</v>
          </cell>
          <cell r="EW1266">
            <v>0</v>
          </cell>
          <cell r="EX1266">
            <v>0</v>
          </cell>
          <cell r="EY1266">
            <v>0</v>
          </cell>
          <cell r="EZ1266">
            <v>0</v>
          </cell>
          <cell r="FA1266">
            <v>0</v>
          </cell>
          <cell r="FB1266">
            <v>0</v>
          </cell>
          <cell r="FC1266">
            <v>0</v>
          </cell>
          <cell r="FD1266">
            <v>0</v>
          </cell>
          <cell r="FE1266">
            <v>0</v>
          </cell>
          <cell r="FF1266">
            <v>0</v>
          </cell>
          <cell r="FG1266">
            <v>0</v>
          </cell>
          <cell r="FH1266">
            <v>0</v>
          </cell>
          <cell r="FI1266">
            <v>0</v>
          </cell>
          <cell r="FJ1266">
            <v>0</v>
          </cell>
          <cell r="FK1266">
            <v>0</v>
          </cell>
          <cell r="FL1266">
            <v>0</v>
          </cell>
          <cell r="FM1266">
            <v>0</v>
          </cell>
          <cell r="FN1266">
            <v>0</v>
          </cell>
          <cell r="FO1266">
            <v>0</v>
          </cell>
          <cell r="FP1266">
            <v>0</v>
          </cell>
          <cell r="FQ1266">
            <v>0</v>
          </cell>
          <cell r="FR1266">
            <v>0</v>
          </cell>
          <cell r="FS1266">
            <v>0</v>
          </cell>
          <cell r="FT1266">
            <v>0</v>
          </cell>
          <cell r="FU1266">
            <v>0</v>
          </cell>
          <cell r="FV1266">
            <v>0</v>
          </cell>
          <cell r="FW1266">
            <v>0</v>
          </cell>
          <cell r="FX1266">
            <v>0</v>
          </cell>
          <cell r="FY1266">
            <v>0</v>
          </cell>
          <cell r="FZ1266">
            <v>0</v>
          </cell>
          <cell r="GA1266">
            <v>0</v>
          </cell>
          <cell r="GB1266">
            <v>0</v>
          </cell>
          <cell r="GC1266">
            <v>0</v>
          </cell>
          <cell r="GD1266">
            <v>0</v>
          </cell>
          <cell r="GE1266">
            <v>0</v>
          </cell>
          <cell r="GF1266">
            <v>0</v>
          </cell>
          <cell r="GG1266">
            <v>0</v>
          </cell>
          <cell r="GH1266">
            <v>0</v>
          </cell>
          <cell r="GI1266">
            <v>0</v>
          </cell>
          <cell r="GJ1266">
            <v>0</v>
          </cell>
          <cell r="GK1266">
            <v>0</v>
          </cell>
          <cell r="GL1266">
            <v>0</v>
          </cell>
          <cell r="GM1266">
            <v>0</v>
          </cell>
          <cell r="GN1266">
            <v>0</v>
          </cell>
          <cell r="GO1266">
            <v>0</v>
          </cell>
          <cell r="GP1266">
            <v>0</v>
          </cell>
          <cell r="GQ1266">
            <v>0</v>
          </cell>
          <cell r="GR1266">
            <v>0</v>
          </cell>
          <cell r="GS1266">
            <v>0</v>
          </cell>
          <cell r="GT1266">
            <v>0</v>
          </cell>
          <cell r="GU1266">
            <v>0</v>
          </cell>
          <cell r="GV1266">
            <v>0</v>
          </cell>
          <cell r="GW1266">
            <v>0</v>
          </cell>
          <cell r="GX1266">
            <v>0</v>
          </cell>
          <cell r="GY1266">
            <v>0</v>
          </cell>
          <cell r="GZ1266">
            <v>0</v>
          </cell>
          <cell r="HA1266">
            <v>0</v>
          </cell>
          <cell r="HB1266">
            <v>0</v>
          </cell>
          <cell r="HC1266">
            <v>0</v>
          </cell>
          <cell r="HD1266">
            <v>0</v>
          </cell>
          <cell r="HE1266">
            <v>0</v>
          </cell>
          <cell r="HF1266">
            <v>0</v>
          </cell>
          <cell r="HG1266">
            <v>0</v>
          </cell>
          <cell r="HH1266">
            <v>0</v>
          </cell>
          <cell r="HI1266">
            <v>0</v>
          </cell>
          <cell r="HJ1266">
            <v>0</v>
          </cell>
          <cell r="HK1266">
            <v>0</v>
          </cell>
          <cell r="HL1266">
            <v>0</v>
          </cell>
          <cell r="HM1266">
            <v>0</v>
          </cell>
          <cell r="HN1266">
            <v>0</v>
          </cell>
          <cell r="HO1266">
            <v>0</v>
          </cell>
          <cell r="HP1266">
            <v>0</v>
          </cell>
          <cell r="HQ1266">
            <v>0</v>
          </cell>
          <cell r="HR1266">
            <v>0</v>
          </cell>
          <cell r="HS1266">
            <v>0</v>
          </cell>
          <cell r="HT1266">
            <v>0</v>
          </cell>
          <cell r="HU1266">
            <v>0</v>
          </cell>
          <cell r="HV1266">
            <v>0</v>
          </cell>
          <cell r="HW1266">
            <v>0</v>
          </cell>
          <cell r="HX1266">
            <v>0</v>
          </cell>
          <cell r="HY1266">
            <v>0</v>
          </cell>
          <cell r="HZ1266">
            <v>0</v>
          </cell>
          <cell r="IA1266">
            <v>0</v>
          </cell>
          <cell r="IB1266">
            <v>0</v>
          </cell>
          <cell r="IC1266">
            <v>0</v>
          </cell>
          <cell r="ID1266">
            <v>0</v>
          </cell>
          <cell r="IE1266">
            <v>0</v>
          </cell>
          <cell r="IF1266">
            <v>0</v>
          </cell>
          <cell r="IG1266">
            <v>0</v>
          </cell>
          <cell r="IH1266">
            <v>0</v>
          </cell>
          <cell r="II1266">
            <v>0</v>
          </cell>
          <cell r="IJ1266">
            <v>0</v>
          </cell>
          <cell r="IK1266">
            <v>0</v>
          </cell>
          <cell r="IL1266">
            <v>0</v>
          </cell>
          <cell r="IM1266">
            <v>0</v>
          </cell>
          <cell r="IN1266">
            <v>0</v>
          </cell>
          <cell r="IO1266">
            <v>0</v>
          </cell>
          <cell r="IP1266">
            <v>0</v>
          </cell>
          <cell r="IQ1266">
            <v>0</v>
          </cell>
          <cell r="IR1266">
            <v>0</v>
          </cell>
          <cell r="IS1266">
            <v>0</v>
          </cell>
          <cell r="IT1266">
            <v>0</v>
          </cell>
          <cell r="IU1266">
            <v>0</v>
          </cell>
          <cell r="IV1266">
            <v>0</v>
          </cell>
          <cell r="IW1266">
            <v>0</v>
          </cell>
          <cell r="IX1266">
            <v>0</v>
          </cell>
          <cell r="IY1266">
            <v>0</v>
          </cell>
          <cell r="IZ1266">
            <v>0</v>
          </cell>
          <cell r="JA1266">
            <v>0</v>
          </cell>
          <cell r="JB1266">
            <v>0</v>
          </cell>
          <cell r="JC1266">
            <v>0</v>
          </cell>
          <cell r="JD1266">
            <v>0</v>
          </cell>
          <cell r="JE1266">
            <v>0</v>
          </cell>
        </row>
        <row r="1267">
          <cell r="D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  <cell r="DS1267">
            <v>0</v>
          </cell>
          <cell r="DT1267">
            <v>0</v>
          </cell>
          <cell r="DU1267">
            <v>0</v>
          </cell>
          <cell r="DV1267">
            <v>0</v>
          </cell>
          <cell r="DW1267">
            <v>0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  <cell r="EJ1267">
            <v>0</v>
          </cell>
          <cell r="EK1267">
            <v>0</v>
          </cell>
          <cell r="EL1267">
            <v>0</v>
          </cell>
          <cell r="EM1267">
            <v>0</v>
          </cell>
          <cell r="EN1267">
            <v>0</v>
          </cell>
          <cell r="EO1267">
            <v>0</v>
          </cell>
          <cell r="EP1267">
            <v>0</v>
          </cell>
          <cell r="EQ1267">
            <v>0</v>
          </cell>
          <cell r="ER1267">
            <v>0</v>
          </cell>
          <cell r="ES1267">
            <v>0</v>
          </cell>
          <cell r="ET1267">
            <v>0</v>
          </cell>
          <cell r="EU1267">
            <v>0</v>
          </cell>
          <cell r="EV1267">
            <v>0</v>
          </cell>
          <cell r="EW1267">
            <v>0</v>
          </cell>
          <cell r="EX1267">
            <v>0</v>
          </cell>
          <cell r="EY1267">
            <v>0</v>
          </cell>
          <cell r="EZ1267">
            <v>0</v>
          </cell>
          <cell r="FA1267">
            <v>0</v>
          </cell>
          <cell r="FB1267">
            <v>0</v>
          </cell>
          <cell r="FC1267">
            <v>0</v>
          </cell>
          <cell r="FD1267">
            <v>0</v>
          </cell>
          <cell r="FE1267">
            <v>0</v>
          </cell>
          <cell r="FF1267">
            <v>0</v>
          </cell>
          <cell r="FG1267">
            <v>0</v>
          </cell>
          <cell r="FH1267">
            <v>0</v>
          </cell>
          <cell r="FI1267">
            <v>0</v>
          </cell>
          <cell r="FJ1267">
            <v>0</v>
          </cell>
          <cell r="FK1267">
            <v>0</v>
          </cell>
          <cell r="FL1267">
            <v>0</v>
          </cell>
          <cell r="FM1267">
            <v>0</v>
          </cell>
          <cell r="FN1267">
            <v>0</v>
          </cell>
          <cell r="FO1267">
            <v>0</v>
          </cell>
          <cell r="FP1267">
            <v>0</v>
          </cell>
          <cell r="FQ1267">
            <v>0</v>
          </cell>
          <cell r="FR1267">
            <v>0</v>
          </cell>
          <cell r="FS1267">
            <v>0</v>
          </cell>
          <cell r="FT1267">
            <v>0</v>
          </cell>
          <cell r="FU1267">
            <v>0</v>
          </cell>
          <cell r="FV1267">
            <v>0</v>
          </cell>
          <cell r="FW1267">
            <v>0</v>
          </cell>
          <cell r="FX1267">
            <v>0</v>
          </cell>
          <cell r="FY1267">
            <v>0</v>
          </cell>
          <cell r="FZ1267">
            <v>0</v>
          </cell>
          <cell r="GA1267">
            <v>0</v>
          </cell>
          <cell r="GB1267">
            <v>0</v>
          </cell>
          <cell r="GC1267">
            <v>0</v>
          </cell>
          <cell r="GD1267">
            <v>0</v>
          </cell>
          <cell r="GE1267">
            <v>0</v>
          </cell>
          <cell r="GF1267">
            <v>0</v>
          </cell>
          <cell r="GG1267">
            <v>0</v>
          </cell>
          <cell r="GH1267">
            <v>0</v>
          </cell>
          <cell r="GI1267">
            <v>0</v>
          </cell>
          <cell r="GJ1267">
            <v>0</v>
          </cell>
          <cell r="GK1267">
            <v>0</v>
          </cell>
          <cell r="GL1267">
            <v>0</v>
          </cell>
          <cell r="GM1267">
            <v>0</v>
          </cell>
          <cell r="GN1267">
            <v>0</v>
          </cell>
          <cell r="GO1267">
            <v>0</v>
          </cell>
          <cell r="GP1267">
            <v>0</v>
          </cell>
          <cell r="GQ1267">
            <v>0</v>
          </cell>
          <cell r="GR1267">
            <v>0</v>
          </cell>
          <cell r="GS1267">
            <v>0</v>
          </cell>
          <cell r="GT1267">
            <v>0</v>
          </cell>
          <cell r="GU1267">
            <v>0</v>
          </cell>
          <cell r="GV1267">
            <v>0</v>
          </cell>
          <cell r="GW1267">
            <v>0</v>
          </cell>
          <cell r="GX1267">
            <v>0</v>
          </cell>
          <cell r="GY1267">
            <v>0</v>
          </cell>
          <cell r="GZ1267">
            <v>0</v>
          </cell>
          <cell r="HA1267">
            <v>0</v>
          </cell>
          <cell r="HB1267">
            <v>0</v>
          </cell>
          <cell r="HC1267">
            <v>0</v>
          </cell>
          <cell r="HD1267">
            <v>0</v>
          </cell>
          <cell r="HE1267">
            <v>0</v>
          </cell>
          <cell r="HF1267">
            <v>0</v>
          </cell>
          <cell r="HG1267">
            <v>0</v>
          </cell>
          <cell r="HH1267">
            <v>0</v>
          </cell>
          <cell r="HI1267">
            <v>0</v>
          </cell>
          <cell r="HJ1267">
            <v>0</v>
          </cell>
          <cell r="HK1267">
            <v>0</v>
          </cell>
          <cell r="HL1267">
            <v>0</v>
          </cell>
          <cell r="HM1267">
            <v>0</v>
          </cell>
          <cell r="HN1267">
            <v>0</v>
          </cell>
          <cell r="HO1267">
            <v>0</v>
          </cell>
          <cell r="HP1267">
            <v>0</v>
          </cell>
          <cell r="HQ1267">
            <v>0</v>
          </cell>
          <cell r="HR1267">
            <v>0</v>
          </cell>
          <cell r="HS1267">
            <v>0</v>
          </cell>
          <cell r="HT1267">
            <v>0</v>
          </cell>
          <cell r="HU1267">
            <v>0</v>
          </cell>
          <cell r="HV1267">
            <v>0</v>
          </cell>
          <cell r="HW1267">
            <v>0</v>
          </cell>
          <cell r="HX1267">
            <v>0</v>
          </cell>
          <cell r="HY1267">
            <v>0</v>
          </cell>
          <cell r="HZ1267">
            <v>0</v>
          </cell>
          <cell r="IA1267">
            <v>0</v>
          </cell>
          <cell r="IB1267">
            <v>0</v>
          </cell>
          <cell r="IC1267">
            <v>0</v>
          </cell>
          <cell r="ID1267">
            <v>0</v>
          </cell>
          <cell r="IE1267">
            <v>0</v>
          </cell>
          <cell r="IF1267">
            <v>0</v>
          </cell>
          <cell r="IG1267">
            <v>0</v>
          </cell>
          <cell r="IH1267">
            <v>0</v>
          </cell>
          <cell r="II1267">
            <v>0</v>
          </cell>
          <cell r="IJ1267">
            <v>0</v>
          </cell>
          <cell r="IK1267">
            <v>0</v>
          </cell>
          <cell r="IL1267">
            <v>0</v>
          </cell>
          <cell r="IM1267">
            <v>0</v>
          </cell>
          <cell r="IN1267">
            <v>0</v>
          </cell>
          <cell r="IO1267">
            <v>0</v>
          </cell>
          <cell r="IP1267">
            <v>0</v>
          </cell>
          <cell r="IQ1267">
            <v>0</v>
          </cell>
          <cell r="IR1267">
            <v>0</v>
          </cell>
          <cell r="IS1267">
            <v>0</v>
          </cell>
          <cell r="IT1267">
            <v>0</v>
          </cell>
          <cell r="IU1267">
            <v>0</v>
          </cell>
          <cell r="IV1267">
            <v>0</v>
          </cell>
          <cell r="IW1267">
            <v>0</v>
          </cell>
          <cell r="IX1267">
            <v>0</v>
          </cell>
          <cell r="IY1267">
            <v>0</v>
          </cell>
          <cell r="IZ1267">
            <v>0</v>
          </cell>
          <cell r="JA1267">
            <v>0</v>
          </cell>
          <cell r="JB1267">
            <v>0</v>
          </cell>
          <cell r="JC1267">
            <v>0</v>
          </cell>
          <cell r="JD1267">
            <v>0</v>
          </cell>
          <cell r="JE1267">
            <v>0</v>
          </cell>
        </row>
        <row r="1268">
          <cell r="D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  <cell r="DS1268">
            <v>0</v>
          </cell>
          <cell r="DT1268">
            <v>0</v>
          </cell>
          <cell r="DU1268">
            <v>0</v>
          </cell>
          <cell r="DV1268">
            <v>0</v>
          </cell>
          <cell r="DW1268">
            <v>0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  <cell r="EJ1268">
            <v>0</v>
          </cell>
          <cell r="EK1268">
            <v>0</v>
          </cell>
          <cell r="EL1268">
            <v>0</v>
          </cell>
          <cell r="EM1268">
            <v>0</v>
          </cell>
          <cell r="EN1268">
            <v>0</v>
          </cell>
          <cell r="EO1268">
            <v>0</v>
          </cell>
          <cell r="EP1268">
            <v>0</v>
          </cell>
          <cell r="EQ1268">
            <v>0</v>
          </cell>
          <cell r="ER1268">
            <v>0</v>
          </cell>
          <cell r="ES1268">
            <v>0</v>
          </cell>
          <cell r="ET1268">
            <v>0</v>
          </cell>
          <cell r="EU1268">
            <v>0</v>
          </cell>
          <cell r="EV1268">
            <v>0</v>
          </cell>
          <cell r="EW1268">
            <v>0</v>
          </cell>
          <cell r="EX1268">
            <v>0</v>
          </cell>
          <cell r="EY1268">
            <v>0</v>
          </cell>
          <cell r="EZ1268">
            <v>0</v>
          </cell>
          <cell r="FA1268">
            <v>0</v>
          </cell>
          <cell r="FB1268">
            <v>0</v>
          </cell>
          <cell r="FC1268">
            <v>0</v>
          </cell>
          <cell r="FD1268">
            <v>0</v>
          </cell>
          <cell r="FE1268">
            <v>0</v>
          </cell>
          <cell r="FF1268">
            <v>0</v>
          </cell>
          <cell r="FG1268">
            <v>0</v>
          </cell>
          <cell r="FH1268">
            <v>0</v>
          </cell>
          <cell r="FI1268">
            <v>0</v>
          </cell>
          <cell r="FJ1268">
            <v>0</v>
          </cell>
          <cell r="FK1268">
            <v>0</v>
          </cell>
          <cell r="FL1268">
            <v>0</v>
          </cell>
          <cell r="FM1268">
            <v>0</v>
          </cell>
          <cell r="FN1268">
            <v>0</v>
          </cell>
          <cell r="FO1268">
            <v>0</v>
          </cell>
          <cell r="FP1268">
            <v>0</v>
          </cell>
          <cell r="FQ1268">
            <v>0</v>
          </cell>
          <cell r="FR1268">
            <v>0</v>
          </cell>
          <cell r="FS1268">
            <v>0</v>
          </cell>
          <cell r="FT1268">
            <v>0</v>
          </cell>
          <cell r="FU1268">
            <v>0</v>
          </cell>
          <cell r="FV1268">
            <v>0</v>
          </cell>
          <cell r="FW1268">
            <v>0</v>
          </cell>
          <cell r="FX1268">
            <v>0</v>
          </cell>
          <cell r="FY1268">
            <v>0</v>
          </cell>
          <cell r="FZ1268">
            <v>0</v>
          </cell>
          <cell r="GA1268">
            <v>0</v>
          </cell>
          <cell r="GB1268">
            <v>0</v>
          </cell>
          <cell r="GC1268">
            <v>0</v>
          </cell>
          <cell r="GD1268">
            <v>0</v>
          </cell>
          <cell r="GE1268">
            <v>0</v>
          </cell>
          <cell r="GF1268">
            <v>0</v>
          </cell>
          <cell r="GG1268">
            <v>0</v>
          </cell>
          <cell r="GH1268">
            <v>0</v>
          </cell>
          <cell r="GI1268">
            <v>0</v>
          </cell>
          <cell r="GJ1268">
            <v>0</v>
          </cell>
          <cell r="GK1268">
            <v>0</v>
          </cell>
          <cell r="GL1268">
            <v>0</v>
          </cell>
          <cell r="GM1268">
            <v>0</v>
          </cell>
          <cell r="GN1268">
            <v>0</v>
          </cell>
          <cell r="GO1268">
            <v>0</v>
          </cell>
          <cell r="GP1268">
            <v>0</v>
          </cell>
          <cell r="GQ1268">
            <v>0</v>
          </cell>
          <cell r="GR1268">
            <v>0</v>
          </cell>
          <cell r="GS1268">
            <v>0</v>
          </cell>
          <cell r="GT1268">
            <v>0</v>
          </cell>
          <cell r="GU1268">
            <v>0</v>
          </cell>
          <cell r="GV1268">
            <v>0</v>
          </cell>
          <cell r="GW1268">
            <v>0</v>
          </cell>
          <cell r="GX1268">
            <v>0</v>
          </cell>
          <cell r="GY1268">
            <v>0</v>
          </cell>
          <cell r="GZ1268">
            <v>0</v>
          </cell>
          <cell r="HA1268">
            <v>0</v>
          </cell>
          <cell r="HB1268">
            <v>0</v>
          </cell>
          <cell r="HC1268">
            <v>0</v>
          </cell>
          <cell r="HD1268">
            <v>0</v>
          </cell>
          <cell r="HE1268">
            <v>0</v>
          </cell>
          <cell r="HF1268">
            <v>0</v>
          </cell>
          <cell r="HG1268">
            <v>0</v>
          </cell>
          <cell r="HH1268">
            <v>0</v>
          </cell>
          <cell r="HI1268">
            <v>0</v>
          </cell>
          <cell r="HJ1268">
            <v>0</v>
          </cell>
          <cell r="HK1268">
            <v>0</v>
          </cell>
          <cell r="HL1268">
            <v>0</v>
          </cell>
          <cell r="HM1268">
            <v>0</v>
          </cell>
          <cell r="HN1268">
            <v>0</v>
          </cell>
          <cell r="HO1268">
            <v>0</v>
          </cell>
          <cell r="HP1268">
            <v>0</v>
          </cell>
          <cell r="HQ1268">
            <v>0</v>
          </cell>
          <cell r="HR1268">
            <v>0</v>
          </cell>
          <cell r="HS1268">
            <v>0</v>
          </cell>
          <cell r="HT1268">
            <v>0</v>
          </cell>
          <cell r="HU1268">
            <v>0</v>
          </cell>
          <cell r="HV1268">
            <v>0</v>
          </cell>
          <cell r="HW1268">
            <v>0</v>
          </cell>
          <cell r="HX1268">
            <v>0</v>
          </cell>
          <cell r="HY1268">
            <v>0</v>
          </cell>
          <cell r="HZ1268">
            <v>0</v>
          </cell>
          <cell r="IA1268">
            <v>0</v>
          </cell>
          <cell r="IB1268">
            <v>0</v>
          </cell>
          <cell r="IC1268">
            <v>0</v>
          </cell>
          <cell r="ID1268">
            <v>0</v>
          </cell>
          <cell r="IE1268">
            <v>0</v>
          </cell>
          <cell r="IF1268">
            <v>0</v>
          </cell>
          <cell r="IG1268">
            <v>0</v>
          </cell>
          <cell r="IH1268">
            <v>0</v>
          </cell>
          <cell r="II1268">
            <v>0</v>
          </cell>
          <cell r="IJ1268">
            <v>0</v>
          </cell>
          <cell r="IK1268">
            <v>0</v>
          </cell>
          <cell r="IL1268">
            <v>0</v>
          </cell>
          <cell r="IM1268">
            <v>0</v>
          </cell>
          <cell r="IN1268">
            <v>0</v>
          </cell>
          <cell r="IO1268">
            <v>0</v>
          </cell>
          <cell r="IP1268">
            <v>0</v>
          </cell>
          <cell r="IQ1268">
            <v>0</v>
          </cell>
          <cell r="IR1268">
            <v>0</v>
          </cell>
          <cell r="IS1268">
            <v>0</v>
          </cell>
          <cell r="IT1268">
            <v>0</v>
          </cell>
          <cell r="IU1268">
            <v>0</v>
          </cell>
          <cell r="IV1268">
            <v>0</v>
          </cell>
          <cell r="IW1268">
            <v>0</v>
          </cell>
          <cell r="IX1268">
            <v>0</v>
          </cell>
          <cell r="IY1268">
            <v>0</v>
          </cell>
          <cell r="IZ1268">
            <v>0</v>
          </cell>
          <cell r="JA1268">
            <v>0</v>
          </cell>
          <cell r="JB1268">
            <v>0</v>
          </cell>
          <cell r="JC1268">
            <v>0</v>
          </cell>
          <cell r="JD1268">
            <v>0</v>
          </cell>
          <cell r="JE1268">
            <v>0</v>
          </cell>
        </row>
        <row r="1269">
          <cell r="D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  <cell r="DS1269">
            <v>0</v>
          </cell>
          <cell r="DT1269">
            <v>0</v>
          </cell>
          <cell r="DU1269">
            <v>0</v>
          </cell>
          <cell r="DV1269">
            <v>0</v>
          </cell>
          <cell r="DW1269">
            <v>0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  <cell r="EJ1269">
            <v>0</v>
          </cell>
          <cell r="EK1269">
            <v>0</v>
          </cell>
          <cell r="EL1269">
            <v>0</v>
          </cell>
          <cell r="EM1269">
            <v>0</v>
          </cell>
          <cell r="EN1269">
            <v>0</v>
          </cell>
          <cell r="EO1269">
            <v>0</v>
          </cell>
          <cell r="EP1269">
            <v>0</v>
          </cell>
          <cell r="EQ1269">
            <v>0</v>
          </cell>
          <cell r="ER1269">
            <v>0</v>
          </cell>
          <cell r="ES1269">
            <v>0</v>
          </cell>
          <cell r="ET1269">
            <v>0</v>
          </cell>
          <cell r="EU1269">
            <v>0</v>
          </cell>
          <cell r="EV1269">
            <v>0</v>
          </cell>
          <cell r="EW1269">
            <v>0</v>
          </cell>
          <cell r="EX1269">
            <v>0</v>
          </cell>
          <cell r="EY1269">
            <v>0</v>
          </cell>
          <cell r="EZ1269">
            <v>0</v>
          </cell>
          <cell r="FA1269">
            <v>0</v>
          </cell>
          <cell r="FB1269">
            <v>0</v>
          </cell>
          <cell r="FC1269">
            <v>0</v>
          </cell>
          <cell r="FD1269">
            <v>0</v>
          </cell>
          <cell r="FE1269">
            <v>0</v>
          </cell>
          <cell r="FF1269">
            <v>0</v>
          </cell>
          <cell r="FG1269">
            <v>0</v>
          </cell>
          <cell r="FH1269">
            <v>0</v>
          </cell>
          <cell r="FI1269">
            <v>0</v>
          </cell>
          <cell r="FJ1269">
            <v>0</v>
          </cell>
          <cell r="FK1269">
            <v>0</v>
          </cell>
          <cell r="FL1269">
            <v>0</v>
          </cell>
          <cell r="FM1269">
            <v>0</v>
          </cell>
          <cell r="FN1269">
            <v>0</v>
          </cell>
          <cell r="FO1269">
            <v>0</v>
          </cell>
          <cell r="FP1269">
            <v>0</v>
          </cell>
          <cell r="FQ1269">
            <v>0</v>
          </cell>
          <cell r="FR1269">
            <v>0</v>
          </cell>
          <cell r="FS1269">
            <v>0</v>
          </cell>
          <cell r="FT1269">
            <v>0</v>
          </cell>
          <cell r="FU1269">
            <v>0</v>
          </cell>
          <cell r="FV1269">
            <v>0</v>
          </cell>
          <cell r="FW1269">
            <v>0</v>
          </cell>
          <cell r="FX1269">
            <v>0</v>
          </cell>
          <cell r="FY1269">
            <v>0</v>
          </cell>
          <cell r="FZ1269">
            <v>0</v>
          </cell>
          <cell r="GA1269">
            <v>0</v>
          </cell>
          <cell r="GB1269">
            <v>0</v>
          </cell>
          <cell r="GC1269">
            <v>0</v>
          </cell>
          <cell r="GD1269">
            <v>0</v>
          </cell>
          <cell r="GE1269">
            <v>0</v>
          </cell>
          <cell r="GF1269">
            <v>0</v>
          </cell>
          <cell r="GG1269">
            <v>0</v>
          </cell>
          <cell r="GH1269">
            <v>0</v>
          </cell>
          <cell r="GI1269">
            <v>0</v>
          </cell>
          <cell r="GJ1269">
            <v>0</v>
          </cell>
          <cell r="GK1269">
            <v>0</v>
          </cell>
          <cell r="GL1269">
            <v>0</v>
          </cell>
          <cell r="GM1269">
            <v>0</v>
          </cell>
          <cell r="GN1269">
            <v>0</v>
          </cell>
          <cell r="GO1269">
            <v>0</v>
          </cell>
          <cell r="GP1269">
            <v>0</v>
          </cell>
          <cell r="GQ1269">
            <v>0</v>
          </cell>
          <cell r="GR1269">
            <v>0</v>
          </cell>
          <cell r="GS1269">
            <v>0</v>
          </cell>
          <cell r="GT1269">
            <v>0</v>
          </cell>
          <cell r="GU1269">
            <v>0</v>
          </cell>
          <cell r="GV1269">
            <v>0</v>
          </cell>
          <cell r="GW1269">
            <v>0</v>
          </cell>
          <cell r="GX1269">
            <v>0</v>
          </cell>
          <cell r="GY1269">
            <v>0</v>
          </cell>
          <cell r="GZ1269">
            <v>0</v>
          </cell>
          <cell r="HA1269">
            <v>0</v>
          </cell>
          <cell r="HB1269">
            <v>0</v>
          </cell>
          <cell r="HC1269">
            <v>0</v>
          </cell>
          <cell r="HD1269">
            <v>0</v>
          </cell>
          <cell r="HE1269">
            <v>0</v>
          </cell>
          <cell r="HF1269">
            <v>0</v>
          </cell>
          <cell r="HG1269">
            <v>0</v>
          </cell>
          <cell r="HH1269">
            <v>0</v>
          </cell>
          <cell r="HI1269">
            <v>0</v>
          </cell>
          <cell r="HJ1269">
            <v>0</v>
          </cell>
          <cell r="HK1269">
            <v>0</v>
          </cell>
          <cell r="HL1269">
            <v>0</v>
          </cell>
          <cell r="HM1269">
            <v>0</v>
          </cell>
          <cell r="HN1269">
            <v>0</v>
          </cell>
          <cell r="HO1269">
            <v>0</v>
          </cell>
          <cell r="HP1269">
            <v>0</v>
          </cell>
          <cell r="HQ1269">
            <v>0</v>
          </cell>
          <cell r="HR1269">
            <v>0</v>
          </cell>
          <cell r="HS1269">
            <v>0</v>
          </cell>
          <cell r="HT1269">
            <v>0</v>
          </cell>
          <cell r="HU1269">
            <v>0</v>
          </cell>
          <cell r="HV1269">
            <v>0</v>
          </cell>
          <cell r="HW1269">
            <v>0</v>
          </cell>
          <cell r="HX1269">
            <v>0</v>
          </cell>
          <cell r="HY1269">
            <v>0</v>
          </cell>
          <cell r="HZ1269">
            <v>0</v>
          </cell>
          <cell r="IA1269">
            <v>0</v>
          </cell>
          <cell r="IB1269">
            <v>0</v>
          </cell>
          <cell r="IC1269">
            <v>0</v>
          </cell>
          <cell r="ID1269">
            <v>0</v>
          </cell>
          <cell r="IE1269">
            <v>0</v>
          </cell>
          <cell r="IF1269">
            <v>0</v>
          </cell>
          <cell r="IG1269">
            <v>0</v>
          </cell>
          <cell r="IH1269">
            <v>0</v>
          </cell>
          <cell r="II1269">
            <v>0</v>
          </cell>
          <cell r="IJ1269">
            <v>0</v>
          </cell>
          <cell r="IK1269">
            <v>0</v>
          </cell>
          <cell r="IL1269">
            <v>0</v>
          </cell>
          <cell r="IM1269">
            <v>0</v>
          </cell>
          <cell r="IN1269">
            <v>0</v>
          </cell>
          <cell r="IO1269">
            <v>0</v>
          </cell>
          <cell r="IP1269">
            <v>0</v>
          </cell>
          <cell r="IQ1269">
            <v>0</v>
          </cell>
          <cell r="IR1269">
            <v>0</v>
          </cell>
          <cell r="IS1269">
            <v>0</v>
          </cell>
          <cell r="IT1269">
            <v>0</v>
          </cell>
          <cell r="IU1269">
            <v>0</v>
          </cell>
          <cell r="IV1269">
            <v>0</v>
          </cell>
          <cell r="IW1269">
            <v>0</v>
          </cell>
          <cell r="IX1269">
            <v>0</v>
          </cell>
          <cell r="IY1269">
            <v>0</v>
          </cell>
          <cell r="IZ1269">
            <v>0</v>
          </cell>
          <cell r="JA1269">
            <v>0</v>
          </cell>
          <cell r="JB1269">
            <v>0</v>
          </cell>
          <cell r="JC1269">
            <v>0</v>
          </cell>
          <cell r="JD1269">
            <v>0</v>
          </cell>
          <cell r="JE1269">
            <v>0</v>
          </cell>
        </row>
        <row r="1270">
          <cell r="D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  <cell r="DS1270">
            <v>0</v>
          </cell>
          <cell r="DT1270">
            <v>0</v>
          </cell>
          <cell r="DU1270">
            <v>0</v>
          </cell>
          <cell r="DV1270">
            <v>0</v>
          </cell>
          <cell r="DW1270">
            <v>0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  <cell r="EJ1270">
            <v>0</v>
          </cell>
          <cell r="EK1270">
            <v>0</v>
          </cell>
          <cell r="EL1270">
            <v>0</v>
          </cell>
          <cell r="EM1270">
            <v>0</v>
          </cell>
          <cell r="EN1270">
            <v>0</v>
          </cell>
          <cell r="EO1270">
            <v>0</v>
          </cell>
          <cell r="EP1270">
            <v>0</v>
          </cell>
          <cell r="EQ1270">
            <v>0</v>
          </cell>
          <cell r="ER1270">
            <v>0</v>
          </cell>
          <cell r="ES1270">
            <v>0</v>
          </cell>
          <cell r="ET1270">
            <v>0</v>
          </cell>
          <cell r="EU1270">
            <v>0</v>
          </cell>
          <cell r="EV1270">
            <v>0</v>
          </cell>
          <cell r="EW1270">
            <v>0</v>
          </cell>
          <cell r="EX1270">
            <v>0</v>
          </cell>
          <cell r="EY1270">
            <v>0</v>
          </cell>
          <cell r="EZ1270">
            <v>0</v>
          </cell>
          <cell r="FA1270">
            <v>0</v>
          </cell>
          <cell r="FB1270">
            <v>0</v>
          </cell>
          <cell r="FC1270">
            <v>0</v>
          </cell>
          <cell r="FD1270">
            <v>0</v>
          </cell>
          <cell r="FE1270">
            <v>0</v>
          </cell>
          <cell r="FF1270">
            <v>0</v>
          </cell>
          <cell r="FG1270">
            <v>0</v>
          </cell>
          <cell r="FH1270">
            <v>0</v>
          </cell>
          <cell r="FI1270">
            <v>0</v>
          </cell>
          <cell r="FJ1270">
            <v>0</v>
          </cell>
          <cell r="FK1270">
            <v>0</v>
          </cell>
          <cell r="FL1270">
            <v>0</v>
          </cell>
          <cell r="FM1270">
            <v>0</v>
          </cell>
          <cell r="FN1270">
            <v>0</v>
          </cell>
          <cell r="FO1270">
            <v>0</v>
          </cell>
          <cell r="FP1270">
            <v>0</v>
          </cell>
          <cell r="FQ1270">
            <v>0</v>
          </cell>
          <cell r="FR1270">
            <v>0</v>
          </cell>
          <cell r="FS1270">
            <v>0</v>
          </cell>
          <cell r="FT1270">
            <v>0</v>
          </cell>
          <cell r="FU1270">
            <v>0</v>
          </cell>
          <cell r="FV1270">
            <v>0</v>
          </cell>
          <cell r="FW1270">
            <v>0</v>
          </cell>
          <cell r="FX1270">
            <v>0</v>
          </cell>
          <cell r="FY1270">
            <v>0</v>
          </cell>
          <cell r="FZ1270">
            <v>0</v>
          </cell>
          <cell r="GA1270">
            <v>0</v>
          </cell>
          <cell r="GB1270">
            <v>0</v>
          </cell>
          <cell r="GC1270">
            <v>0</v>
          </cell>
          <cell r="GD1270">
            <v>0</v>
          </cell>
          <cell r="GE1270">
            <v>0</v>
          </cell>
          <cell r="GF1270">
            <v>0</v>
          </cell>
          <cell r="GG1270">
            <v>0</v>
          </cell>
          <cell r="GH1270">
            <v>0</v>
          </cell>
          <cell r="GI1270">
            <v>0</v>
          </cell>
          <cell r="GJ1270">
            <v>0</v>
          </cell>
          <cell r="GK1270">
            <v>0</v>
          </cell>
          <cell r="GL1270">
            <v>0</v>
          </cell>
          <cell r="GM1270">
            <v>0</v>
          </cell>
          <cell r="GN1270">
            <v>0</v>
          </cell>
          <cell r="GO1270">
            <v>0</v>
          </cell>
          <cell r="GP1270">
            <v>0</v>
          </cell>
          <cell r="GQ1270">
            <v>0</v>
          </cell>
          <cell r="GR1270">
            <v>0</v>
          </cell>
          <cell r="GS1270">
            <v>0</v>
          </cell>
          <cell r="GT1270">
            <v>0</v>
          </cell>
          <cell r="GU1270">
            <v>0</v>
          </cell>
          <cell r="GV1270">
            <v>0</v>
          </cell>
          <cell r="GW1270">
            <v>0</v>
          </cell>
          <cell r="GX1270">
            <v>0</v>
          </cell>
          <cell r="GY1270">
            <v>0</v>
          </cell>
          <cell r="GZ1270">
            <v>0</v>
          </cell>
          <cell r="HA1270">
            <v>0</v>
          </cell>
          <cell r="HB1270">
            <v>0</v>
          </cell>
          <cell r="HC1270">
            <v>0</v>
          </cell>
          <cell r="HD1270">
            <v>0</v>
          </cell>
          <cell r="HE1270">
            <v>0</v>
          </cell>
          <cell r="HF1270">
            <v>0</v>
          </cell>
          <cell r="HG1270">
            <v>0</v>
          </cell>
          <cell r="HH1270">
            <v>0</v>
          </cell>
          <cell r="HI1270">
            <v>0</v>
          </cell>
          <cell r="HJ1270">
            <v>0</v>
          </cell>
          <cell r="HK1270">
            <v>0</v>
          </cell>
          <cell r="HL1270">
            <v>0</v>
          </cell>
          <cell r="HM1270">
            <v>0</v>
          </cell>
          <cell r="HN1270">
            <v>0</v>
          </cell>
          <cell r="HO1270">
            <v>0</v>
          </cell>
          <cell r="HP1270">
            <v>0</v>
          </cell>
          <cell r="HQ1270">
            <v>0</v>
          </cell>
          <cell r="HR1270">
            <v>0</v>
          </cell>
          <cell r="HS1270">
            <v>0</v>
          </cell>
          <cell r="HT1270">
            <v>0</v>
          </cell>
          <cell r="HU1270">
            <v>0</v>
          </cell>
          <cell r="HV1270">
            <v>0</v>
          </cell>
          <cell r="HW1270">
            <v>0</v>
          </cell>
          <cell r="HX1270">
            <v>0</v>
          </cell>
          <cell r="HY1270">
            <v>0</v>
          </cell>
          <cell r="HZ1270">
            <v>0</v>
          </cell>
          <cell r="IA1270">
            <v>0</v>
          </cell>
          <cell r="IB1270">
            <v>0</v>
          </cell>
          <cell r="IC1270">
            <v>0</v>
          </cell>
          <cell r="ID1270">
            <v>0</v>
          </cell>
          <cell r="IE1270">
            <v>0</v>
          </cell>
          <cell r="IF1270">
            <v>0</v>
          </cell>
          <cell r="IG1270">
            <v>0</v>
          </cell>
          <cell r="IH1270">
            <v>0</v>
          </cell>
          <cell r="II1270">
            <v>0</v>
          </cell>
          <cell r="IJ1270">
            <v>0</v>
          </cell>
          <cell r="IK1270">
            <v>0</v>
          </cell>
          <cell r="IL1270">
            <v>0</v>
          </cell>
          <cell r="IM1270">
            <v>0</v>
          </cell>
          <cell r="IN1270">
            <v>0</v>
          </cell>
          <cell r="IO1270">
            <v>0</v>
          </cell>
          <cell r="IP1270">
            <v>0</v>
          </cell>
          <cell r="IQ1270">
            <v>0</v>
          </cell>
          <cell r="IR1270">
            <v>0</v>
          </cell>
          <cell r="IS1270">
            <v>0</v>
          </cell>
          <cell r="IT1270">
            <v>0</v>
          </cell>
          <cell r="IU1270">
            <v>0</v>
          </cell>
          <cell r="IV1270">
            <v>0</v>
          </cell>
          <cell r="IW1270">
            <v>0</v>
          </cell>
          <cell r="IX1270">
            <v>0</v>
          </cell>
          <cell r="IY1270">
            <v>0</v>
          </cell>
          <cell r="IZ1270">
            <v>0</v>
          </cell>
          <cell r="JA1270">
            <v>0</v>
          </cell>
          <cell r="JB1270">
            <v>0</v>
          </cell>
          <cell r="JC1270">
            <v>0</v>
          </cell>
          <cell r="JD1270">
            <v>0</v>
          </cell>
          <cell r="JE1270">
            <v>0</v>
          </cell>
        </row>
        <row r="1271">
          <cell r="D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  <cell r="EJ1271">
            <v>0</v>
          </cell>
          <cell r="EK1271">
            <v>0</v>
          </cell>
          <cell r="EL1271">
            <v>0</v>
          </cell>
          <cell r="EM1271">
            <v>0</v>
          </cell>
          <cell r="EN1271">
            <v>0</v>
          </cell>
          <cell r="EO1271">
            <v>0</v>
          </cell>
          <cell r="EP1271">
            <v>0</v>
          </cell>
          <cell r="EQ1271">
            <v>0</v>
          </cell>
          <cell r="ER1271">
            <v>0</v>
          </cell>
          <cell r="ES1271">
            <v>0</v>
          </cell>
          <cell r="ET1271">
            <v>0</v>
          </cell>
          <cell r="EU1271">
            <v>0</v>
          </cell>
          <cell r="EV1271">
            <v>0</v>
          </cell>
          <cell r="EW1271">
            <v>0</v>
          </cell>
          <cell r="EX1271">
            <v>0</v>
          </cell>
          <cell r="EY1271">
            <v>0</v>
          </cell>
          <cell r="EZ1271">
            <v>0</v>
          </cell>
          <cell r="FA1271">
            <v>0</v>
          </cell>
          <cell r="FB1271">
            <v>0</v>
          </cell>
          <cell r="FC1271">
            <v>0</v>
          </cell>
          <cell r="FD1271">
            <v>0</v>
          </cell>
          <cell r="FE1271">
            <v>0</v>
          </cell>
          <cell r="FF1271">
            <v>0</v>
          </cell>
          <cell r="FG1271">
            <v>0</v>
          </cell>
          <cell r="FH1271">
            <v>0</v>
          </cell>
          <cell r="FI1271">
            <v>0</v>
          </cell>
          <cell r="FJ1271">
            <v>0</v>
          </cell>
          <cell r="FK1271">
            <v>0</v>
          </cell>
          <cell r="FL1271">
            <v>0</v>
          </cell>
          <cell r="FM1271">
            <v>0</v>
          </cell>
          <cell r="FN1271">
            <v>0</v>
          </cell>
          <cell r="FO1271">
            <v>0</v>
          </cell>
          <cell r="FP1271">
            <v>0</v>
          </cell>
          <cell r="FQ1271">
            <v>0</v>
          </cell>
          <cell r="FR1271">
            <v>0</v>
          </cell>
          <cell r="FS1271">
            <v>0</v>
          </cell>
          <cell r="FT1271">
            <v>0</v>
          </cell>
          <cell r="FU1271">
            <v>0</v>
          </cell>
          <cell r="FV1271">
            <v>0</v>
          </cell>
          <cell r="FW1271">
            <v>0</v>
          </cell>
          <cell r="FX1271">
            <v>0</v>
          </cell>
          <cell r="FY1271">
            <v>0</v>
          </cell>
          <cell r="FZ1271">
            <v>0</v>
          </cell>
          <cell r="GA1271">
            <v>0</v>
          </cell>
          <cell r="GB1271">
            <v>0</v>
          </cell>
          <cell r="GC1271">
            <v>0</v>
          </cell>
          <cell r="GD1271">
            <v>0</v>
          </cell>
          <cell r="GE1271">
            <v>0</v>
          </cell>
          <cell r="GF1271">
            <v>0</v>
          </cell>
          <cell r="GG1271">
            <v>0</v>
          </cell>
          <cell r="GH1271">
            <v>0</v>
          </cell>
          <cell r="GI1271">
            <v>0</v>
          </cell>
          <cell r="GJ1271">
            <v>0</v>
          </cell>
          <cell r="GK1271">
            <v>0</v>
          </cell>
          <cell r="GL1271">
            <v>0</v>
          </cell>
          <cell r="GM1271">
            <v>0</v>
          </cell>
          <cell r="GN1271">
            <v>0</v>
          </cell>
          <cell r="GO1271">
            <v>0</v>
          </cell>
          <cell r="GP1271">
            <v>0</v>
          </cell>
          <cell r="GQ1271">
            <v>0</v>
          </cell>
          <cell r="GR1271">
            <v>0</v>
          </cell>
          <cell r="GS1271">
            <v>0</v>
          </cell>
          <cell r="GT1271">
            <v>0</v>
          </cell>
          <cell r="GU1271">
            <v>0</v>
          </cell>
          <cell r="GV1271">
            <v>0</v>
          </cell>
          <cell r="GW1271">
            <v>0</v>
          </cell>
          <cell r="GX1271">
            <v>0</v>
          </cell>
          <cell r="GY1271">
            <v>0</v>
          </cell>
          <cell r="GZ1271">
            <v>0</v>
          </cell>
          <cell r="HA1271">
            <v>0</v>
          </cell>
          <cell r="HB1271">
            <v>0</v>
          </cell>
          <cell r="HC1271">
            <v>0</v>
          </cell>
          <cell r="HD1271">
            <v>0</v>
          </cell>
          <cell r="HE1271">
            <v>0</v>
          </cell>
          <cell r="HF1271">
            <v>0</v>
          </cell>
          <cell r="HG1271">
            <v>0</v>
          </cell>
          <cell r="HH1271">
            <v>0</v>
          </cell>
          <cell r="HI1271">
            <v>0</v>
          </cell>
          <cell r="HJ1271">
            <v>0</v>
          </cell>
          <cell r="HK1271">
            <v>0</v>
          </cell>
          <cell r="HL1271">
            <v>0</v>
          </cell>
          <cell r="HM1271">
            <v>0</v>
          </cell>
          <cell r="HN1271">
            <v>0</v>
          </cell>
          <cell r="HO1271">
            <v>0</v>
          </cell>
          <cell r="HP1271">
            <v>0</v>
          </cell>
          <cell r="HQ1271">
            <v>0</v>
          </cell>
          <cell r="HR1271">
            <v>0</v>
          </cell>
          <cell r="HS1271">
            <v>0</v>
          </cell>
          <cell r="HT1271">
            <v>0</v>
          </cell>
          <cell r="HU1271">
            <v>0</v>
          </cell>
          <cell r="HV1271">
            <v>0</v>
          </cell>
          <cell r="HW1271">
            <v>0</v>
          </cell>
          <cell r="HX1271">
            <v>0</v>
          </cell>
          <cell r="HY1271">
            <v>0</v>
          </cell>
          <cell r="HZ1271">
            <v>0</v>
          </cell>
          <cell r="IA1271">
            <v>0</v>
          </cell>
          <cell r="IB1271">
            <v>0</v>
          </cell>
          <cell r="IC1271">
            <v>0</v>
          </cell>
          <cell r="ID1271">
            <v>0</v>
          </cell>
          <cell r="IE1271">
            <v>0</v>
          </cell>
          <cell r="IF1271">
            <v>0</v>
          </cell>
          <cell r="IG1271">
            <v>0</v>
          </cell>
          <cell r="IH1271">
            <v>0</v>
          </cell>
          <cell r="II1271">
            <v>0</v>
          </cell>
          <cell r="IJ1271">
            <v>0</v>
          </cell>
          <cell r="IK1271">
            <v>0</v>
          </cell>
          <cell r="IL1271">
            <v>0</v>
          </cell>
          <cell r="IM1271">
            <v>0</v>
          </cell>
          <cell r="IN1271">
            <v>0</v>
          </cell>
          <cell r="IO1271">
            <v>0</v>
          </cell>
          <cell r="IP1271">
            <v>0</v>
          </cell>
          <cell r="IQ1271">
            <v>0</v>
          </cell>
          <cell r="IR1271">
            <v>0</v>
          </cell>
          <cell r="IS1271">
            <v>0</v>
          </cell>
          <cell r="IT1271">
            <v>0</v>
          </cell>
          <cell r="IU1271">
            <v>0</v>
          </cell>
          <cell r="IV1271">
            <v>0</v>
          </cell>
          <cell r="IW1271">
            <v>0</v>
          </cell>
          <cell r="IX1271">
            <v>0</v>
          </cell>
          <cell r="IY1271">
            <v>0</v>
          </cell>
          <cell r="IZ1271">
            <v>0</v>
          </cell>
          <cell r="JA1271">
            <v>0</v>
          </cell>
          <cell r="JB1271">
            <v>0</v>
          </cell>
          <cell r="JC1271">
            <v>0</v>
          </cell>
          <cell r="JD1271">
            <v>0</v>
          </cell>
          <cell r="JE1271">
            <v>0</v>
          </cell>
        </row>
        <row r="1272">
          <cell r="D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  <cell r="BZ1272">
            <v>0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  <cell r="DS1272">
            <v>0</v>
          </cell>
          <cell r="DT1272">
            <v>0</v>
          </cell>
          <cell r="DU1272">
            <v>0</v>
          </cell>
          <cell r="DV1272">
            <v>0</v>
          </cell>
          <cell r="DW1272">
            <v>0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  <cell r="EJ1272">
            <v>0</v>
          </cell>
          <cell r="EK1272">
            <v>0</v>
          </cell>
          <cell r="EL1272">
            <v>0</v>
          </cell>
          <cell r="EM1272">
            <v>0</v>
          </cell>
          <cell r="EN1272">
            <v>0</v>
          </cell>
          <cell r="EO1272">
            <v>0</v>
          </cell>
          <cell r="EP1272">
            <v>0</v>
          </cell>
          <cell r="EQ1272">
            <v>0</v>
          </cell>
          <cell r="ER1272">
            <v>0</v>
          </cell>
          <cell r="ES1272">
            <v>0</v>
          </cell>
          <cell r="ET1272">
            <v>0</v>
          </cell>
          <cell r="EU1272">
            <v>0</v>
          </cell>
          <cell r="EV1272">
            <v>0</v>
          </cell>
          <cell r="EW1272">
            <v>0</v>
          </cell>
          <cell r="EX1272">
            <v>0</v>
          </cell>
          <cell r="EY1272">
            <v>0</v>
          </cell>
          <cell r="EZ1272">
            <v>0</v>
          </cell>
          <cell r="FA1272">
            <v>0</v>
          </cell>
          <cell r="FB1272">
            <v>0</v>
          </cell>
          <cell r="FC1272">
            <v>0</v>
          </cell>
          <cell r="FD1272">
            <v>0</v>
          </cell>
          <cell r="FE1272">
            <v>0</v>
          </cell>
          <cell r="FF1272">
            <v>0</v>
          </cell>
          <cell r="FG1272">
            <v>0</v>
          </cell>
          <cell r="FH1272">
            <v>0</v>
          </cell>
          <cell r="FI1272">
            <v>0</v>
          </cell>
          <cell r="FJ1272">
            <v>0</v>
          </cell>
          <cell r="FK1272">
            <v>0</v>
          </cell>
          <cell r="FL1272">
            <v>0</v>
          </cell>
          <cell r="FM1272">
            <v>0</v>
          </cell>
          <cell r="FN1272">
            <v>0</v>
          </cell>
          <cell r="FO1272">
            <v>0</v>
          </cell>
          <cell r="FP1272">
            <v>0</v>
          </cell>
          <cell r="FQ1272">
            <v>0</v>
          </cell>
          <cell r="FR1272">
            <v>0</v>
          </cell>
          <cell r="FS1272">
            <v>0</v>
          </cell>
          <cell r="FT1272">
            <v>0</v>
          </cell>
          <cell r="FU1272">
            <v>0</v>
          </cell>
          <cell r="FV1272">
            <v>0</v>
          </cell>
          <cell r="FW1272">
            <v>0</v>
          </cell>
          <cell r="FX1272">
            <v>0</v>
          </cell>
          <cell r="FY1272">
            <v>0</v>
          </cell>
          <cell r="FZ1272">
            <v>0</v>
          </cell>
          <cell r="GA1272">
            <v>0</v>
          </cell>
          <cell r="GB1272">
            <v>0</v>
          </cell>
          <cell r="GC1272">
            <v>0</v>
          </cell>
          <cell r="GD1272">
            <v>0</v>
          </cell>
          <cell r="GE1272">
            <v>0</v>
          </cell>
          <cell r="GF1272">
            <v>0</v>
          </cell>
          <cell r="GG1272">
            <v>0</v>
          </cell>
          <cell r="GH1272">
            <v>0</v>
          </cell>
          <cell r="GI1272">
            <v>0</v>
          </cell>
          <cell r="GJ1272">
            <v>0</v>
          </cell>
          <cell r="GK1272">
            <v>0</v>
          </cell>
          <cell r="GL1272">
            <v>0</v>
          </cell>
          <cell r="GM1272">
            <v>0</v>
          </cell>
          <cell r="GN1272">
            <v>0</v>
          </cell>
          <cell r="GO1272">
            <v>0</v>
          </cell>
          <cell r="GP1272">
            <v>0</v>
          </cell>
          <cell r="GQ1272">
            <v>0</v>
          </cell>
          <cell r="GR1272">
            <v>0</v>
          </cell>
          <cell r="GS1272">
            <v>0</v>
          </cell>
          <cell r="GT1272">
            <v>0</v>
          </cell>
          <cell r="GU1272">
            <v>0</v>
          </cell>
          <cell r="GV1272">
            <v>0</v>
          </cell>
          <cell r="GW1272">
            <v>0</v>
          </cell>
          <cell r="GX1272">
            <v>0</v>
          </cell>
          <cell r="GY1272">
            <v>0</v>
          </cell>
          <cell r="GZ1272">
            <v>0</v>
          </cell>
          <cell r="HA1272">
            <v>0</v>
          </cell>
          <cell r="HB1272">
            <v>0</v>
          </cell>
          <cell r="HC1272">
            <v>0</v>
          </cell>
          <cell r="HD1272">
            <v>0</v>
          </cell>
          <cell r="HE1272">
            <v>0</v>
          </cell>
          <cell r="HF1272">
            <v>0</v>
          </cell>
          <cell r="HG1272">
            <v>0</v>
          </cell>
          <cell r="HH1272">
            <v>0</v>
          </cell>
          <cell r="HI1272">
            <v>0</v>
          </cell>
          <cell r="HJ1272">
            <v>0</v>
          </cell>
          <cell r="HK1272">
            <v>0</v>
          </cell>
          <cell r="HL1272">
            <v>0</v>
          </cell>
          <cell r="HM1272">
            <v>0</v>
          </cell>
          <cell r="HN1272">
            <v>0</v>
          </cell>
          <cell r="HO1272">
            <v>0</v>
          </cell>
          <cell r="HP1272">
            <v>0</v>
          </cell>
          <cell r="HQ1272">
            <v>0</v>
          </cell>
          <cell r="HR1272">
            <v>0</v>
          </cell>
          <cell r="HS1272">
            <v>0</v>
          </cell>
          <cell r="HT1272">
            <v>0</v>
          </cell>
          <cell r="HU1272">
            <v>0</v>
          </cell>
          <cell r="HV1272">
            <v>0</v>
          </cell>
          <cell r="HW1272">
            <v>0</v>
          </cell>
          <cell r="HX1272">
            <v>0</v>
          </cell>
          <cell r="HY1272">
            <v>0</v>
          </cell>
          <cell r="HZ1272">
            <v>0</v>
          </cell>
          <cell r="IA1272">
            <v>0</v>
          </cell>
          <cell r="IB1272">
            <v>0</v>
          </cell>
          <cell r="IC1272">
            <v>0</v>
          </cell>
          <cell r="ID1272">
            <v>0</v>
          </cell>
          <cell r="IE1272">
            <v>0</v>
          </cell>
          <cell r="IF1272">
            <v>0</v>
          </cell>
          <cell r="IG1272">
            <v>0</v>
          </cell>
          <cell r="IH1272">
            <v>0</v>
          </cell>
          <cell r="II1272">
            <v>0</v>
          </cell>
          <cell r="IJ1272">
            <v>0</v>
          </cell>
          <cell r="IK1272">
            <v>0</v>
          </cell>
          <cell r="IL1272">
            <v>0</v>
          </cell>
          <cell r="IM1272">
            <v>0</v>
          </cell>
          <cell r="IN1272">
            <v>0</v>
          </cell>
          <cell r="IO1272">
            <v>0</v>
          </cell>
          <cell r="IP1272">
            <v>0</v>
          </cell>
          <cell r="IQ1272">
            <v>0</v>
          </cell>
          <cell r="IR1272">
            <v>0</v>
          </cell>
          <cell r="IS1272">
            <v>0</v>
          </cell>
          <cell r="IT1272">
            <v>0</v>
          </cell>
          <cell r="IU1272">
            <v>0</v>
          </cell>
          <cell r="IV1272">
            <v>0</v>
          </cell>
          <cell r="IW1272">
            <v>0</v>
          </cell>
          <cell r="IX1272">
            <v>0</v>
          </cell>
          <cell r="IY1272">
            <v>0</v>
          </cell>
          <cell r="IZ1272">
            <v>0</v>
          </cell>
          <cell r="JA1272">
            <v>0</v>
          </cell>
          <cell r="JB1272">
            <v>0</v>
          </cell>
          <cell r="JC1272">
            <v>0</v>
          </cell>
          <cell r="JD1272">
            <v>0</v>
          </cell>
          <cell r="JE1272">
            <v>0</v>
          </cell>
        </row>
        <row r="1273">
          <cell r="D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  <cell r="DW1273">
            <v>0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  <cell r="EJ1273">
            <v>0</v>
          </cell>
          <cell r="EK1273">
            <v>0</v>
          </cell>
          <cell r="EL1273">
            <v>0</v>
          </cell>
          <cell r="EM1273">
            <v>0</v>
          </cell>
          <cell r="EN1273">
            <v>0</v>
          </cell>
          <cell r="EO1273">
            <v>0</v>
          </cell>
          <cell r="EP1273">
            <v>0</v>
          </cell>
          <cell r="EQ1273">
            <v>0</v>
          </cell>
          <cell r="ER1273">
            <v>0</v>
          </cell>
          <cell r="ES1273">
            <v>0</v>
          </cell>
          <cell r="ET1273">
            <v>0</v>
          </cell>
          <cell r="EU1273">
            <v>0</v>
          </cell>
          <cell r="EV1273">
            <v>0</v>
          </cell>
          <cell r="EW1273">
            <v>0</v>
          </cell>
          <cell r="EX1273">
            <v>0</v>
          </cell>
          <cell r="EY1273">
            <v>0</v>
          </cell>
          <cell r="EZ1273">
            <v>0</v>
          </cell>
          <cell r="FA1273">
            <v>0</v>
          </cell>
          <cell r="FB1273">
            <v>0</v>
          </cell>
          <cell r="FC1273">
            <v>0</v>
          </cell>
          <cell r="FD1273">
            <v>0</v>
          </cell>
          <cell r="FE1273">
            <v>0</v>
          </cell>
          <cell r="FF1273">
            <v>0</v>
          </cell>
          <cell r="FG1273">
            <v>0</v>
          </cell>
          <cell r="FH1273">
            <v>0</v>
          </cell>
          <cell r="FI1273">
            <v>0</v>
          </cell>
          <cell r="FJ1273">
            <v>0</v>
          </cell>
          <cell r="FK1273">
            <v>0</v>
          </cell>
          <cell r="FL1273">
            <v>0</v>
          </cell>
          <cell r="FM1273">
            <v>0</v>
          </cell>
          <cell r="FN1273">
            <v>0</v>
          </cell>
          <cell r="FO1273">
            <v>0</v>
          </cell>
          <cell r="FP1273">
            <v>0</v>
          </cell>
          <cell r="FQ1273">
            <v>0</v>
          </cell>
          <cell r="FR1273">
            <v>0</v>
          </cell>
          <cell r="FS1273">
            <v>0</v>
          </cell>
          <cell r="FT1273">
            <v>0</v>
          </cell>
          <cell r="FU1273">
            <v>0</v>
          </cell>
          <cell r="FV1273">
            <v>0</v>
          </cell>
          <cell r="FW1273">
            <v>0</v>
          </cell>
          <cell r="FX1273">
            <v>0</v>
          </cell>
          <cell r="FY1273">
            <v>0</v>
          </cell>
          <cell r="FZ1273">
            <v>0</v>
          </cell>
          <cell r="GA1273">
            <v>0</v>
          </cell>
          <cell r="GB1273">
            <v>0</v>
          </cell>
          <cell r="GC1273">
            <v>0</v>
          </cell>
          <cell r="GD1273">
            <v>0</v>
          </cell>
          <cell r="GE1273">
            <v>0</v>
          </cell>
          <cell r="GF1273">
            <v>0</v>
          </cell>
          <cell r="GG1273">
            <v>0</v>
          </cell>
          <cell r="GH1273">
            <v>0</v>
          </cell>
          <cell r="GI1273">
            <v>0</v>
          </cell>
          <cell r="GJ1273">
            <v>0</v>
          </cell>
          <cell r="GK1273">
            <v>0</v>
          </cell>
          <cell r="GL1273">
            <v>0</v>
          </cell>
          <cell r="GM1273">
            <v>0</v>
          </cell>
          <cell r="GN1273">
            <v>0</v>
          </cell>
          <cell r="GO1273">
            <v>0</v>
          </cell>
          <cell r="GP1273">
            <v>0</v>
          </cell>
          <cell r="GQ1273">
            <v>0</v>
          </cell>
          <cell r="GR1273">
            <v>0</v>
          </cell>
          <cell r="GS1273">
            <v>0</v>
          </cell>
          <cell r="GT1273">
            <v>0</v>
          </cell>
          <cell r="GU1273">
            <v>0</v>
          </cell>
          <cell r="GV1273">
            <v>0</v>
          </cell>
          <cell r="GW1273">
            <v>0</v>
          </cell>
          <cell r="GX1273">
            <v>0</v>
          </cell>
          <cell r="GY1273">
            <v>0</v>
          </cell>
          <cell r="GZ1273">
            <v>0</v>
          </cell>
          <cell r="HA1273">
            <v>0</v>
          </cell>
          <cell r="HB1273">
            <v>0</v>
          </cell>
          <cell r="HC1273">
            <v>0</v>
          </cell>
          <cell r="HD1273">
            <v>0</v>
          </cell>
          <cell r="HE1273">
            <v>0</v>
          </cell>
          <cell r="HF1273">
            <v>0</v>
          </cell>
          <cell r="HG1273">
            <v>0</v>
          </cell>
          <cell r="HH1273">
            <v>0</v>
          </cell>
          <cell r="HI1273">
            <v>0</v>
          </cell>
          <cell r="HJ1273">
            <v>0</v>
          </cell>
          <cell r="HK1273">
            <v>0</v>
          </cell>
          <cell r="HL1273">
            <v>0</v>
          </cell>
          <cell r="HM1273">
            <v>0</v>
          </cell>
          <cell r="HN1273">
            <v>0</v>
          </cell>
          <cell r="HO1273">
            <v>0</v>
          </cell>
          <cell r="HP1273">
            <v>0</v>
          </cell>
          <cell r="HQ1273">
            <v>0</v>
          </cell>
          <cell r="HR1273">
            <v>0</v>
          </cell>
          <cell r="HS1273">
            <v>0</v>
          </cell>
          <cell r="HT1273">
            <v>0</v>
          </cell>
          <cell r="HU1273">
            <v>0</v>
          </cell>
          <cell r="HV1273">
            <v>0</v>
          </cell>
          <cell r="HW1273">
            <v>0</v>
          </cell>
          <cell r="HX1273">
            <v>0</v>
          </cell>
          <cell r="HY1273">
            <v>0</v>
          </cell>
          <cell r="HZ1273">
            <v>0</v>
          </cell>
          <cell r="IA1273">
            <v>0</v>
          </cell>
          <cell r="IB1273">
            <v>0</v>
          </cell>
          <cell r="IC1273">
            <v>0</v>
          </cell>
          <cell r="ID1273">
            <v>0</v>
          </cell>
          <cell r="IE1273">
            <v>0</v>
          </cell>
          <cell r="IF1273">
            <v>0</v>
          </cell>
          <cell r="IG1273">
            <v>0</v>
          </cell>
          <cell r="IH1273">
            <v>0</v>
          </cell>
          <cell r="II1273">
            <v>0</v>
          </cell>
          <cell r="IJ1273">
            <v>0</v>
          </cell>
          <cell r="IK1273">
            <v>0</v>
          </cell>
          <cell r="IL1273">
            <v>0</v>
          </cell>
          <cell r="IM1273">
            <v>0</v>
          </cell>
          <cell r="IN1273">
            <v>0</v>
          </cell>
          <cell r="IO1273">
            <v>0</v>
          </cell>
          <cell r="IP1273">
            <v>0</v>
          </cell>
          <cell r="IQ1273">
            <v>0</v>
          </cell>
          <cell r="IR1273">
            <v>0</v>
          </cell>
          <cell r="IS1273">
            <v>0</v>
          </cell>
          <cell r="IT1273">
            <v>0</v>
          </cell>
          <cell r="IU1273">
            <v>0</v>
          </cell>
          <cell r="IV1273">
            <v>0</v>
          </cell>
          <cell r="IW1273">
            <v>0</v>
          </cell>
          <cell r="IX1273">
            <v>0</v>
          </cell>
          <cell r="IY1273">
            <v>0</v>
          </cell>
          <cell r="IZ1273">
            <v>0</v>
          </cell>
          <cell r="JA1273">
            <v>0</v>
          </cell>
          <cell r="JB1273">
            <v>0</v>
          </cell>
          <cell r="JC1273">
            <v>0</v>
          </cell>
          <cell r="JD1273">
            <v>0</v>
          </cell>
          <cell r="JE1273">
            <v>0</v>
          </cell>
        </row>
        <row r="1274">
          <cell r="F1274">
            <v>-138.94111685012467</v>
          </cell>
          <cell r="G1274">
            <v>-24.346191419987008</v>
          </cell>
          <cell r="H1274">
            <v>2.0023435354232788E-8</v>
          </cell>
          <cell r="I1274">
            <v>48.10530255001504</v>
          </cell>
          <cell r="J1274">
            <v>-15.16483605990652</v>
          </cell>
          <cell r="K1274">
            <v>0.46341319021303207</v>
          </cell>
          <cell r="L1274">
            <v>0</v>
          </cell>
          <cell r="M1274">
            <v>-35.709251380059868</v>
          </cell>
          <cell r="N1274">
            <v>171.29654868016951</v>
          </cell>
          <cell r="O1274">
            <v>-15.806469839881174</v>
          </cell>
          <cell r="P1274">
            <v>3.0035153031349182E-8</v>
          </cell>
          <cell r="Q1274">
            <v>2.1600369946099818E-2</v>
          </cell>
          <cell r="R1274">
            <v>-86901.021450961009</v>
          </cell>
          <cell r="S1274">
            <v>-6211.1899119500304</v>
          </cell>
          <cell r="T1274">
            <v>-6233.3579418699956</v>
          </cell>
          <cell r="U1274">
            <v>-6897.9262402000604</v>
          </cell>
          <cell r="V1274">
            <v>-4369.4267222001217</v>
          </cell>
          <cell r="W1274">
            <v>-4390.8694000701653</v>
          </cell>
          <cell r="X1274">
            <v>-6681.5520677601453</v>
          </cell>
          <cell r="Y1274">
            <v>-8542.08336218982</v>
          </cell>
          <cell r="Z1274">
            <v>-9471.9700434901752</v>
          </cell>
          <cell r="AA1274">
            <v>-9539.9521055903751</v>
          </cell>
          <cell r="AB1274">
            <v>-7830.0832218999276</v>
          </cell>
          <cell r="AC1274">
            <v>-8791.9048072199803</v>
          </cell>
          <cell r="AD1274">
            <v>-7940.705626519979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  <cell r="BZ1274">
            <v>0</v>
          </cell>
          <cell r="CA1274">
            <v>0</v>
          </cell>
          <cell r="CB1274">
            <v>0</v>
          </cell>
          <cell r="CC1274">
            <v>0</v>
          </cell>
          <cell r="CD1274">
            <v>0</v>
          </cell>
          <cell r="CE1274">
            <v>0</v>
          </cell>
          <cell r="CF1274">
            <v>0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>
            <v>0</v>
          </cell>
          <cell r="DZ1274">
            <v>0</v>
          </cell>
          <cell r="EA1274">
            <v>0</v>
          </cell>
          <cell r="EB1274">
            <v>0</v>
          </cell>
          <cell r="EC1274">
            <v>0</v>
          </cell>
          <cell r="ED1274">
            <v>0</v>
          </cell>
          <cell r="EE1274">
            <v>0</v>
          </cell>
          <cell r="EF1274">
            <v>0</v>
          </cell>
          <cell r="EG1274">
            <v>0</v>
          </cell>
          <cell r="EH1274">
            <v>0</v>
          </cell>
          <cell r="EI1274">
            <v>0</v>
          </cell>
          <cell r="EJ1274">
            <v>0</v>
          </cell>
          <cell r="EK1274">
            <v>0</v>
          </cell>
          <cell r="EL1274">
            <v>0</v>
          </cell>
          <cell r="EM1274">
            <v>0</v>
          </cell>
          <cell r="EN1274">
            <v>0</v>
          </cell>
          <cell r="EO1274">
            <v>0</v>
          </cell>
          <cell r="EP1274">
            <v>0</v>
          </cell>
          <cell r="EQ1274">
            <v>0</v>
          </cell>
          <cell r="ER1274">
            <v>0</v>
          </cell>
          <cell r="ES1274">
            <v>0</v>
          </cell>
          <cell r="ET1274">
            <v>0</v>
          </cell>
          <cell r="EU1274">
            <v>0</v>
          </cell>
          <cell r="EV1274">
            <v>0</v>
          </cell>
          <cell r="EW1274">
            <v>0</v>
          </cell>
          <cell r="EX1274">
            <v>0</v>
          </cell>
          <cell r="EY1274">
            <v>0</v>
          </cell>
          <cell r="EZ1274">
            <v>0</v>
          </cell>
          <cell r="FA1274">
            <v>0</v>
          </cell>
          <cell r="FB1274">
            <v>0</v>
          </cell>
          <cell r="FC1274">
            <v>0</v>
          </cell>
          <cell r="FD1274">
            <v>0</v>
          </cell>
          <cell r="FE1274">
            <v>0</v>
          </cell>
          <cell r="FF1274">
            <v>0</v>
          </cell>
          <cell r="FG1274">
            <v>0</v>
          </cell>
          <cell r="FH1274">
            <v>0</v>
          </cell>
          <cell r="FI1274">
            <v>0</v>
          </cell>
          <cell r="FJ1274">
            <v>0</v>
          </cell>
          <cell r="FK1274">
            <v>0</v>
          </cell>
          <cell r="FL1274">
            <v>0</v>
          </cell>
          <cell r="FM1274">
            <v>0</v>
          </cell>
          <cell r="FN1274">
            <v>0</v>
          </cell>
          <cell r="FO1274">
            <v>0</v>
          </cell>
          <cell r="FP1274">
            <v>0</v>
          </cell>
          <cell r="FQ1274">
            <v>0</v>
          </cell>
          <cell r="FR1274">
            <v>0</v>
          </cell>
          <cell r="FS1274">
            <v>0</v>
          </cell>
          <cell r="FT1274">
            <v>0</v>
          </cell>
          <cell r="FU1274">
            <v>0</v>
          </cell>
          <cell r="FV1274">
            <v>0</v>
          </cell>
          <cell r="FW1274">
            <v>0</v>
          </cell>
          <cell r="FX1274">
            <v>0</v>
          </cell>
          <cell r="FY1274">
            <v>0</v>
          </cell>
          <cell r="FZ1274">
            <v>0</v>
          </cell>
          <cell r="GA1274">
            <v>0</v>
          </cell>
          <cell r="GB1274">
            <v>0</v>
          </cell>
          <cell r="GC1274">
            <v>0</v>
          </cell>
          <cell r="GD1274">
            <v>0</v>
          </cell>
          <cell r="GE1274">
            <v>0</v>
          </cell>
          <cell r="GF1274">
            <v>0</v>
          </cell>
          <cell r="GG1274">
            <v>0</v>
          </cell>
          <cell r="GH1274">
            <v>0</v>
          </cell>
          <cell r="GI1274">
            <v>0</v>
          </cell>
          <cell r="GJ1274">
            <v>0</v>
          </cell>
          <cell r="GK1274">
            <v>0</v>
          </cell>
          <cell r="GL1274">
            <v>0</v>
          </cell>
          <cell r="GM1274">
            <v>0</v>
          </cell>
          <cell r="GN1274">
            <v>0</v>
          </cell>
          <cell r="GO1274">
            <v>0</v>
          </cell>
          <cell r="GP1274">
            <v>0</v>
          </cell>
          <cell r="GQ1274">
            <v>0</v>
          </cell>
          <cell r="GR1274">
            <v>0</v>
          </cell>
          <cell r="GS1274">
            <v>0</v>
          </cell>
          <cell r="GT1274">
            <v>0</v>
          </cell>
          <cell r="GU1274">
            <v>0</v>
          </cell>
          <cell r="GV1274">
            <v>0</v>
          </cell>
          <cell r="GW1274">
            <v>0</v>
          </cell>
          <cell r="GX1274">
            <v>0</v>
          </cell>
          <cell r="GY1274">
            <v>0</v>
          </cell>
          <cell r="GZ1274">
            <v>0</v>
          </cell>
          <cell r="HA1274">
            <v>0</v>
          </cell>
          <cell r="HB1274">
            <v>0</v>
          </cell>
          <cell r="HC1274">
            <v>0</v>
          </cell>
          <cell r="HD1274">
            <v>0</v>
          </cell>
          <cell r="HE1274">
            <v>0</v>
          </cell>
          <cell r="HF1274">
            <v>0</v>
          </cell>
          <cell r="HG1274">
            <v>0</v>
          </cell>
          <cell r="HH1274">
            <v>0</v>
          </cell>
          <cell r="HI1274">
            <v>0</v>
          </cell>
          <cell r="HJ1274">
            <v>0</v>
          </cell>
          <cell r="HK1274">
            <v>0</v>
          </cell>
          <cell r="HL1274">
            <v>0</v>
          </cell>
          <cell r="HM1274">
            <v>0</v>
          </cell>
          <cell r="HN1274">
            <v>0</v>
          </cell>
          <cell r="HO1274">
            <v>0</v>
          </cell>
          <cell r="HP1274">
            <v>0</v>
          </cell>
          <cell r="HQ1274">
            <v>0</v>
          </cell>
          <cell r="HR1274">
            <v>0</v>
          </cell>
          <cell r="HS1274">
            <v>0</v>
          </cell>
          <cell r="HT1274">
            <v>0</v>
          </cell>
          <cell r="HU1274">
            <v>0</v>
          </cell>
          <cell r="HV1274">
            <v>0</v>
          </cell>
          <cell r="HW1274">
            <v>0</v>
          </cell>
          <cell r="HX1274">
            <v>0</v>
          </cell>
          <cell r="HY1274">
            <v>0</v>
          </cell>
          <cell r="HZ1274">
            <v>0</v>
          </cell>
          <cell r="IA1274">
            <v>0</v>
          </cell>
          <cell r="IB1274">
            <v>0</v>
          </cell>
          <cell r="IC1274">
            <v>0</v>
          </cell>
          <cell r="ID1274">
            <v>0</v>
          </cell>
          <cell r="IE1274">
            <v>0</v>
          </cell>
          <cell r="IF1274">
            <v>0</v>
          </cell>
          <cell r="IG1274">
            <v>0</v>
          </cell>
          <cell r="IH1274">
            <v>0</v>
          </cell>
          <cell r="II1274">
            <v>0</v>
          </cell>
          <cell r="IJ1274">
            <v>0</v>
          </cell>
          <cell r="IK1274">
            <v>0</v>
          </cell>
          <cell r="IL1274">
            <v>0</v>
          </cell>
          <cell r="IM1274">
            <v>0</v>
          </cell>
          <cell r="IN1274">
            <v>0</v>
          </cell>
          <cell r="IO1274">
            <v>0</v>
          </cell>
          <cell r="IP1274">
            <v>0</v>
          </cell>
          <cell r="IQ1274">
            <v>0</v>
          </cell>
          <cell r="IR1274">
            <v>0</v>
          </cell>
          <cell r="IS1274">
            <v>0</v>
          </cell>
          <cell r="IT1274">
            <v>0</v>
          </cell>
          <cell r="IU1274">
            <v>0</v>
          </cell>
          <cell r="IV1274">
            <v>0</v>
          </cell>
          <cell r="IW1274">
            <v>0</v>
          </cell>
          <cell r="IX1274">
            <v>0</v>
          </cell>
          <cell r="IY1274">
            <v>0</v>
          </cell>
          <cell r="IZ1274">
            <v>0</v>
          </cell>
          <cell r="JA1274">
            <v>0</v>
          </cell>
          <cell r="JB1274">
            <v>0</v>
          </cell>
          <cell r="JC1274">
            <v>0</v>
          </cell>
          <cell r="JD1274">
            <v>0</v>
          </cell>
          <cell r="JE1274">
            <v>0</v>
          </cell>
        </row>
        <row r="1276">
          <cell r="D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-2.6166541199963831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-258.99355092999758</v>
          </cell>
          <cell r="S1276">
            <v>-15.137086570000974</v>
          </cell>
          <cell r="T1276">
            <v>-36.071074980001868</v>
          </cell>
          <cell r="U1276">
            <v>-1.3939983600012056</v>
          </cell>
          <cell r="V1276">
            <v>-45.440045980003561</v>
          </cell>
          <cell r="W1276">
            <v>-31.132408539999233</v>
          </cell>
          <cell r="X1276">
            <v>-18.168011210000259</v>
          </cell>
          <cell r="Y1276">
            <v>-11.795284579999134</v>
          </cell>
          <cell r="Z1276">
            <v>0</v>
          </cell>
          <cell r="AA1276">
            <v>-6.197652119999475</v>
          </cell>
          <cell r="AB1276">
            <v>-68.416604609999922</v>
          </cell>
          <cell r="AC1276">
            <v>-25.241383979999227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U1276">
            <v>0</v>
          </cell>
          <cell r="BV1276">
            <v>0</v>
          </cell>
          <cell r="BW1276">
            <v>0</v>
          </cell>
          <cell r="BX1276">
            <v>0</v>
          </cell>
          <cell r="BY1276">
            <v>0</v>
          </cell>
          <cell r="BZ1276">
            <v>0</v>
          </cell>
          <cell r="CA1276">
            <v>0</v>
          </cell>
          <cell r="CB1276">
            <v>0</v>
          </cell>
          <cell r="CC1276">
            <v>0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  <cell r="DS1276">
            <v>0</v>
          </cell>
          <cell r="DT1276">
            <v>0</v>
          </cell>
          <cell r="DU1276">
            <v>0</v>
          </cell>
          <cell r="DV1276">
            <v>0</v>
          </cell>
          <cell r="DW1276">
            <v>0</v>
          </cell>
          <cell r="DX1276">
            <v>0</v>
          </cell>
          <cell r="DY1276">
            <v>0</v>
          </cell>
          <cell r="DZ1276">
            <v>0</v>
          </cell>
          <cell r="EA1276">
            <v>0</v>
          </cell>
          <cell r="EB1276">
            <v>0</v>
          </cell>
          <cell r="EC1276">
            <v>0</v>
          </cell>
          <cell r="ED1276">
            <v>0</v>
          </cell>
          <cell r="EE1276">
            <v>0</v>
          </cell>
          <cell r="EF1276">
            <v>0</v>
          </cell>
          <cell r="EG1276">
            <v>0</v>
          </cell>
          <cell r="EH1276">
            <v>0</v>
          </cell>
          <cell r="EI1276">
            <v>0</v>
          </cell>
          <cell r="EJ1276">
            <v>0</v>
          </cell>
          <cell r="EK1276">
            <v>0</v>
          </cell>
          <cell r="EL1276">
            <v>0</v>
          </cell>
          <cell r="EM1276">
            <v>0</v>
          </cell>
          <cell r="EN1276">
            <v>0</v>
          </cell>
          <cell r="EO1276">
            <v>0</v>
          </cell>
          <cell r="EP1276">
            <v>0</v>
          </cell>
          <cell r="EQ1276">
            <v>0</v>
          </cell>
          <cell r="ER1276">
            <v>0</v>
          </cell>
          <cell r="ES1276">
            <v>0</v>
          </cell>
          <cell r="ET1276">
            <v>0</v>
          </cell>
          <cell r="EU1276">
            <v>0</v>
          </cell>
          <cell r="EV1276">
            <v>0</v>
          </cell>
          <cell r="EW1276">
            <v>0</v>
          </cell>
          <cell r="EX1276">
            <v>0</v>
          </cell>
          <cell r="EY1276">
            <v>0</v>
          </cell>
          <cell r="EZ1276">
            <v>0</v>
          </cell>
          <cell r="FA1276">
            <v>0</v>
          </cell>
          <cell r="FB1276">
            <v>0</v>
          </cell>
          <cell r="FC1276">
            <v>0</v>
          </cell>
          <cell r="FD1276">
            <v>0</v>
          </cell>
          <cell r="FE1276">
            <v>0</v>
          </cell>
          <cell r="FF1276">
            <v>0</v>
          </cell>
          <cell r="FG1276">
            <v>0</v>
          </cell>
          <cell r="FH1276">
            <v>0</v>
          </cell>
          <cell r="FI1276">
            <v>0</v>
          </cell>
          <cell r="FJ1276">
            <v>0</v>
          </cell>
          <cell r="FK1276">
            <v>0</v>
          </cell>
          <cell r="FL1276">
            <v>0</v>
          </cell>
          <cell r="FM1276">
            <v>0</v>
          </cell>
          <cell r="FN1276">
            <v>0</v>
          </cell>
          <cell r="FO1276">
            <v>0</v>
          </cell>
          <cell r="FP1276">
            <v>0</v>
          </cell>
          <cell r="FQ1276">
            <v>0</v>
          </cell>
          <cell r="FR1276">
            <v>0</v>
          </cell>
          <cell r="FS1276">
            <v>0</v>
          </cell>
          <cell r="FT1276">
            <v>0</v>
          </cell>
          <cell r="FU1276">
            <v>0</v>
          </cell>
          <cell r="FV1276">
            <v>0</v>
          </cell>
          <cell r="FW1276">
            <v>0</v>
          </cell>
          <cell r="FX1276">
            <v>0</v>
          </cell>
          <cell r="FY1276">
            <v>0</v>
          </cell>
          <cell r="FZ1276">
            <v>0</v>
          </cell>
          <cell r="GA1276">
            <v>0</v>
          </cell>
          <cell r="GB1276">
            <v>0</v>
          </cell>
          <cell r="GC1276">
            <v>0</v>
          </cell>
          <cell r="GD1276">
            <v>0</v>
          </cell>
          <cell r="GE1276">
            <v>0</v>
          </cell>
          <cell r="GF1276">
            <v>0</v>
          </cell>
          <cell r="GG1276">
            <v>0</v>
          </cell>
          <cell r="GH1276">
            <v>0</v>
          </cell>
          <cell r="GI1276">
            <v>0</v>
          </cell>
          <cell r="GJ1276">
            <v>0</v>
          </cell>
          <cell r="GK1276">
            <v>0</v>
          </cell>
          <cell r="GL1276">
            <v>0</v>
          </cell>
          <cell r="GM1276">
            <v>0</v>
          </cell>
          <cell r="GN1276">
            <v>0</v>
          </cell>
          <cell r="GO1276">
            <v>0</v>
          </cell>
          <cell r="GP1276">
            <v>0</v>
          </cell>
          <cell r="GQ1276">
            <v>0</v>
          </cell>
          <cell r="GR1276">
            <v>0</v>
          </cell>
          <cell r="GS1276">
            <v>0</v>
          </cell>
          <cell r="GT1276">
            <v>0</v>
          </cell>
          <cell r="GU1276">
            <v>0</v>
          </cell>
          <cell r="GV1276">
            <v>0</v>
          </cell>
          <cell r="GW1276">
            <v>0</v>
          </cell>
          <cell r="GX1276">
            <v>0</v>
          </cell>
          <cell r="GY1276">
            <v>0</v>
          </cell>
          <cell r="GZ1276">
            <v>0</v>
          </cell>
          <cell r="HA1276">
            <v>0</v>
          </cell>
          <cell r="HB1276">
            <v>0</v>
          </cell>
          <cell r="HC1276">
            <v>0</v>
          </cell>
          <cell r="HD1276">
            <v>0</v>
          </cell>
          <cell r="HE1276">
            <v>0</v>
          </cell>
          <cell r="HF1276">
            <v>0</v>
          </cell>
          <cell r="HG1276">
            <v>0</v>
          </cell>
          <cell r="HH1276">
            <v>0</v>
          </cell>
          <cell r="HI1276">
            <v>0</v>
          </cell>
          <cell r="HJ1276">
            <v>0</v>
          </cell>
          <cell r="HK1276">
            <v>0</v>
          </cell>
          <cell r="HL1276">
            <v>0</v>
          </cell>
          <cell r="HM1276">
            <v>0</v>
          </cell>
          <cell r="HN1276">
            <v>0</v>
          </cell>
          <cell r="HO1276">
            <v>0</v>
          </cell>
          <cell r="HP1276">
            <v>0</v>
          </cell>
          <cell r="HQ1276">
            <v>0</v>
          </cell>
          <cell r="HR1276">
            <v>0</v>
          </cell>
          <cell r="HS1276">
            <v>0</v>
          </cell>
          <cell r="HT1276">
            <v>0</v>
          </cell>
          <cell r="HU1276">
            <v>0</v>
          </cell>
          <cell r="HV1276">
            <v>0</v>
          </cell>
          <cell r="HW1276">
            <v>0</v>
          </cell>
          <cell r="HX1276">
            <v>0</v>
          </cell>
          <cell r="HY1276">
            <v>0</v>
          </cell>
          <cell r="HZ1276">
            <v>0</v>
          </cell>
          <cell r="IA1276">
            <v>0</v>
          </cell>
          <cell r="IB1276">
            <v>0</v>
          </cell>
          <cell r="IC1276">
            <v>0</v>
          </cell>
          <cell r="ID1276">
            <v>0</v>
          </cell>
          <cell r="IE1276">
            <v>0</v>
          </cell>
          <cell r="IF1276">
            <v>0</v>
          </cell>
          <cell r="IG1276">
            <v>0</v>
          </cell>
          <cell r="IH1276">
            <v>0</v>
          </cell>
          <cell r="II1276">
            <v>0</v>
          </cell>
          <cell r="IJ1276">
            <v>0</v>
          </cell>
          <cell r="IK1276">
            <v>0</v>
          </cell>
          <cell r="IL1276">
            <v>0</v>
          </cell>
          <cell r="IM1276">
            <v>0</v>
          </cell>
          <cell r="IN1276">
            <v>0</v>
          </cell>
          <cell r="IO1276">
            <v>0</v>
          </cell>
          <cell r="IP1276">
            <v>0</v>
          </cell>
          <cell r="IQ1276">
            <v>0</v>
          </cell>
          <cell r="IR1276">
            <v>0</v>
          </cell>
          <cell r="IS1276">
            <v>0</v>
          </cell>
          <cell r="IT1276">
            <v>0</v>
          </cell>
          <cell r="IU1276">
            <v>0</v>
          </cell>
          <cell r="IV1276">
            <v>0</v>
          </cell>
          <cell r="IW1276">
            <v>0</v>
          </cell>
          <cell r="IX1276">
            <v>0</v>
          </cell>
          <cell r="IY1276">
            <v>0</v>
          </cell>
          <cell r="IZ1276">
            <v>0</v>
          </cell>
          <cell r="JA1276">
            <v>0</v>
          </cell>
          <cell r="JB1276">
            <v>0</v>
          </cell>
          <cell r="JC1276">
            <v>0</v>
          </cell>
          <cell r="JD1276">
            <v>0</v>
          </cell>
          <cell r="JE1276">
            <v>0</v>
          </cell>
        </row>
        <row r="1277">
          <cell r="D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2.6166541200009306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0.62010433000068588</v>
          </cell>
          <cell r="P1277">
            <v>0</v>
          </cell>
          <cell r="Q1277">
            <v>0</v>
          </cell>
          <cell r="R1277">
            <v>-57.706999999994878</v>
          </cell>
          <cell r="S1277">
            <v>0</v>
          </cell>
          <cell r="T1277">
            <v>-4.4390000000003056</v>
          </cell>
          <cell r="U1277">
            <v>-4.4389999999993961</v>
          </cell>
          <cell r="V1277">
            <v>-13.317000000000007</v>
          </cell>
          <cell r="W1277">
            <v>0</v>
          </cell>
          <cell r="X1277">
            <v>0</v>
          </cell>
          <cell r="Y1277">
            <v>-4.4390000000012151</v>
          </cell>
          <cell r="Z1277">
            <v>0</v>
          </cell>
          <cell r="AA1277">
            <v>-4.4389999999993961</v>
          </cell>
          <cell r="AB1277">
            <v>-17.756000000000313</v>
          </cell>
          <cell r="AC1277">
            <v>-8.8779999999997017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0</v>
          </cell>
          <cell r="EE1277">
            <v>0</v>
          </cell>
          <cell r="EF1277">
            <v>0</v>
          </cell>
          <cell r="EG1277">
            <v>0</v>
          </cell>
          <cell r="EH1277">
            <v>0</v>
          </cell>
          <cell r="EI1277">
            <v>0</v>
          </cell>
          <cell r="EJ1277">
            <v>0</v>
          </cell>
          <cell r="EK1277">
            <v>0</v>
          </cell>
          <cell r="EL1277">
            <v>0</v>
          </cell>
          <cell r="EM1277">
            <v>0</v>
          </cell>
          <cell r="EN1277">
            <v>0</v>
          </cell>
          <cell r="EO1277">
            <v>0</v>
          </cell>
          <cell r="EP1277">
            <v>0</v>
          </cell>
          <cell r="EQ1277">
            <v>0</v>
          </cell>
          <cell r="ER1277">
            <v>0</v>
          </cell>
          <cell r="ES1277">
            <v>0</v>
          </cell>
          <cell r="ET1277">
            <v>0</v>
          </cell>
          <cell r="EU1277">
            <v>0</v>
          </cell>
          <cell r="EV1277">
            <v>0</v>
          </cell>
          <cell r="EW1277">
            <v>0</v>
          </cell>
          <cell r="EX1277">
            <v>0</v>
          </cell>
          <cell r="EY1277">
            <v>0</v>
          </cell>
          <cell r="EZ1277">
            <v>0</v>
          </cell>
          <cell r="FA1277">
            <v>0</v>
          </cell>
          <cell r="FB1277">
            <v>0</v>
          </cell>
          <cell r="FC1277">
            <v>0</v>
          </cell>
          <cell r="FD1277">
            <v>0</v>
          </cell>
          <cell r="FE1277">
            <v>0</v>
          </cell>
          <cell r="FF1277">
            <v>0</v>
          </cell>
          <cell r="FG1277">
            <v>0</v>
          </cell>
          <cell r="FH1277">
            <v>0</v>
          </cell>
          <cell r="FI1277">
            <v>0</v>
          </cell>
          <cell r="FJ1277">
            <v>0</v>
          </cell>
          <cell r="FK1277">
            <v>0</v>
          </cell>
          <cell r="FL1277">
            <v>0</v>
          </cell>
          <cell r="FM1277">
            <v>0</v>
          </cell>
          <cell r="FN1277">
            <v>0</v>
          </cell>
          <cell r="FO1277">
            <v>0</v>
          </cell>
          <cell r="FP1277">
            <v>0</v>
          </cell>
          <cell r="FQ1277">
            <v>0</v>
          </cell>
          <cell r="FR1277">
            <v>0</v>
          </cell>
          <cell r="FS1277">
            <v>0</v>
          </cell>
          <cell r="FT1277">
            <v>0</v>
          </cell>
          <cell r="FU1277">
            <v>0</v>
          </cell>
          <cell r="FV1277">
            <v>0</v>
          </cell>
          <cell r="FW1277">
            <v>0</v>
          </cell>
          <cell r="FX1277">
            <v>0</v>
          </cell>
          <cell r="FY1277">
            <v>0</v>
          </cell>
          <cell r="FZ1277">
            <v>0</v>
          </cell>
          <cell r="GA1277">
            <v>0</v>
          </cell>
          <cell r="GB1277">
            <v>0</v>
          </cell>
          <cell r="GC1277">
            <v>0</v>
          </cell>
          <cell r="GD1277">
            <v>0</v>
          </cell>
          <cell r="GE1277">
            <v>0</v>
          </cell>
          <cell r="GF1277">
            <v>0</v>
          </cell>
          <cell r="GG1277">
            <v>0</v>
          </cell>
          <cell r="GH1277">
            <v>0</v>
          </cell>
          <cell r="GI1277">
            <v>0</v>
          </cell>
          <cell r="GJ1277">
            <v>0</v>
          </cell>
          <cell r="GK1277">
            <v>0</v>
          </cell>
          <cell r="GL1277">
            <v>0</v>
          </cell>
          <cell r="GM1277">
            <v>0</v>
          </cell>
          <cell r="GN1277">
            <v>0</v>
          </cell>
          <cell r="GO1277">
            <v>0</v>
          </cell>
          <cell r="GP1277">
            <v>0</v>
          </cell>
          <cell r="GQ1277">
            <v>0</v>
          </cell>
          <cell r="GR1277">
            <v>0</v>
          </cell>
          <cell r="GS1277">
            <v>0</v>
          </cell>
          <cell r="GT1277">
            <v>0</v>
          </cell>
          <cell r="GU1277">
            <v>0</v>
          </cell>
          <cell r="GV1277">
            <v>0</v>
          </cell>
          <cell r="GW1277">
            <v>0</v>
          </cell>
          <cell r="GX1277">
            <v>0</v>
          </cell>
          <cell r="GY1277">
            <v>0</v>
          </cell>
          <cell r="GZ1277">
            <v>0</v>
          </cell>
          <cell r="HA1277">
            <v>0</v>
          </cell>
          <cell r="HB1277">
            <v>0</v>
          </cell>
          <cell r="HC1277">
            <v>0</v>
          </cell>
          <cell r="HD1277">
            <v>0</v>
          </cell>
          <cell r="HE1277">
            <v>0</v>
          </cell>
          <cell r="HF1277">
            <v>0</v>
          </cell>
          <cell r="HG1277">
            <v>0</v>
          </cell>
          <cell r="HH1277">
            <v>0</v>
          </cell>
          <cell r="HI1277">
            <v>0</v>
          </cell>
          <cell r="HJ1277">
            <v>0</v>
          </cell>
          <cell r="HK1277">
            <v>0</v>
          </cell>
          <cell r="HL1277">
            <v>0</v>
          </cell>
          <cell r="HM1277">
            <v>0</v>
          </cell>
          <cell r="HN1277">
            <v>0</v>
          </cell>
          <cell r="HO1277">
            <v>0</v>
          </cell>
          <cell r="HP1277">
            <v>0</v>
          </cell>
          <cell r="HQ1277">
            <v>0</v>
          </cell>
          <cell r="HR1277">
            <v>0</v>
          </cell>
          <cell r="HS1277">
            <v>0</v>
          </cell>
          <cell r="HT1277">
            <v>0</v>
          </cell>
          <cell r="HU1277">
            <v>0</v>
          </cell>
          <cell r="HV1277">
            <v>0</v>
          </cell>
          <cell r="HW1277">
            <v>0</v>
          </cell>
          <cell r="HX1277">
            <v>0</v>
          </cell>
          <cell r="HY1277">
            <v>0</v>
          </cell>
          <cell r="HZ1277">
            <v>0</v>
          </cell>
          <cell r="IA1277">
            <v>0</v>
          </cell>
          <cell r="IB1277">
            <v>0</v>
          </cell>
          <cell r="IC1277">
            <v>0</v>
          </cell>
          <cell r="ID1277">
            <v>0</v>
          </cell>
          <cell r="IE1277">
            <v>0</v>
          </cell>
          <cell r="IF1277">
            <v>0</v>
          </cell>
          <cell r="IG1277">
            <v>0</v>
          </cell>
          <cell r="IH1277">
            <v>0</v>
          </cell>
          <cell r="II1277">
            <v>0</v>
          </cell>
          <cell r="IJ1277">
            <v>0</v>
          </cell>
          <cell r="IK1277">
            <v>0</v>
          </cell>
          <cell r="IL1277">
            <v>0</v>
          </cell>
          <cell r="IM1277">
            <v>0</v>
          </cell>
          <cell r="IN1277">
            <v>0</v>
          </cell>
          <cell r="IO1277">
            <v>0</v>
          </cell>
          <cell r="IP1277">
            <v>0</v>
          </cell>
          <cell r="IQ1277">
            <v>0</v>
          </cell>
          <cell r="IR1277">
            <v>0</v>
          </cell>
          <cell r="IS1277">
            <v>0</v>
          </cell>
          <cell r="IT1277">
            <v>0</v>
          </cell>
          <cell r="IU1277">
            <v>0</v>
          </cell>
          <cell r="IV1277">
            <v>0</v>
          </cell>
          <cell r="IW1277">
            <v>0</v>
          </cell>
          <cell r="IX1277">
            <v>0</v>
          </cell>
          <cell r="IY1277">
            <v>0</v>
          </cell>
          <cell r="IZ1277">
            <v>0</v>
          </cell>
          <cell r="JA1277">
            <v>0</v>
          </cell>
          <cell r="JB1277">
            <v>0</v>
          </cell>
          <cell r="JC1277">
            <v>0</v>
          </cell>
          <cell r="JD1277">
            <v>0</v>
          </cell>
          <cell r="JE1277">
            <v>0</v>
          </cell>
        </row>
        <row r="1278">
          <cell r="D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0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  <cell r="DW1278">
            <v>0</v>
          </cell>
          <cell r="DX1278">
            <v>0</v>
          </cell>
          <cell r="DY1278">
            <v>0</v>
          </cell>
          <cell r="DZ1278">
            <v>0</v>
          </cell>
          <cell r="EA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  <cell r="EJ1278">
            <v>0</v>
          </cell>
          <cell r="EK1278">
            <v>0</v>
          </cell>
          <cell r="EL1278">
            <v>0</v>
          </cell>
          <cell r="EM1278">
            <v>0</v>
          </cell>
          <cell r="EN1278">
            <v>0</v>
          </cell>
          <cell r="EO1278">
            <v>0</v>
          </cell>
          <cell r="EP1278">
            <v>0</v>
          </cell>
          <cell r="EQ1278">
            <v>0</v>
          </cell>
          <cell r="ER1278">
            <v>0</v>
          </cell>
          <cell r="ES1278">
            <v>0</v>
          </cell>
          <cell r="ET1278">
            <v>0</v>
          </cell>
          <cell r="EU1278">
            <v>0</v>
          </cell>
          <cell r="EV1278">
            <v>0</v>
          </cell>
          <cell r="EW1278">
            <v>0</v>
          </cell>
          <cell r="EX1278">
            <v>0</v>
          </cell>
          <cell r="EY1278">
            <v>0</v>
          </cell>
          <cell r="EZ1278">
            <v>0</v>
          </cell>
          <cell r="FA1278">
            <v>0</v>
          </cell>
          <cell r="FB1278">
            <v>0</v>
          </cell>
          <cell r="FC1278">
            <v>0</v>
          </cell>
          <cell r="FD1278">
            <v>0</v>
          </cell>
          <cell r="FE1278">
            <v>0</v>
          </cell>
          <cell r="FF1278">
            <v>0</v>
          </cell>
          <cell r="FG1278">
            <v>0</v>
          </cell>
          <cell r="FH1278">
            <v>0</v>
          </cell>
          <cell r="FI1278">
            <v>0</v>
          </cell>
          <cell r="FJ1278">
            <v>0</v>
          </cell>
          <cell r="FK1278">
            <v>0</v>
          </cell>
          <cell r="FL1278">
            <v>0</v>
          </cell>
          <cell r="FM1278">
            <v>0</v>
          </cell>
          <cell r="FN1278">
            <v>0</v>
          </cell>
          <cell r="FO1278">
            <v>0</v>
          </cell>
          <cell r="FP1278">
            <v>0</v>
          </cell>
          <cell r="FQ1278">
            <v>0</v>
          </cell>
          <cell r="FR1278">
            <v>0</v>
          </cell>
          <cell r="FS1278">
            <v>0</v>
          </cell>
          <cell r="FT1278">
            <v>0</v>
          </cell>
          <cell r="FU1278">
            <v>0</v>
          </cell>
          <cell r="FV1278">
            <v>0</v>
          </cell>
          <cell r="FW1278">
            <v>0</v>
          </cell>
          <cell r="FX1278">
            <v>0</v>
          </cell>
          <cell r="FY1278">
            <v>0</v>
          </cell>
          <cell r="FZ1278">
            <v>0</v>
          </cell>
          <cell r="GA1278">
            <v>0</v>
          </cell>
          <cell r="GB1278">
            <v>0</v>
          </cell>
          <cell r="GC1278">
            <v>0</v>
          </cell>
          <cell r="GD1278">
            <v>0</v>
          </cell>
          <cell r="GE1278">
            <v>0</v>
          </cell>
          <cell r="GF1278">
            <v>0</v>
          </cell>
          <cell r="GG1278">
            <v>0</v>
          </cell>
          <cell r="GH1278">
            <v>0</v>
          </cell>
          <cell r="GI1278">
            <v>0</v>
          </cell>
          <cell r="GJ1278">
            <v>0</v>
          </cell>
          <cell r="GK1278">
            <v>0</v>
          </cell>
          <cell r="GL1278">
            <v>0</v>
          </cell>
          <cell r="GM1278">
            <v>0</v>
          </cell>
          <cell r="GN1278">
            <v>0</v>
          </cell>
          <cell r="GO1278">
            <v>0</v>
          </cell>
          <cell r="GP1278">
            <v>0</v>
          </cell>
          <cell r="GQ1278">
            <v>0</v>
          </cell>
          <cell r="GR1278">
            <v>0</v>
          </cell>
          <cell r="GS1278">
            <v>0</v>
          </cell>
          <cell r="GT1278">
            <v>0</v>
          </cell>
          <cell r="GU1278">
            <v>0</v>
          </cell>
          <cell r="GV1278">
            <v>0</v>
          </cell>
          <cell r="GW1278">
            <v>0</v>
          </cell>
          <cell r="GX1278">
            <v>0</v>
          </cell>
          <cell r="GY1278">
            <v>0</v>
          </cell>
          <cell r="GZ1278">
            <v>0</v>
          </cell>
          <cell r="HA1278">
            <v>0</v>
          </cell>
          <cell r="HB1278">
            <v>0</v>
          </cell>
          <cell r="HC1278">
            <v>0</v>
          </cell>
          <cell r="HD1278">
            <v>0</v>
          </cell>
          <cell r="HE1278">
            <v>0</v>
          </cell>
          <cell r="HF1278">
            <v>0</v>
          </cell>
          <cell r="HG1278">
            <v>0</v>
          </cell>
          <cell r="HH1278">
            <v>0</v>
          </cell>
          <cell r="HI1278">
            <v>0</v>
          </cell>
          <cell r="HJ1278">
            <v>0</v>
          </cell>
          <cell r="HK1278">
            <v>0</v>
          </cell>
          <cell r="HL1278">
            <v>0</v>
          </cell>
          <cell r="HM1278">
            <v>0</v>
          </cell>
          <cell r="HN1278">
            <v>0</v>
          </cell>
          <cell r="HO1278">
            <v>0</v>
          </cell>
          <cell r="HP1278">
            <v>0</v>
          </cell>
          <cell r="HQ1278">
            <v>0</v>
          </cell>
          <cell r="HR1278">
            <v>0</v>
          </cell>
          <cell r="HS1278">
            <v>0</v>
          </cell>
          <cell r="HT1278">
            <v>0</v>
          </cell>
          <cell r="HU1278">
            <v>0</v>
          </cell>
          <cell r="HV1278">
            <v>0</v>
          </cell>
          <cell r="HW1278">
            <v>0</v>
          </cell>
          <cell r="HX1278">
            <v>0</v>
          </cell>
          <cell r="HY1278">
            <v>0</v>
          </cell>
          <cell r="HZ1278">
            <v>0</v>
          </cell>
          <cell r="IA1278">
            <v>0</v>
          </cell>
          <cell r="IB1278">
            <v>0</v>
          </cell>
          <cell r="IC1278">
            <v>0</v>
          </cell>
          <cell r="ID1278">
            <v>0</v>
          </cell>
          <cell r="IE1278">
            <v>0</v>
          </cell>
          <cell r="IF1278">
            <v>0</v>
          </cell>
          <cell r="IG1278">
            <v>0</v>
          </cell>
          <cell r="IH1278">
            <v>0</v>
          </cell>
          <cell r="II1278">
            <v>0</v>
          </cell>
          <cell r="IJ1278">
            <v>0</v>
          </cell>
          <cell r="IK1278">
            <v>0</v>
          </cell>
          <cell r="IL1278">
            <v>0</v>
          </cell>
          <cell r="IM1278">
            <v>0</v>
          </cell>
          <cell r="IN1278">
            <v>0</v>
          </cell>
          <cell r="IO1278">
            <v>0</v>
          </cell>
          <cell r="IP1278">
            <v>0</v>
          </cell>
          <cell r="IQ1278">
            <v>0</v>
          </cell>
          <cell r="IR1278">
            <v>0</v>
          </cell>
          <cell r="IS1278">
            <v>0</v>
          </cell>
          <cell r="IT1278">
            <v>0</v>
          </cell>
          <cell r="IU1278">
            <v>0</v>
          </cell>
          <cell r="IV1278">
            <v>0</v>
          </cell>
          <cell r="IW1278">
            <v>0</v>
          </cell>
          <cell r="IX1278">
            <v>0</v>
          </cell>
          <cell r="IY1278">
            <v>0</v>
          </cell>
          <cell r="IZ1278">
            <v>0</v>
          </cell>
          <cell r="JA1278">
            <v>0</v>
          </cell>
          <cell r="JB1278">
            <v>0</v>
          </cell>
          <cell r="JC1278">
            <v>0</v>
          </cell>
          <cell r="JD1278">
            <v>0</v>
          </cell>
          <cell r="JE1278">
            <v>0</v>
          </cell>
        </row>
        <row r="1280">
          <cell r="D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0</v>
          </cell>
          <cell r="BQ1280">
            <v>0</v>
          </cell>
          <cell r="BR1280">
            <v>0</v>
          </cell>
          <cell r="BS1280">
            <v>0</v>
          </cell>
          <cell r="BT1280">
            <v>0</v>
          </cell>
          <cell r="BU1280">
            <v>0</v>
          </cell>
          <cell r="BV1280">
            <v>0</v>
          </cell>
          <cell r="BW1280">
            <v>0</v>
          </cell>
          <cell r="BX1280">
            <v>0</v>
          </cell>
          <cell r="BY1280">
            <v>0</v>
          </cell>
          <cell r="BZ1280">
            <v>0</v>
          </cell>
          <cell r="CA1280">
            <v>0</v>
          </cell>
          <cell r="CB1280">
            <v>0</v>
          </cell>
          <cell r="CC1280">
            <v>0</v>
          </cell>
          <cell r="CD1280">
            <v>0</v>
          </cell>
          <cell r="CE1280">
            <v>0</v>
          </cell>
          <cell r="CF1280">
            <v>0</v>
          </cell>
          <cell r="CG1280">
            <v>0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0</v>
          </cell>
          <cell r="DJ1280">
            <v>0</v>
          </cell>
          <cell r="DK1280">
            <v>0</v>
          </cell>
          <cell r="DL1280">
            <v>0</v>
          </cell>
          <cell r="DM1280">
            <v>0</v>
          </cell>
          <cell r="DN1280">
            <v>0</v>
          </cell>
          <cell r="DO1280">
            <v>0</v>
          </cell>
          <cell r="DP1280">
            <v>0</v>
          </cell>
          <cell r="DQ1280">
            <v>0</v>
          </cell>
          <cell r="DR1280">
            <v>0</v>
          </cell>
          <cell r="DS1280">
            <v>0</v>
          </cell>
          <cell r="DT1280">
            <v>0</v>
          </cell>
          <cell r="DU1280">
            <v>0</v>
          </cell>
          <cell r="DV1280">
            <v>0</v>
          </cell>
          <cell r="DW1280">
            <v>0</v>
          </cell>
          <cell r="DX1280">
            <v>0</v>
          </cell>
          <cell r="DY1280">
            <v>0</v>
          </cell>
          <cell r="DZ1280">
            <v>0</v>
          </cell>
          <cell r="EA1280">
            <v>0</v>
          </cell>
          <cell r="EB1280">
            <v>0</v>
          </cell>
          <cell r="EC1280">
            <v>0</v>
          </cell>
          <cell r="ED1280">
            <v>0</v>
          </cell>
          <cell r="EE1280">
            <v>0</v>
          </cell>
          <cell r="EF1280">
            <v>0</v>
          </cell>
          <cell r="EG1280">
            <v>0</v>
          </cell>
          <cell r="EH1280">
            <v>0</v>
          </cell>
          <cell r="EI1280">
            <v>0</v>
          </cell>
          <cell r="EJ1280">
            <v>0</v>
          </cell>
          <cell r="EK1280">
            <v>0</v>
          </cell>
          <cell r="EL1280">
            <v>0</v>
          </cell>
          <cell r="EM1280">
            <v>0</v>
          </cell>
          <cell r="EN1280">
            <v>0</v>
          </cell>
          <cell r="EO1280">
            <v>0</v>
          </cell>
          <cell r="EP1280">
            <v>0</v>
          </cell>
          <cell r="EQ1280">
            <v>0</v>
          </cell>
          <cell r="ER1280">
            <v>0</v>
          </cell>
          <cell r="ES1280">
            <v>0</v>
          </cell>
          <cell r="ET1280">
            <v>0</v>
          </cell>
          <cell r="EU1280">
            <v>0</v>
          </cell>
          <cell r="EV1280">
            <v>0</v>
          </cell>
          <cell r="EW1280">
            <v>0</v>
          </cell>
          <cell r="EX1280">
            <v>0</v>
          </cell>
          <cell r="EY1280">
            <v>0</v>
          </cell>
          <cell r="EZ1280">
            <v>0</v>
          </cell>
          <cell r="FA1280">
            <v>0</v>
          </cell>
          <cell r="FB1280">
            <v>0</v>
          </cell>
          <cell r="FC1280">
            <v>0</v>
          </cell>
          <cell r="FD1280">
            <v>0</v>
          </cell>
          <cell r="FE1280">
            <v>0</v>
          </cell>
          <cell r="FF1280">
            <v>0</v>
          </cell>
          <cell r="FG1280">
            <v>0</v>
          </cell>
          <cell r="FH1280">
            <v>0</v>
          </cell>
          <cell r="FI1280">
            <v>0</v>
          </cell>
          <cell r="FJ1280">
            <v>0</v>
          </cell>
          <cell r="FK1280">
            <v>0</v>
          </cell>
          <cell r="FL1280">
            <v>0</v>
          </cell>
          <cell r="FM1280">
            <v>0</v>
          </cell>
          <cell r="FN1280">
            <v>0</v>
          </cell>
          <cell r="FO1280">
            <v>0</v>
          </cell>
          <cell r="FP1280">
            <v>0</v>
          </cell>
          <cell r="FQ1280">
            <v>0</v>
          </cell>
          <cell r="FR1280">
            <v>0</v>
          </cell>
          <cell r="FS1280">
            <v>0</v>
          </cell>
          <cell r="FT1280">
            <v>0</v>
          </cell>
          <cell r="FU1280">
            <v>0</v>
          </cell>
          <cell r="FV1280">
            <v>0</v>
          </cell>
          <cell r="FW1280">
            <v>0</v>
          </cell>
          <cell r="FX1280">
            <v>0</v>
          </cell>
          <cell r="FY1280">
            <v>0</v>
          </cell>
          <cell r="FZ1280">
            <v>0</v>
          </cell>
          <cell r="GA1280">
            <v>0</v>
          </cell>
          <cell r="GB1280">
            <v>0</v>
          </cell>
          <cell r="GC1280">
            <v>0</v>
          </cell>
          <cell r="GD1280">
            <v>0</v>
          </cell>
          <cell r="GE1280">
            <v>0</v>
          </cell>
          <cell r="GF1280">
            <v>0</v>
          </cell>
          <cell r="GG1280">
            <v>0</v>
          </cell>
          <cell r="GH1280">
            <v>0</v>
          </cell>
          <cell r="GI1280">
            <v>0</v>
          </cell>
          <cell r="GJ1280">
            <v>0</v>
          </cell>
          <cell r="GK1280">
            <v>0</v>
          </cell>
          <cell r="GL1280">
            <v>0</v>
          </cell>
          <cell r="GM1280">
            <v>0</v>
          </cell>
          <cell r="GN1280">
            <v>0</v>
          </cell>
          <cell r="GO1280">
            <v>0</v>
          </cell>
          <cell r="GP1280">
            <v>0</v>
          </cell>
          <cell r="GQ1280">
            <v>0</v>
          </cell>
          <cell r="GR1280">
            <v>0</v>
          </cell>
          <cell r="GS1280">
            <v>0</v>
          </cell>
          <cell r="GT1280">
            <v>0</v>
          </cell>
          <cell r="GU1280">
            <v>0</v>
          </cell>
          <cell r="GV1280">
            <v>0</v>
          </cell>
          <cell r="GW1280">
            <v>0</v>
          </cell>
          <cell r="GX1280">
            <v>0</v>
          </cell>
          <cell r="GY1280">
            <v>0</v>
          </cell>
          <cell r="GZ1280">
            <v>0</v>
          </cell>
          <cell r="HA1280">
            <v>0</v>
          </cell>
          <cell r="HB1280">
            <v>0</v>
          </cell>
          <cell r="HC1280">
            <v>0</v>
          </cell>
          <cell r="HD1280">
            <v>0</v>
          </cell>
          <cell r="HE1280">
            <v>0</v>
          </cell>
          <cell r="HF1280">
            <v>0</v>
          </cell>
          <cell r="HG1280">
            <v>0</v>
          </cell>
          <cell r="HH1280">
            <v>0</v>
          </cell>
          <cell r="HI1280">
            <v>0</v>
          </cell>
          <cell r="HJ1280">
            <v>0</v>
          </cell>
          <cell r="HK1280">
            <v>0</v>
          </cell>
          <cell r="HL1280">
            <v>0</v>
          </cell>
          <cell r="HM1280">
            <v>0</v>
          </cell>
          <cell r="HN1280">
            <v>0</v>
          </cell>
          <cell r="HO1280">
            <v>0</v>
          </cell>
          <cell r="HP1280">
            <v>0</v>
          </cell>
          <cell r="HQ1280">
            <v>0</v>
          </cell>
          <cell r="HR1280">
            <v>0</v>
          </cell>
          <cell r="HS1280">
            <v>0</v>
          </cell>
          <cell r="HT1280">
            <v>0</v>
          </cell>
          <cell r="HU1280">
            <v>0</v>
          </cell>
          <cell r="HV1280">
            <v>0</v>
          </cell>
          <cell r="HW1280">
            <v>0</v>
          </cell>
          <cell r="HX1280">
            <v>0</v>
          </cell>
          <cell r="HY1280">
            <v>0</v>
          </cell>
          <cell r="HZ1280">
            <v>0</v>
          </cell>
          <cell r="IA1280">
            <v>0</v>
          </cell>
          <cell r="IB1280">
            <v>0</v>
          </cell>
          <cell r="IC1280">
            <v>0</v>
          </cell>
          <cell r="ID1280">
            <v>0</v>
          </cell>
          <cell r="IE1280">
            <v>0</v>
          </cell>
          <cell r="IF1280">
            <v>0</v>
          </cell>
          <cell r="IG1280">
            <v>0</v>
          </cell>
          <cell r="IH1280">
            <v>0</v>
          </cell>
          <cell r="II1280">
            <v>0</v>
          </cell>
          <cell r="IJ1280">
            <v>0</v>
          </cell>
          <cell r="IK1280">
            <v>0</v>
          </cell>
          <cell r="IL1280">
            <v>0</v>
          </cell>
          <cell r="IM1280">
            <v>0</v>
          </cell>
          <cell r="IN1280">
            <v>0</v>
          </cell>
          <cell r="IO1280">
            <v>0</v>
          </cell>
          <cell r="IP1280">
            <v>0</v>
          </cell>
          <cell r="IQ1280">
            <v>0</v>
          </cell>
          <cell r="IR1280">
            <v>0</v>
          </cell>
          <cell r="IS1280">
            <v>0</v>
          </cell>
          <cell r="IT1280">
            <v>0</v>
          </cell>
          <cell r="IU1280">
            <v>0</v>
          </cell>
          <cell r="IV1280">
            <v>0</v>
          </cell>
          <cell r="IW1280">
            <v>0</v>
          </cell>
          <cell r="IX1280">
            <v>0</v>
          </cell>
          <cell r="IY1280">
            <v>0</v>
          </cell>
          <cell r="IZ1280">
            <v>0</v>
          </cell>
          <cell r="JA1280">
            <v>0</v>
          </cell>
          <cell r="JB1280">
            <v>0</v>
          </cell>
          <cell r="JC1280">
            <v>0</v>
          </cell>
          <cell r="JD1280">
            <v>0</v>
          </cell>
          <cell r="JE1280">
            <v>0</v>
          </cell>
        </row>
        <row r="1281">
          <cell r="D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  <cell r="BZ1281">
            <v>0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0</v>
          </cell>
          <cell r="DJ1281">
            <v>0</v>
          </cell>
          <cell r="DK1281">
            <v>0</v>
          </cell>
          <cell r="DL1281">
            <v>0</v>
          </cell>
          <cell r="DM1281">
            <v>0</v>
          </cell>
          <cell r="DN1281">
            <v>0</v>
          </cell>
          <cell r="DO1281">
            <v>0</v>
          </cell>
          <cell r="DP1281">
            <v>0</v>
          </cell>
          <cell r="DQ1281">
            <v>0</v>
          </cell>
          <cell r="DR1281">
            <v>0</v>
          </cell>
          <cell r="DS1281">
            <v>0</v>
          </cell>
          <cell r="DT1281">
            <v>0</v>
          </cell>
          <cell r="DU1281">
            <v>0</v>
          </cell>
          <cell r="DV1281">
            <v>0</v>
          </cell>
          <cell r="DW1281">
            <v>0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  <cell r="EE1281">
            <v>0</v>
          </cell>
          <cell r="EF1281">
            <v>0</v>
          </cell>
          <cell r="EG1281">
            <v>0</v>
          </cell>
          <cell r="EH1281">
            <v>0</v>
          </cell>
          <cell r="EI1281">
            <v>0</v>
          </cell>
          <cell r="EJ1281">
            <v>0</v>
          </cell>
          <cell r="EK1281">
            <v>0</v>
          </cell>
          <cell r="EL1281">
            <v>0</v>
          </cell>
          <cell r="EM1281">
            <v>0</v>
          </cell>
          <cell r="EN1281">
            <v>0</v>
          </cell>
          <cell r="EO1281">
            <v>0</v>
          </cell>
          <cell r="EP1281">
            <v>0</v>
          </cell>
          <cell r="EQ1281">
            <v>0</v>
          </cell>
          <cell r="ER1281">
            <v>0</v>
          </cell>
          <cell r="ES1281">
            <v>0</v>
          </cell>
          <cell r="ET1281">
            <v>0</v>
          </cell>
          <cell r="EU1281">
            <v>0</v>
          </cell>
          <cell r="EV1281">
            <v>0</v>
          </cell>
          <cell r="EW1281">
            <v>0</v>
          </cell>
          <cell r="EX1281">
            <v>0</v>
          </cell>
          <cell r="EY1281">
            <v>0</v>
          </cell>
          <cell r="EZ1281">
            <v>0</v>
          </cell>
          <cell r="FA1281">
            <v>0</v>
          </cell>
          <cell r="FB1281">
            <v>0</v>
          </cell>
          <cell r="FC1281">
            <v>0</v>
          </cell>
          <cell r="FD1281">
            <v>0</v>
          </cell>
          <cell r="FE1281">
            <v>0</v>
          </cell>
          <cell r="FF1281">
            <v>0</v>
          </cell>
          <cell r="FG1281">
            <v>0</v>
          </cell>
          <cell r="FH1281">
            <v>0</v>
          </cell>
          <cell r="FI1281">
            <v>0</v>
          </cell>
          <cell r="FJ1281">
            <v>0</v>
          </cell>
          <cell r="FK1281">
            <v>0</v>
          </cell>
          <cell r="FL1281">
            <v>0</v>
          </cell>
          <cell r="FM1281">
            <v>0</v>
          </cell>
          <cell r="FN1281">
            <v>0</v>
          </cell>
          <cell r="FO1281">
            <v>0</v>
          </cell>
          <cell r="FP1281">
            <v>0</v>
          </cell>
          <cell r="FQ1281">
            <v>0</v>
          </cell>
          <cell r="FR1281">
            <v>0</v>
          </cell>
          <cell r="FS1281">
            <v>0</v>
          </cell>
          <cell r="FT1281">
            <v>0</v>
          </cell>
          <cell r="FU1281">
            <v>0</v>
          </cell>
          <cell r="FV1281">
            <v>0</v>
          </cell>
          <cell r="FW1281">
            <v>0</v>
          </cell>
          <cell r="FX1281">
            <v>0</v>
          </cell>
          <cell r="FY1281">
            <v>0</v>
          </cell>
          <cell r="FZ1281">
            <v>0</v>
          </cell>
          <cell r="GA1281">
            <v>0</v>
          </cell>
          <cell r="GB1281">
            <v>0</v>
          </cell>
          <cell r="GC1281">
            <v>0</v>
          </cell>
          <cell r="GD1281">
            <v>0</v>
          </cell>
          <cell r="GE1281">
            <v>0</v>
          </cell>
          <cell r="GF1281">
            <v>0</v>
          </cell>
          <cell r="GG1281">
            <v>0</v>
          </cell>
          <cell r="GH1281">
            <v>0</v>
          </cell>
          <cell r="GI1281">
            <v>0</v>
          </cell>
          <cell r="GJ1281">
            <v>0</v>
          </cell>
          <cell r="GK1281">
            <v>0</v>
          </cell>
          <cell r="GL1281">
            <v>0</v>
          </cell>
          <cell r="GM1281">
            <v>0</v>
          </cell>
          <cell r="GN1281">
            <v>0</v>
          </cell>
          <cell r="GO1281">
            <v>0</v>
          </cell>
          <cell r="GP1281">
            <v>0</v>
          </cell>
          <cell r="GQ1281">
            <v>0</v>
          </cell>
          <cell r="GR1281">
            <v>0</v>
          </cell>
          <cell r="GS1281">
            <v>0</v>
          </cell>
          <cell r="GT1281">
            <v>0</v>
          </cell>
          <cell r="GU1281">
            <v>0</v>
          </cell>
          <cell r="GV1281">
            <v>0</v>
          </cell>
          <cell r="GW1281">
            <v>0</v>
          </cell>
          <cell r="GX1281">
            <v>0</v>
          </cell>
          <cell r="GY1281">
            <v>0</v>
          </cell>
          <cell r="GZ1281">
            <v>0</v>
          </cell>
          <cell r="HA1281">
            <v>0</v>
          </cell>
          <cell r="HB1281">
            <v>0</v>
          </cell>
          <cell r="HC1281">
            <v>0</v>
          </cell>
          <cell r="HD1281">
            <v>0</v>
          </cell>
          <cell r="HE1281">
            <v>0</v>
          </cell>
          <cell r="HF1281">
            <v>0</v>
          </cell>
          <cell r="HG1281">
            <v>0</v>
          </cell>
          <cell r="HH1281">
            <v>0</v>
          </cell>
          <cell r="HI1281">
            <v>0</v>
          </cell>
          <cell r="HJ1281">
            <v>0</v>
          </cell>
          <cell r="HK1281">
            <v>0</v>
          </cell>
          <cell r="HL1281">
            <v>0</v>
          </cell>
          <cell r="HM1281">
            <v>0</v>
          </cell>
          <cell r="HN1281">
            <v>0</v>
          </cell>
          <cell r="HO1281">
            <v>0</v>
          </cell>
          <cell r="HP1281">
            <v>0</v>
          </cell>
          <cell r="HQ1281">
            <v>0</v>
          </cell>
          <cell r="HR1281">
            <v>0</v>
          </cell>
          <cell r="HS1281">
            <v>0</v>
          </cell>
          <cell r="HT1281">
            <v>0</v>
          </cell>
          <cell r="HU1281">
            <v>0</v>
          </cell>
          <cell r="HV1281">
            <v>0</v>
          </cell>
          <cell r="HW1281">
            <v>0</v>
          </cell>
          <cell r="HX1281">
            <v>0</v>
          </cell>
          <cell r="HY1281">
            <v>0</v>
          </cell>
          <cell r="HZ1281">
            <v>0</v>
          </cell>
          <cell r="IA1281">
            <v>0</v>
          </cell>
          <cell r="IB1281">
            <v>0</v>
          </cell>
          <cell r="IC1281">
            <v>0</v>
          </cell>
          <cell r="ID1281">
            <v>0</v>
          </cell>
          <cell r="IE1281">
            <v>0</v>
          </cell>
          <cell r="IF1281">
            <v>0</v>
          </cell>
          <cell r="IG1281">
            <v>0</v>
          </cell>
          <cell r="IH1281">
            <v>0</v>
          </cell>
          <cell r="II1281">
            <v>0</v>
          </cell>
          <cell r="IJ1281">
            <v>0</v>
          </cell>
          <cell r="IK1281">
            <v>0</v>
          </cell>
          <cell r="IL1281">
            <v>0</v>
          </cell>
          <cell r="IM1281">
            <v>0</v>
          </cell>
          <cell r="IN1281">
            <v>0</v>
          </cell>
          <cell r="IO1281">
            <v>0</v>
          </cell>
          <cell r="IP1281">
            <v>0</v>
          </cell>
          <cell r="IQ1281">
            <v>0</v>
          </cell>
          <cell r="IR1281">
            <v>0</v>
          </cell>
          <cell r="IS1281">
            <v>0</v>
          </cell>
          <cell r="IT1281">
            <v>0</v>
          </cell>
          <cell r="IU1281">
            <v>0</v>
          </cell>
          <cell r="IV1281">
            <v>0</v>
          </cell>
          <cell r="IW1281">
            <v>0</v>
          </cell>
          <cell r="IX1281">
            <v>0</v>
          </cell>
          <cell r="IY1281">
            <v>0</v>
          </cell>
          <cell r="IZ1281">
            <v>0</v>
          </cell>
          <cell r="JA1281">
            <v>0</v>
          </cell>
          <cell r="JB1281">
            <v>0</v>
          </cell>
          <cell r="JC1281">
            <v>0</v>
          </cell>
          <cell r="JD1281">
            <v>0</v>
          </cell>
          <cell r="JE1281">
            <v>0</v>
          </cell>
        </row>
        <row r="1282">
          <cell r="D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0</v>
          </cell>
          <cell r="CA1282">
            <v>0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0</v>
          </cell>
          <cell r="DM1282">
            <v>0</v>
          </cell>
          <cell r="DN1282">
            <v>0</v>
          </cell>
          <cell r="DO1282">
            <v>0</v>
          </cell>
          <cell r="DP1282">
            <v>0</v>
          </cell>
          <cell r="DQ1282">
            <v>0</v>
          </cell>
          <cell r="DR1282">
            <v>0</v>
          </cell>
          <cell r="DS1282">
            <v>0</v>
          </cell>
          <cell r="DT1282">
            <v>0</v>
          </cell>
          <cell r="DU1282">
            <v>0</v>
          </cell>
          <cell r="DV1282">
            <v>0</v>
          </cell>
          <cell r="DW1282">
            <v>0</v>
          </cell>
          <cell r="DX1282">
            <v>0</v>
          </cell>
          <cell r="DY1282">
            <v>0</v>
          </cell>
          <cell r="DZ1282">
            <v>0</v>
          </cell>
          <cell r="EA1282">
            <v>0</v>
          </cell>
          <cell r="EB1282">
            <v>0</v>
          </cell>
          <cell r="EC1282">
            <v>0</v>
          </cell>
          <cell r="ED1282">
            <v>0</v>
          </cell>
          <cell r="EE1282">
            <v>0</v>
          </cell>
          <cell r="EF1282">
            <v>0</v>
          </cell>
          <cell r="EG1282">
            <v>0</v>
          </cell>
          <cell r="EH1282">
            <v>0</v>
          </cell>
          <cell r="EI1282">
            <v>0</v>
          </cell>
          <cell r="EJ1282">
            <v>0</v>
          </cell>
          <cell r="EK1282">
            <v>0</v>
          </cell>
          <cell r="EL1282">
            <v>0</v>
          </cell>
          <cell r="EM1282">
            <v>0</v>
          </cell>
          <cell r="EN1282">
            <v>0</v>
          </cell>
          <cell r="EO1282">
            <v>0</v>
          </cell>
          <cell r="EP1282">
            <v>0</v>
          </cell>
          <cell r="EQ1282">
            <v>0</v>
          </cell>
          <cell r="ER1282">
            <v>0</v>
          </cell>
          <cell r="ES1282">
            <v>0</v>
          </cell>
          <cell r="ET1282">
            <v>0</v>
          </cell>
          <cell r="EU1282">
            <v>0</v>
          </cell>
          <cell r="EV1282">
            <v>0</v>
          </cell>
          <cell r="EW1282">
            <v>0</v>
          </cell>
          <cell r="EX1282">
            <v>0</v>
          </cell>
          <cell r="EY1282">
            <v>0</v>
          </cell>
          <cell r="EZ1282">
            <v>0</v>
          </cell>
          <cell r="FA1282">
            <v>0</v>
          </cell>
          <cell r="FB1282">
            <v>0</v>
          </cell>
          <cell r="FC1282">
            <v>0</v>
          </cell>
          <cell r="FD1282">
            <v>0</v>
          </cell>
          <cell r="FE1282">
            <v>0</v>
          </cell>
          <cell r="FF1282">
            <v>0</v>
          </cell>
          <cell r="FG1282">
            <v>0</v>
          </cell>
          <cell r="FH1282">
            <v>0</v>
          </cell>
          <cell r="FI1282">
            <v>0</v>
          </cell>
          <cell r="FJ1282">
            <v>0</v>
          </cell>
          <cell r="FK1282">
            <v>0</v>
          </cell>
          <cell r="FL1282">
            <v>0</v>
          </cell>
          <cell r="FM1282">
            <v>0</v>
          </cell>
          <cell r="FN1282">
            <v>0</v>
          </cell>
          <cell r="FO1282">
            <v>0</v>
          </cell>
          <cell r="FP1282">
            <v>0</v>
          </cell>
          <cell r="FQ1282">
            <v>0</v>
          </cell>
          <cell r="FR1282">
            <v>0</v>
          </cell>
          <cell r="FS1282">
            <v>0</v>
          </cell>
          <cell r="FT1282">
            <v>0</v>
          </cell>
          <cell r="FU1282">
            <v>0</v>
          </cell>
          <cell r="FV1282">
            <v>0</v>
          </cell>
          <cell r="FW1282">
            <v>0</v>
          </cell>
          <cell r="FX1282">
            <v>0</v>
          </cell>
          <cell r="FY1282">
            <v>0</v>
          </cell>
          <cell r="FZ1282">
            <v>0</v>
          </cell>
          <cell r="GA1282">
            <v>0</v>
          </cell>
          <cell r="GB1282">
            <v>0</v>
          </cell>
          <cell r="GC1282">
            <v>0</v>
          </cell>
          <cell r="GD1282">
            <v>0</v>
          </cell>
          <cell r="GE1282">
            <v>0</v>
          </cell>
          <cell r="GF1282">
            <v>0</v>
          </cell>
          <cell r="GG1282">
            <v>0</v>
          </cell>
          <cell r="GH1282">
            <v>0</v>
          </cell>
          <cell r="GI1282">
            <v>0</v>
          </cell>
          <cell r="GJ1282">
            <v>0</v>
          </cell>
          <cell r="GK1282">
            <v>0</v>
          </cell>
          <cell r="GL1282">
            <v>0</v>
          </cell>
          <cell r="GM1282">
            <v>0</v>
          </cell>
          <cell r="GN1282">
            <v>0</v>
          </cell>
          <cell r="GO1282">
            <v>0</v>
          </cell>
          <cell r="GP1282">
            <v>0</v>
          </cell>
          <cell r="GQ1282">
            <v>0</v>
          </cell>
          <cell r="GR1282">
            <v>0</v>
          </cell>
          <cell r="GS1282">
            <v>0</v>
          </cell>
          <cell r="GT1282">
            <v>0</v>
          </cell>
          <cell r="GU1282">
            <v>0</v>
          </cell>
          <cell r="GV1282">
            <v>0</v>
          </cell>
          <cell r="GW1282">
            <v>0</v>
          </cell>
          <cell r="GX1282">
            <v>0</v>
          </cell>
          <cell r="GY1282">
            <v>0</v>
          </cell>
          <cell r="GZ1282">
            <v>0</v>
          </cell>
          <cell r="HA1282">
            <v>0</v>
          </cell>
          <cell r="HB1282">
            <v>0</v>
          </cell>
          <cell r="HC1282">
            <v>0</v>
          </cell>
          <cell r="HD1282">
            <v>0</v>
          </cell>
          <cell r="HE1282">
            <v>0</v>
          </cell>
          <cell r="HF1282">
            <v>0</v>
          </cell>
          <cell r="HG1282">
            <v>0</v>
          </cell>
          <cell r="HH1282">
            <v>0</v>
          </cell>
          <cell r="HI1282">
            <v>0</v>
          </cell>
          <cell r="HJ1282">
            <v>0</v>
          </cell>
          <cell r="HK1282">
            <v>0</v>
          </cell>
          <cell r="HL1282">
            <v>0</v>
          </cell>
          <cell r="HM1282">
            <v>0</v>
          </cell>
          <cell r="HN1282">
            <v>0</v>
          </cell>
          <cell r="HO1282">
            <v>0</v>
          </cell>
          <cell r="HP1282">
            <v>0</v>
          </cell>
          <cell r="HQ1282">
            <v>0</v>
          </cell>
          <cell r="HR1282">
            <v>0</v>
          </cell>
          <cell r="HS1282">
            <v>0</v>
          </cell>
          <cell r="HT1282">
            <v>0</v>
          </cell>
          <cell r="HU1282">
            <v>0</v>
          </cell>
          <cell r="HV1282">
            <v>0</v>
          </cell>
          <cell r="HW1282">
            <v>0</v>
          </cell>
          <cell r="HX1282">
            <v>0</v>
          </cell>
          <cell r="HY1282">
            <v>0</v>
          </cell>
          <cell r="HZ1282">
            <v>0</v>
          </cell>
          <cell r="IA1282">
            <v>0</v>
          </cell>
          <cell r="IB1282">
            <v>0</v>
          </cell>
          <cell r="IC1282">
            <v>0</v>
          </cell>
          <cell r="ID1282">
            <v>0</v>
          </cell>
          <cell r="IE1282">
            <v>0</v>
          </cell>
          <cell r="IF1282">
            <v>0</v>
          </cell>
          <cell r="IG1282">
            <v>0</v>
          </cell>
          <cell r="IH1282">
            <v>0</v>
          </cell>
          <cell r="II1282">
            <v>0</v>
          </cell>
          <cell r="IJ1282">
            <v>0</v>
          </cell>
          <cell r="IK1282">
            <v>0</v>
          </cell>
          <cell r="IL1282">
            <v>0</v>
          </cell>
          <cell r="IM1282">
            <v>0</v>
          </cell>
          <cell r="IN1282">
            <v>0</v>
          </cell>
          <cell r="IO1282">
            <v>0</v>
          </cell>
          <cell r="IP1282">
            <v>0</v>
          </cell>
          <cell r="IQ1282">
            <v>0</v>
          </cell>
          <cell r="IR1282">
            <v>0</v>
          </cell>
          <cell r="IS1282">
            <v>0</v>
          </cell>
          <cell r="IT1282">
            <v>0</v>
          </cell>
          <cell r="IU1282">
            <v>0</v>
          </cell>
          <cell r="IV1282">
            <v>0</v>
          </cell>
          <cell r="IW1282">
            <v>0</v>
          </cell>
          <cell r="IX1282">
            <v>0</v>
          </cell>
          <cell r="IY1282">
            <v>0</v>
          </cell>
          <cell r="IZ1282">
            <v>0</v>
          </cell>
          <cell r="JA1282">
            <v>0</v>
          </cell>
          <cell r="JB1282">
            <v>0</v>
          </cell>
          <cell r="JC1282">
            <v>0</v>
          </cell>
          <cell r="JD1282">
            <v>0</v>
          </cell>
          <cell r="JE1282">
            <v>0</v>
          </cell>
        </row>
        <row r="1283">
          <cell r="D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  <cell r="EE1283">
            <v>0</v>
          </cell>
          <cell r="EF1283">
            <v>0</v>
          </cell>
          <cell r="EG1283">
            <v>0</v>
          </cell>
          <cell r="EH1283">
            <v>0</v>
          </cell>
          <cell r="EI1283">
            <v>0</v>
          </cell>
          <cell r="EJ1283">
            <v>0</v>
          </cell>
          <cell r="EK1283">
            <v>0</v>
          </cell>
          <cell r="EL1283">
            <v>0</v>
          </cell>
          <cell r="EM1283">
            <v>0</v>
          </cell>
          <cell r="EN1283">
            <v>0</v>
          </cell>
          <cell r="EO1283">
            <v>0</v>
          </cell>
          <cell r="EP1283">
            <v>0</v>
          </cell>
          <cell r="EQ1283">
            <v>0</v>
          </cell>
          <cell r="ER1283">
            <v>0</v>
          </cell>
          <cell r="ES1283">
            <v>0</v>
          </cell>
          <cell r="ET1283">
            <v>0</v>
          </cell>
          <cell r="EU1283">
            <v>0</v>
          </cell>
          <cell r="EV1283">
            <v>0</v>
          </cell>
          <cell r="EW1283">
            <v>0</v>
          </cell>
          <cell r="EX1283">
            <v>0</v>
          </cell>
          <cell r="EY1283">
            <v>0</v>
          </cell>
          <cell r="EZ1283">
            <v>0</v>
          </cell>
          <cell r="FA1283">
            <v>0</v>
          </cell>
          <cell r="FB1283">
            <v>0</v>
          </cell>
          <cell r="FC1283">
            <v>0</v>
          </cell>
          <cell r="FD1283">
            <v>0</v>
          </cell>
          <cell r="FE1283">
            <v>0</v>
          </cell>
          <cell r="FF1283">
            <v>0</v>
          </cell>
          <cell r="FG1283">
            <v>0</v>
          </cell>
          <cell r="FH1283">
            <v>0</v>
          </cell>
          <cell r="FI1283">
            <v>0</v>
          </cell>
          <cell r="FJ1283">
            <v>0</v>
          </cell>
          <cell r="FK1283">
            <v>0</v>
          </cell>
          <cell r="FL1283">
            <v>0</v>
          </cell>
          <cell r="FM1283">
            <v>0</v>
          </cell>
          <cell r="FN1283">
            <v>0</v>
          </cell>
          <cell r="FO1283">
            <v>0</v>
          </cell>
          <cell r="FP1283">
            <v>0</v>
          </cell>
          <cell r="FQ1283">
            <v>0</v>
          </cell>
          <cell r="FR1283">
            <v>0</v>
          </cell>
          <cell r="FS1283">
            <v>0</v>
          </cell>
          <cell r="FT1283">
            <v>0</v>
          </cell>
          <cell r="FU1283">
            <v>0</v>
          </cell>
          <cell r="FV1283">
            <v>0</v>
          </cell>
          <cell r="FW1283">
            <v>0</v>
          </cell>
          <cell r="FX1283">
            <v>0</v>
          </cell>
          <cell r="FY1283">
            <v>0</v>
          </cell>
          <cell r="FZ1283">
            <v>0</v>
          </cell>
          <cell r="GA1283">
            <v>0</v>
          </cell>
          <cell r="GB1283">
            <v>0</v>
          </cell>
          <cell r="GC1283">
            <v>0</v>
          </cell>
          <cell r="GD1283">
            <v>0</v>
          </cell>
          <cell r="GE1283">
            <v>0</v>
          </cell>
          <cell r="GF1283">
            <v>0</v>
          </cell>
          <cell r="GG1283">
            <v>0</v>
          </cell>
          <cell r="GH1283">
            <v>0</v>
          </cell>
          <cell r="GI1283">
            <v>0</v>
          </cell>
          <cell r="GJ1283">
            <v>0</v>
          </cell>
          <cell r="GK1283">
            <v>0</v>
          </cell>
          <cell r="GL1283">
            <v>0</v>
          </cell>
          <cell r="GM1283">
            <v>0</v>
          </cell>
          <cell r="GN1283">
            <v>0</v>
          </cell>
          <cell r="GO1283">
            <v>0</v>
          </cell>
          <cell r="GP1283">
            <v>0</v>
          </cell>
          <cell r="GQ1283">
            <v>0</v>
          </cell>
          <cell r="GR1283">
            <v>0</v>
          </cell>
          <cell r="GS1283">
            <v>0</v>
          </cell>
          <cell r="GT1283">
            <v>0</v>
          </cell>
          <cell r="GU1283">
            <v>0</v>
          </cell>
          <cell r="GV1283">
            <v>0</v>
          </cell>
          <cell r="GW1283">
            <v>0</v>
          </cell>
          <cell r="GX1283">
            <v>0</v>
          </cell>
          <cell r="GY1283">
            <v>0</v>
          </cell>
          <cell r="GZ1283">
            <v>0</v>
          </cell>
          <cell r="HA1283">
            <v>0</v>
          </cell>
          <cell r="HB1283">
            <v>0</v>
          </cell>
          <cell r="HC1283">
            <v>0</v>
          </cell>
          <cell r="HD1283">
            <v>0</v>
          </cell>
          <cell r="HE1283">
            <v>0</v>
          </cell>
          <cell r="HF1283">
            <v>0</v>
          </cell>
          <cell r="HG1283">
            <v>0</v>
          </cell>
          <cell r="HH1283">
            <v>0</v>
          </cell>
          <cell r="HI1283">
            <v>0</v>
          </cell>
          <cell r="HJ1283">
            <v>0</v>
          </cell>
          <cell r="HK1283">
            <v>0</v>
          </cell>
          <cell r="HL1283">
            <v>0</v>
          </cell>
          <cell r="HM1283">
            <v>0</v>
          </cell>
          <cell r="HN1283">
            <v>0</v>
          </cell>
          <cell r="HO1283">
            <v>0</v>
          </cell>
          <cell r="HP1283">
            <v>0</v>
          </cell>
          <cell r="HQ1283">
            <v>0</v>
          </cell>
          <cell r="HR1283">
            <v>0</v>
          </cell>
          <cell r="HS1283">
            <v>0</v>
          </cell>
          <cell r="HT1283">
            <v>0</v>
          </cell>
          <cell r="HU1283">
            <v>0</v>
          </cell>
          <cell r="HV1283">
            <v>0</v>
          </cell>
          <cell r="HW1283">
            <v>0</v>
          </cell>
          <cell r="HX1283">
            <v>0</v>
          </cell>
          <cell r="HY1283">
            <v>0</v>
          </cell>
          <cell r="HZ1283">
            <v>0</v>
          </cell>
          <cell r="IA1283">
            <v>0</v>
          </cell>
          <cell r="IB1283">
            <v>0</v>
          </cell>
          <cell r="IC1283">
            <v>0</v>
          </cell>
          <cell r="ID1283">
            <v>0</v>
          </cell>
          <cell r="IE1283">
            <v>0</v>
          </cell>
          <cell r="IF1283">
            <v>0</v>
          </cell>
          <cell r="IG1283">
            <v>0</v>
          </cell>
          <cell r="IH1283">
            <v>0</v>
          </cell>
          <cell r="II1283">
            <v>0</v>
          </cell>
          <cell r="IJ1283">
            <v>0</v>
          </cell>
          <cell r="IK1283">
            <v>0</v>
          </cell>
          <cell r="IL1283">
            <v>0</v>
          </cell>
          <cell r="IM1283">
            <v>0</v>
          </cell>
          <cell r="IN1283">
            <v>0</v>
          </cell>
          <cell r="IO1283">
            <v>0</v>
          </cell>
          <cell r="IP1283">
            <v>0</v>
          </cell>
          <cell r="IQ1283">
            <v>0</v>
          </cell>
          <cell r="IR1283">
            <v>0</v>
          </cell>
          <cell r="IS1283">
            <v>0</v>
          </cell>
          <cell r="IT1283">
            <v>0</v>
          </cell>
          <cell r="IU1283">
            <v>0</v>
          </cell>
          <cell r="IV1283">
            <v>0</v>
          </cell>
          <cell r="IW1283">
            <v>0</v>
          </cell>
          <cell r="IX1283">
            <v>0</v>
          </cell>
          <cell r="IY1283">
            <v>0</v>
          </cell>
          <cell r="IZ1283">
            <v>0</v>
          </cell>
          <cell r="JA1283">
            <v>0</v>
          </cell>
          <cell r="JB1283">
            <v>0</v>
          </cell>
          <cell r="JC1283">
            <v>0</v>
          </cell>
          <cell r="JD1283">
            <v>0</v>
          </cell>
          <cell r="JE1283">
            <v>0</v>
          </cell>
        </row>
        <row r="1284">
          <cell r="D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0</v>
          </cell>
          <cell r="DM1284">
            <v>0</v>
          </cell>
          <cell r="DN1284">
            <v>0</v>
          </cell>
          <cell r="DO1284">
            <v>0</v>
          </cell>
          <cell r="DP1284">
            <v>0</v>
          </cell>
          <cell r="DQ1284">
            <v>0</v>
          </cell>
          <cell r="DR1284">
            <v>0</v>
          </cell>
          <cell r="DS1284">
            <v>0</v>
          </cell>
          <cell r="DT1284">
            <v>0</v>
          </cell>
          <cell r="DU1284">
            <v>0</v>
          </cell>
          <cell r="DV1284">
            <v>0</v>
          </cell>
          <cell r="DW1284">
            <v>0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0</v>
          </cell>
          <cell r="EF1284">
            <v>0</v>
          </cell>
          <cell r="EG1284">
            <v>0</v>
          </cell>
          <cell r="EH1284">
            <v>0</v>
          </cell>
          <cell r="EI1284">
            <v>0</v>
          </cell>
          <cell r="EJ1284">
            <v>0</v>
          </cell>
          <cell r="EK1284">
            <v>0</v>
          </cell>
          <cell r="EL1284">
            <v>0</v>
          </cell>
          <cell r="EM1284">
            <v>0</v>
          </cell>
          <cell r="EN1284">
            <v>0</v>
          </cell>
          <cell r="EO1284">
            <v>0</v>
          </cell>
          <cell r="EP1284">
            <v>0</v>
          </cell>
          <cell r="EQ1284">
            <v>0</v>
          </cell>
          <cell r="ER1284">
            <v>0</v>
          </cell>
          <cell r="ES1284">
            <v>0</v>
          </cell>
          <cell r="ET1284">
            <v>0</v>
          </cell>
          <cell r="EU1284">
            <v>0</v>
          </cell>
          <cell r="EV1284">
            <v>0</v>
          </cell>
          <cell r="EW1284">
            <v>0</v>
          </cell>
          <cell r="EX1284">
            <v>0</v>
          </cell>
          <cell r="EY1284">
            <v>0</v>
          </cell>
          <cell r="EZ1284">
            <v>0</v>
          </cell>
          <cell r="FA1284">
            <v>0</v>
          </cell>
          <cell r="FB1284">
            <v>0</v>
          </cell>
          <cell r="FC1284">
            <v>0</v>
          </cell>
          <cell r="FD1284">
            <v>0</v>
          </cell>
          <cell r="FE1284">
            <v>0</v>
          </cell>
          <cell r="FF1284">
            <v>0</v>
          </cell>
          <cell r="FG1284">
            <v>0</v>
          </cell>
          <cell r="FH1284">
            <v>0</v>
          </cell>
          <cell r="FI1284">
            <v>0</v>
          </cell>
          <cell r="FJ1284">
            <v>0</v>
          </cell>
          <cell r="FK1284">
            <v>0</v>
          </cell>
          <cell r="FL1284">
            <v>0</v>
          </cell>
          <cell r="FM1284">
            <v>0</v>
          </cell>
          <cell r="FN1284">
            <v>0</v>
          </cell>
          <cell r="FO1284">
            <v>0</v>
          </cell>
          <cell r="FP1284">
            <v>0</v>
          </cell>
          <cell r="FQ1284">
            <v>0</v>
          </cell>
          <cell r="FR1284">
            <v>0</v>
          </cell>
          <cell r="FS1284">
            <v>0</v>
          </cell>
          <cell r="FT1284">
            <v>0</v>
          </cell>
          <cell r="FU1284">
            <v>0</v>
          </cell>
          <cell r="FV1284">
            <v>0</v>
          </cell>
          <cell r="FW1284">
            <v>0</v>
          </cell>
          <cell r="FX1284">
            <v>0</v>
          </cell>
          <cell r="FY1284">
            <v>0</v>
          </cell>
          <cell r="FZ1284">
            <v>0</v>
          </cell>
          <cell r="GA1284">
            <v>0</v>
          </cell>
          <cell r="GB1284">
            <v>0</v>
          </cell>
          <cell r="GC1284">
            <v>0</v>
          </cell>
          <cell r="GD1284">
            <v>0</v>
          </cell>
          <cell r="GE1284">
            <v>0</v>
          </cell>
          <cell r="GF1284">
            <v>0</v>
          </cell>
          <cell r="GG1284">
            <v>0</v>
          </cell>
          <cell r="GH1284">
            <v>0</v>
          </cell>
          <cell r="GI1284">
            <v>0</v>
          </cell>
          <cell r="GJ1284">
            <v>0</v>
          </cell>
          <cell r="GK1284">
            <v>0</v>
          </cell>
          <cell r="GL1284">
            <v>0</v>
          </cell>
          <cell r="GM1284">
            <v>0</v>
          </cell>
          <cell r="GN1284">
            <v>0</v>
          </cell>
          <cell r="GO1284">
            <v>0</v>
          </cell>
          <cell r="GP1284">
            <v>0</v>
          </cell>
          <cell r="GQ1284">
            <v>0</v>
          </cell>
          <cell r="GR1284">
            <v>0</v>
          </cell>
          <cell r="GS1284">
            <v>0</v>
          </cell>
          <cell r="GT1284">
            <v>0</v>
          </cell>
          <cell r="GU1284">
            <v>0</v>
          </cell>
          <cell r="GV1284">
            <v>0</v>
          </cell>
          <cell r="GW1284">
            <v>0</v>
          </cell>
          <cell r="GX1284">
            <v>0</v>
          </cell>
          <cell r="GY1284">
            <v>0</v>
          </cell>
          <cell r="GZ1284">
            <v>0</v>
          </cell>
          <cell r="HA1284">
            <v>0</v>
          </cell>
          <cell r="HB1284">
            <v>0</v>
          </cell>
          <cell r="HC1284">
            <v>0</v>
          </cell>
          <cell r="HD1284">
            <v>0</v>
          </cell>
          <cell r="HE1284">
            <v>0</v>
          </cell>
          <cell r="HF1284">
            <v>0</v>
          </cell>
          <cell r="HG1284">
            <v>0</v>
          </cell>
          <cell r="HH1284">
            <v>0</v>
          </cell>
          <cell r="HI1284">
            <v>0</v>
          </cell>
          <cell r="HJ1284">
            <v>0</v>
          </cell>
          <cell r="HK1284">
            <v>0</v>
          </cell>
          <cell r="HL1284">
            <v>0</v>
          </cell>
          <cell r="HM1284">
            <v>0</v>
          </cell>
          <cell r="HN1284">
            <v>0</v>
          </cell>
          <cell r="HO1284">
            <v>0</v>
          </cell>
          <cell r="HP1284">
            <v>0</v>
          </cell>
          <cell r="HQ1284">
            <v>0</v>
          </cell>
          <cell r="HR1284">
            <v>0</v>
          </cell>
          <cell r="HS1284">
            <v>0</v>
          </cell>
          <cell r="HT1284">
            <v>0</v>
          </cell>
          <cell r="HU1284">
            <v>0</v>
          </cell>
          <cell r="HV1284">
            <v>0</v>
          </cell>
          <cell r="HW1284">
            <v>0</v>
          </cell>
          <cell r="HX1284">
            <v>0</v>
          </cell>
          <cell r="HY1284">
            <v>0</v>
          </cell>
          <cell r="HZ1284">
            <v>0</v>
          </cell>
          <cell r="IA1284">
            <v>0</v>
          </cell>
          <cell r="IB1284">
            <v>0</v>
          </cell>
          <cell r="IC1284">
            <v>0</v>
          </cell>
          <cell r="ID1284">
            <v>0</v>
          </cell>
          <cell r="IE1284">
            <v>0</v>
          </cell>
          <cell r="IF1284">
            <v>0</v>
          </cell>
          <cell r="IG1284">
            <v>0</v>
          </cell>
          <cell r="IH1284">
            <v>0</v>
          </cell>
          <cell r="II1284">
            <v>0</v>
          </cell>
          <cell r="IJ1284">
            <v>0</v>
          </cell>
          <cell r="IK1284">
            <v>0</v>
          </cell>
          <cell r="IL1284">
            <v>0</v>
          </cell>
          <cell r="IM1284">
            <v>0</v>
          </cell>
          <cell r="IN1284">
            <v>0</v>
          </cell>
          <cell r="IO1284">
            <v>0</v>
          </cell>
          <cell r="IP1284">
            <v>0</v>
          </cell>
          <cell r="IQ1284">
            <v>0</v>
          </cell>
          <cell r="IR1284">
            <v>0</v>
          </cell>
          <cell r="IS1284">
            <v>0</v>
          </cell>
          <cell r="IT1284">
            <v>0</v>
          </cell>
          <cell r="IU1284">
            <v>0</v>
          </cell>
          <cell r="IV1284">
            <v>0</v>
          </cell>
          <cell r="IW1284">
            <v>0</v>
          </cell>
          <cell r="IX1284">
            <v>0</v>
          </cell>
          <cell r="IY1284">
            <v>0</v>
          </cell>
          <cell r="IZ1284">
            <v>0</v>
          </cell>
          <cell r="JA1284">
            <v>0</v>
          </cell>
          <cell r="JB1284">
            <v>0</v>
          </cell>
          <cell r="JC1284">
            <v>0</v>
          </cell>
          <cell r="JD1284">
            <v>0</v>
          </cell>
          <cell r="JE1284">
            <v>0</v>
          </cell>
        </row>
        <row r="1285">
          <cell r="D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0</v>
          </cell>
          <cell r="DS1285">
            <v>0</v>
          </cell>
          <cell r="DT1285">
            <v>0</v>
          </cell>
          <cell r="DU1285">
            <v>0</v>
          </cell>
          <cell r="DV1285">
            <v>0</v>
          </cell>
          <cell r="DW1285">
            <v>0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0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  <cell r="EJ1285">
            <v>0</v>
          </cell>
          <cell r="EK1285">
            <v>0</v>
          </cell>
          <cell r="EL1285">
            <v>0</v>
          </cell>
          <cell r="EM1285">
            <v>0</v>
          </cell>
          <cell r="EN1285">
            <v>0</v>
          </cell>
          <cell r="EO1285">
            <v>0</v>
          </cell>
          <cell r="EP1285">
            <v>0</v>
          </cell>
          <cell r="EQ1285">
            <v>0</v>
          </cell>
          <cell r="ER1285">
            <v>0</v>
          </cell>
          <cell r="ES1285">
            <v>0</v>
          </cell>
          <cell r="ET1285">
            <v>0</v>
          </cell>
          <cell r="EU1285">
            <v>0</v>
          </cell>
          <cell r="EV1285">
            <v>0</v>
          </cell>
          <cell r="EW1285">
            <v>0</v>
          </cell>
          <cell r="EX1285">
            <v>0</v>
          </cell>
          <cell r="EY1285">
            <v>0</v>
          </cell>
          <cell r="EZ1285">
            <v>0</v>
          </cell>
          <cell r="FA1285">
            <v>0</v>
          </cell>
          <cell r="FB1285">
            <v>0</v>
          </cell>
          <cell r="FC1285">
            <v>0</v>
          </cell>
          <cell r="FD1285">
            <v>0</v>
          </cell>
          <cell r="FE1285">
            <v>0</v>
          </cell>
          <cell r="FF1285">
            <v>0</v>
          </cell>
          <cell r="FG1285">
            <v>0</v>
          </cell>
          <cell r="FH1285">
            <v>0</v>
          </cell>
          <cell r="FI1285">
            <v>0</v>
          </cell>
          <cell r="FJ1285">
            <v>0</v>
          </cell>
          <cell r="FK1285">
            <v>0</v>
          </cell>
          <cell r="FL1285">
            <v>0</v>
          </cell>
          <cell r="FM1285">
            <v>0</v>
          </cell>
          <cell r="FN1285">
            <v>0</v>
          </cell>
          <cell r="FO1285">
            <v>0</v>
          </cell>
          <cell r="FP1285">
            <v>0</v>
          </cell>
          <cell r="FQ1285">
            <v>0</v>
          </cell>
          <cell r="FR1285">
            <v>0</v>
          </cell>
          <cell r="FS1285">
            <v>0</v>
          </cell>
          <cell r="FT1285">
            <v>0</v>
          </cell>
          <cell r="FU1285">
            <v>0</v>
          </cell>
          <cell r="FV1285">
            <v>0</v>
          </cell>
          <cell r="FW1285">
            <v>0</v>
          </cell>
          <cell r="FX1285">
            <v>0</v>
          </cell>
          <cell r="FY1285">
            <v>0</v>
          </cell>
          <cell r="FZ1285">
            <v>0</v>
          </cell>
          <cell r="GA1285">
            <v>0</v>
          </cell>
          <cell r="GB1285">
            <v>0</v>
          </cell>
          <cell r="GC1285">
            <v>0</v>
          </cell>
          <cell r="GD1285">
            <v>0</v>
          </cell>
          <cell r="GE1285">
            <v>0</v>
          </cell>
          <cell r="GF1285">
            <v>0</v>
          </cell>
          <cell r="GG1285">
            <v>0</v>
          </cell>
          <cell r="GH1285">
            <v>0</v>
          </cell>
          <cell r="GI1285">
            <v>0</v>
          </cell>
          <cell r="GJ1285">
            <v>0</v>
          </cell>
          <cell r="GK1285">
            <v>0</v>
          </cell>
          <cell r="GL1285">
            <v>0</v>
          </cell>
          <cell r="GM1285">
            <v>0</v>
          </cell>
          <cell r="GN1285">
            <v>0</v>
          </cell>
          <cell r="GO1285">
            <v>0</v>
          </cell>
          <cell r="GP1285">
            <v>0</v>
          </cell>
          <cell r="GQ1285">
            <v>0</v>
          </cell>
          <cell r="GR1285">
            <v>0</v>
          </cell>
          <cell r="GS1285">
            <v>0</v>
          </cell>
          <cell r="GT1285">
            <v>0</v>
          </cell>
          <cell r="GU1285">
            <v>0</v>
          </cell>
          <cell r="GV1285">
            <v>0</v>
          </cell>
          <cell r="GW1285">
            <v>0</v>
          </cell>
          <cell r="GX1285">
            <v>0</v>
          </cell>
          <cell r="GY1285">
            <v>0</v>
          </cell>
          <cell r="GZ1285">
            <v>0</v>
          </cell>
          <cell r="HA1285">
            <v>0</v>
          </cell>
          <cell r="HB1285">
            <v>0</v>
          </cell>
          <cell r="HC1285">
            <v>0</v>
          </cell>
          <cell r="HD1285">
            <v>0</v>
          </cell>
          <cell r="HE1285">
            <v>0</v>
          </cell>
          <cell r="HF1285">
            <v>0</v>
          </cell>
          <cell r="HG1285">
            <v>0</v>
          </cell>
          <cell r="HH1285">
            <v>0</v>
          </cell>
          <cell r="HI1285">
            <v>0</v>
          </cell>
          <cell r="HJ1285">
            <v>0</v>
          </cell>
          <cell r="HK1285">
            <v>0</v>
          </cell>
          <cell r="HL1285">
            <v>0</v>
          </cell>
          <cell r="HM1285">
            <v>0</v>
          </cell>
          <cell r="HN1285">
            <v>0</v>
          </cell>
          <cell r="HO1285">
            <v>0</v>
          </cell>
          <cell r="HP1285">
            <v>0</v>
          </cell>
          <cell r="HQ1285">
            <v>0</v>
          </cell>
          <cell r="HR1285">
            <v>0</v>
          </cell>
          <cell r="HS1285">
            <v>0</v>
          </cell>
          <cell r="HT1285">
            <v>0</v>
          </cell>
          <cell r="HU1285">
            <v>0</v>
          </cell>
          <cell r="HV1285">
            <v>0</v>
          </cell>
          <cell r="HW1285">
            <v>0</v>
          </cell>
          <cell r="HX1285">
            <v>0</v>
          </cell>
          <cell r="HY1285">
            <v>0</v>
          </cell>
          <cell r="HZ1285">
            <v>0</v>
          </cell>
          <cell r="IA1285">
            <v>0</v>
          </cell>
          <cell r="IB1285">
            <v>0</v>
          </cell>
          <cell r="IC1285">
            <v>0</v>
          </cell>
          <cell r="ID1285">
            <v>0</v>
          </cell>
          <cell r="IE1285">
            <v>0</v>
          </cell>
          <cell r="IF1285">
            <v>0</v>
          </cell>
          <cell r="IG1285">
            <v>0</v>
          </cell>
          <cell r="IH1285">
            <v>0</v>
          </cell>
          <cell r="II1285">
            <v>0</v>
          </cell>
          <cell r="IJ1285">
            <v>0</v>
          </cell>
          <cell r="IK1285">
            <v>0</v>
          </cell>
          <cell r="IL1285">
            <v>0</v>
          </cell>
          <cell r="IM1285">
            <v>0</v>
          </cell>
          <cell r="IN1285">
            <v>0</v>
          </cell>
          <cell r="IO1285">
            <v>0</v>
          </cell>
          <cell r="IP1285">
            <v>0</v>
          </cell>
          <cell r="IQ1285">
            <v>0</v>
          </cell>
          <cell r="IR1285">
            <v>0</v>
          </cell>
          <cell r="IS1285">
            <v>0</v>
          </cell>
          <cell r="IT1285">
            <v>0</v>
          </cell>
          <cell r="IU1285">
            <v>0</v>
          </cell>
          <cell r="IV1285">
            <v>0</v>
          </cell>
          <cell r="IW1285">
            <v>0</v>
          </cell>
          <cell r="IX1285">
            <v>0</v>
          </cell>
          <cell r="IY1285">
            <v>0</v>
          </cell>
          <cell r="IZ1285">
            <v>0</v>
          </cell>
          <cell r="JA1285">
            <v>0</v>
          </cell>
          <cell r="JB1285">
            <v>0</v>
          </cell>
          <cell r="JC1285">
            <v>0</v>
          </cell>
          <cell r="JD1285">
            <v>0</v>
          </cell>
          <cell r="JE1285">
            <v>0</v>
          </cell>
        </row>
        <row r="1286">
          <cell r="D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  <cell r="BZ1286">
            <v>0</v>
          </cell>
          <cell r="CA1286">
            <v>0</v>
          </cell>
          <cell r="CB1286">
            <v>0</v>
          </cell>
          <cell r="CC1286">
            <v>0</v>
          </cell>
          <cell r="CD1286">
            <v>0</v>
          </cell>
          <cell r="CE1286">
            <v>0</v>
          </cell>
          <cell r="CF1286">
            <v>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0</v>
          </cell>
          <cell r="EB1286">
            <v>0</v>
          </cell>
          <cell r="EC1286">
            <v>0</v>
          </cell>
          <cell r="ED1286">
            <v>0</v>
          </cell>
          <cell r="EE1286">
            <v>0</v>
          </cell>
          <cell r="EF1286">
            <v>0</v>
          </cell>
          <cell r="EG1286">
            <v>0</v>
          </cell>
          <cell r="EH1286">
            <v>0</v>
          </cell>
          <cell r="EI1286">
            <v>0</v>
          </cell>
          <cell r="EJ1286">
            <v>0</v>
          </cell>
          <cell r="EK1286">
            <v>0</v>
          </cell>
          <cell r="EL1286">
            <v>0</v>
          </cell>
          <cell r="EM1286">
            <v>0</v>
          </cell>
          <cell r="EN1286">
            <v>0</v>
          </cell>
          <cell r="EO1286">
            <v>0</v>
          </cell>
          <cell r="EP1286">
            <v>0</v>
          </cell>
          <cell r="EQ1286">
            <v>0</v>
          </cell>
          <cell r="ER1286">
            <v>0</v>
          </cell>
          <cell r="ES1286">
            <v>0</v>
          </cell>
          <cell r="ET1286">
            <v>0</v>
          </cell>
          <cell r="EU1286">
            <v>0</v>
          </cell>
          <cell r="EV1286">
            <v>0</v>
          </cell>
          <cell r="EW1286">
            <v>0</v>
          </cell>
          <cell r="EX1286">
            <v>0</v>
          </cell>
          <cell r="EY1286">
            <v>0</v>
          </cell>
          <cell r="EZ1286">
            <v>0</v>
          </cell>
          <cell r="FA1286">
            <v>0</v>
          </cell>
          <cell r="FB1286">
            <v>0</v>
          </cell>
          <cell r="FC1286">
            <v>0</v>
          </cell>
          <cell r="FD1286">
            <v>0</v>
          </cell>
          <cell r="FE1286">
            <v>0</v>
          </cell>
          <cell r="FF1286">
            <v>0</v>
          </cell>
          <cell r="FG1286">
            <v>0</v>
          </cell>
          <cell r="FH1286">
            <v>0</v>
          </cell>
          <cell r="FI1286">
            <v>0</v>
          </cell>
          <cell r="FJ1286">
            <v>0</v>
          </cell>
          <cell r="FK1286">
            <v>0</v>
          </cell>
          <cell r="FL1286">
            <v>0</v>
          </cell>
          <cell r="FM1286">
            <v>0</v>
          </cell>
          <cell r="FN1286">
            <v>0</v>
          </cell>
          <cell r="FO1286">
            <v>0</v>
          </cell>
          <cell r="FP1286">
            <v>0</v>
          </cell>
          <cell r="FQ1286">
            <v>0</v>
          </cell>
          <cell r="FR1286">
            <v>0</v>
          </cell>
          <cell r="FS1286">
            <v>0</v>
          </cell>
          <cell r="FT1286">
            <v>0</v>
          </cell>
          <cell r="FU1286">
            <v>0</v>
          </cell>
          <cell r="FV1286">
            <v>0</v>
          </cell>
          <cell r="FW1286">
            <v>0</v>
          </cell>
          <cell r="FX1286">
            <v>0</v>
          </cell>
          <cell r="FY1286">
            <v>0</v>
          </cell>
          <cell r="FZ1286">
            <v>0</v>
          </cell>
          <cell r="GA1286">
            <v>0</v>
          </cell>
          <cell r="GB1286">
            <v>0</v>
          </cell>
          <cell r="GC1286">
            <v>0</v>
          </cell>
          <cell r="GD1286">
            <v>0</v>
          </cell>
          <cell r="GE1286">
            <v>0</v>
          </cell>
          <cell r="GF1286">
            <v>0</v>
          </cell>
          <cell r="GG1286">
            <v>0</v>
          </cell>
          <cell r="GH1286">
            <v>0</v>
          </cell>
          <cell r="GI1286">
            <v>0</v>
          </cell>
          <cell r="GJ1286">
            <v>0</v>
          </cell>
          <cell r="GK1286">
            <v>0</v>
          </cell>
          <cell r="GL1286">
            <v>0</v>
          </cell>
          <cell r="GM1286">
            <v>0</v>
          </cell>
          <cell r="GN1286">
            <v>0</v>
          </cell>
          <cell r="GO1286">
            <v>0</v>
          </cell>
          <cell r="GP1286">
            <v>0</v>
          </cell>
          <cell r="GQ1286">
            <v>0</v>
          </cell>
          <cell r="GR1286">
            <v>0</v>
          </cell>
          <cell r="GS1286">
            <v>0</v>
          </cell>
          <cell r="GT1286">
            <v>0</v>
          </cell>
          <cell r="GU1286">
            <v>0</v>
          </cell>
          <cell r="GV1286">
            <v>0</v>
          </cell>
          <cell r="GW1286">
            <v>0</v>
          </cell>
          <cell r="GX1286">
            <v>0</v>
          </cell>
          <cell r="GY1286">
            <v>0</v>
          </cell>
          <cell r="GZ1286">
            <v>0</v>
          </cell>
          <cell r="HA1286">
            <v>0</v>
          </cell>
          <cell r="HB1286">
            <v>0</v>
          </cell>
          <cell r="HC1286">
            <v>0</v>
          </cell>
          <cell r="HD1286">
            <v>0</v>
          </cell>
          <cell r="HE1286">
            <v>0</v>
          </cell>
          <cell r="HF1286">
            <v>0</v>
          </cell>
          <cell r="HG1286">
            <v>0</v>
          </cell>
          <cell r="HH1286">
            <v>0</v>
          </cell>
          <cell r="HI1286">
            <v>0</v>
          </cell>
          <cell r="HJ1286">
            <v>0</v>
          </cell>
          <cell r="HK1286">
            <v>0</v>
          </cell>
          <cell r="HL1286">
            <v>0</v>
          </cell>
          <cell r="HM1286">
            <v>0</v>
          </cell>
          <cell r="HN1286">
            <v>0</v>
          </cell>
          <cell r="HO1286">
            <v>0</v>
          </cell>
          <cell r="HP1286">
            <v>0</v>
          </cell>
          <cell r="HQ1286">
            <v>0</v>
          </cell>
          <cell r="HR1286">
            <v>0</v>
          </cell>
          <cell r="HS1286">
            <v>0</v>
          </cell>
          <cell r="HT1286">
            <v>0</v>
          </cell>
          <cell r="HU1286">
            <v>0</v>
          </cell>
          <cell r="HV1286">
            <v>0</v>
          </cell>
          <cell r="HW1286">
            <v>0</v>
          </cell>
          <cell r="HX1286">
            <v>0</v>
          </cell>
          <cell r="HY1286">
            <v>0</v>
          </cell>
          <cell r="HZ1286">
            <v>0</v>
          </cell>
          <cell r="IA1286">
            <v>0</v>
          </cell>
          <cell r="IB1286">
            <v>0</v>
          </cell>
          <cell r="IC1286">
            <v>0</v>
          </cell>
          <cell r="ID1286">
            <v>0</v>
          </cell>
          <cell r="IE1286">
            <v>0</v>
          </cell>
          <cell r="IF1286">
            <v>0</v>
          </cell>
          <cell r="IG1286">
            <v>0</v>
          </cell>
          <cell r="IH1286">
            <v>0</v>
          </cell>
          <cell r="II1286">
            <v>0</v>
          </cell>
          <cell r="IJ1286">
            <v>0</v>
          </cell>
          <cell r="IK1286">
            <v>0</v>
          </cell>
          <cell r="IL1286">
            <v>0</v>
          </cell>
          <cell r="IM1286">
            <v>0</v>
          </cell>
          <cell r="IN1286">
            <v>0</v>
          </cell>
          <cell r="IO1286">
            <v>0</v>
          </cell>
          <cell r="IP1286">
            <v>0</v>
          </cell>
          <cell r="IQ1286">
            <v>0</v>
          </cell>
          <cell r="IR1286">
            <v>0</v>
          </cell>
          <cell r="IS1286">
            <v>0</v>
          </cell>
          <cell r="IT1286">
            <v>0</v>
          </cell>
          <cell r="IU1286">
            <v>0</v>
          </cell>
          <cell r="IV1286">
            <v>0</v>
          </cell>
          <cell r="IW1286">
            <v>0</v>
          </cell>
          <cell r="IX1286">
            <v>0</v>
          </cell>
          <cell r="IY1286">
            <v>0</v>
          </cell>
          <cell r="IZ1286">
            <v>0</v>
          </cell>
          <cell r="JA1286">
            <v>0</v>
          </cell>
          <cell r="JB1286">
            <v>0</v>
          </cell>
          <cell r="JC1286">
            <v>0</v>
          </cell>
          <cell r="JD1286">
            <v>0</v>
          </cell>
          <cell r="JE1286">
            <v>0</v>
          </cell>
        </row>
        <row r="1287">
          <cell r="D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0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0</v>
          </cell>
          <cell r="DJ1287">
            <v>0</v>
          </cell>
          <cell r="DK1287">
            <v>0</v>
          </cell>
          <cell r="DL1287">
            <v>0</v>
          </cell>
          <cell r="DM1287">
            <v>0</v>
          </cell>
          <cell r="DN1287">
            <v>0</v>
          </cell>
          <cell r="DO1287">
            <v>0</v>
          </cell>
          <cell r="DP1287">
            <v>0</v>
          </cell>
          <cell r="DQ1287">
            <v>0</v>
          </cell>
          <cell r="DR1287">
            <v>0</v>
          </cell>
          <cell r="DS1287">
            <v>0</v>
          </cell>
          <cell r="DT1287">
            <v>0</v>
          </cell>
          <cell r="DU1287">
            <v>0</v>
          </cell>
          <cell r="DV1287">
            <v>0</v>
          </cell>
          <cell r="DW1287">
            <v>0</v>
          </cell>
          <cell r="DX1287">
            <v>0</v>
          </cell>
          <cell r="DY1287">
            <v>0</v>
          </cell>
          <cell r="DZ1287">
            <v>0</v>
          </cell>
          <cell r="EA1287">
            <v>0</v>
          </cell>
          <cell r="EB1287">
            <v>0</v>
          </cell>
          <cell r="EC1287">
            <v>0</v>
          </cell>
          <cell r="ED1287">
            <v>0</v>
          </cell>
          <cell r="EE1287">
            <v>0</v>
          </cell>
          <cell r="EF1287">
            <v>0</v>
          </cell>
          <cell r="EG1287">
            <v>0</v>
          </cell>
          <cell r="EH1287">
            <v>0</v>
          </cell>
          <cell r="EI1287">
            <v>0</v>
          </cell>
          <cell r="EJ1287">
            <v>0</v>
          </cell>
          <cell r="EK1287">
            <v>0</v>
          </cell>
          <cell r="EL1287">
            <v>0</v>
          </cell>
          <cell r="EM1287">
            <v>0</v>
          </cell>
          <cell r="EN1287">
            <v>0</v>
          </cell>
          <cell r="EO1287">
            <v>0</v>
          </cell>
          <cell r="EP1287">
            <v>0</v>
          </cell>
          <cell r="EQ1287">
            <v>0</v>
          </cell>
          <cell r="ER1287">
            <v>0</v>
          </cell>
          <cell r="ES1287">
            <v>0</v>
          </cell>
          <cell r="ET1287">
            <v>0</v>
          </cell>
          <cell r="EU1287">
            <v>0</v>
          </cell>
          <cell r="EV1287">
            <v>0</v>
          </cell>
          <cell r="EW1287">
            <v>0</v>
          </cell>
          <cell r="EX1287">
            <v>0</v>
          </cell>
          <cell r="EY1287">
            <v>0</v>
          </cell>
          <cell r="EZ1287">
            <v>0</v>
          </cell>
          <cell r="FA1287">
            <v>0</v>
          </cell>
          <cell r="FB1287">
            <v>0</v>
          </cell>
          <cell r="FC1287">
            <v>0</v>
          </cell>
          <cell r="FD1287">
            <v>0</v>
          </cell>
          <cell r="FE1287">
            <v>0</v>
          </cell>
          <cell r="FF1287">
            <v>0</v>
          </cell>
          <cell r="FG1287">
            <v>0</v>
          </cell>
          <cell r="FH1287">
            <v>0</v>
          </cell>
          <cell r="FI1287">
            <v>0</v>
          </cell>
          <cell r="FJ1287">
            <v>0</v>
          </cell>
          <cell r="FK1287">
            <v>0</v>
          </cell>
          <cell r="FL1287">
            <v>0</v>
          </cell>
          <cell r="FM1287">
            <v>0</v>
          </cell>
          <cell r="FN1287">
            <v>0</v>
          </cell>
          <cell r="FO1287">
            <v>0</v>
          </cell>
          <cell r="FP1287">
            <v>0</v>
          </cell>
          <cell r="FQ1287">
            <v>0</v>
          </cell>
          <cell r="FR1287">
            <v>0</v>
          </cell>
          <cell r="FS1287">
            <v>0</v>
          </cell>
          <cell r="FT1287">
            <v>0</v>
          </cell>
          <cell r="FU1287">
            <v>0</v>
          </cell>
          <cell r="FV1287">
            <v>0</v>
          </cell>
          <cell r="FW1287">
            <v>0</v>
          </cell>
          <cell r="FX1287">
            <v>0</v>
          </cell>
          <cell r="FY1287">
            <v>0</v>
          </cell>
          <cell r="FZ1287">
            <v>0</v>
          </cell>
          <cell r="GA1287">
            <v>0</v>
          </cell>
          <cell r="GB1287">
            <v>0</v>
          </cell>
          <cell r="GC1287">
            <v>0</v>
          </cell>
          <cell r="GD1287">
            <v>0</v>
          </cell>
          <cell r="GE1287">
            <v>0</v>
          </cell>
          <cell r="GF1287">
            <v>0</v>
          </cell>
          <cell r="GG1287">
            <v>0</v>
          </cell>
          <cell r="GH1287">
            <v>0</v>
          </cell>
          <cell r="GI1287">
            <v>0</v>
          </cell>
          <cell r="GJ1287">
            <v>0</v>
          </cell>
          <cell r="GK1287">
            <v>0</v>
          </cell>
          <cell r="GL1287">
            <v>0</v>
          </cell>
          <cell r="GM1287">
            <v>0</v>
          </cell>
          <cell r="GN1287">
            <v>0</v>
          </cell>
          <cell r="GO1287">
            <v>0</v>
          </cell>
          <cell r="GP1287">
            <v>0</v>
          </cell>
          <cell r="GQ1287">
            <v>0</v>
          </cell>
          <cell r="GR1287">
            <v>0</v>
          </cell>
          <cell r="GS1287">
            <v>0</v>
          </cell>
          <cell r="GT1287">
            <v>0</v>
          </cell>
          <cell r="GU1287">
            <v>0</v>
          </cell>
          <cell r="GV1287">
            <v>0</v>
          </cell>
          <cell r="GW1287">
            <v>0</v>
          </cell>
          <cell r="GX1287">
            <v>0</v>
          </cell>
          <cell r="GY1287">
            <v>0</v>
          </cell>
          <cell r="GZ1287">
            <v>0</v>
          </cell>
          <cell r="HA1287">
            <v>0</v>
          </cell>
          <cell r="HB1287">
            <v>0</v>
          </cell>
          <cell r="HC1287">
            <v>0</v>
          </cell>
          <cell r="HD1287">
            <v>0</v>
          </cell>
          <cell r="HE1287">
            <v>0</v>
          </cell>
          <cell r="HF1287">
            <v>0</v>
          </cell>
          <cell r="HG1287">
            <v>0</v>
          </cell>
          <cell r="HH1287">
            <v>0</v>
          </cell>
          <cell r="HI1287">
            <v>0</v>
          </cell>
          <cell r="HJ1287">
            <v>0</v>
          </cell>
          <cell r="HK1287">
            <v>0</v>
          </cell>
          <cell r="HL1287">
            <v>0</v>
          </cell>
          <cell r="HM1287">
            <v>0</v>
          </cell>
          <cell r="HN1287">
            <v>0</v>
          </cell>
          <cell r="HO1287">
            <v>0</v>
          </cell>
          <cell r="HP1287">
            <v>0</v>
          </cell>
          <cell r="HQ1287">
            <v>0</v>
          </cell>
          <cell r="HR1287">
            <v>0</v>
          </cell>
          <cell r="HS1287">
            <v>0</v>
          </cell>
          <cell r="HT1287">
            <v>0</v>
          </cell>
          <cell r="HU1287">
            <v>0</v>
          </cell>
          <cell r="HV1287">
            <v>0</v>
          </cell>
          <cell r="HW1287">
            <v>0</v>
          </cell>
          <cell r="HX1287">
            <v>0</v>
          </cell>
          <cell r="HY1287">
            <v>0</v>
          </cell>
          <cell r="HZ1287">
            <v>0</v>
          </cell>
          <cell r="IA1287">
            <v>0</v>
          </cell>
          <cell r="IB1287">
            <v>0</v>
          </cell>
          <cell r="IC1287">
            <v>0</v>
          </cell>
          <cell r="ID1287">
            <v>0</v>
          </cell>
          <cell r="IE1287">
            <v>0</v>
          </cell>
          <cell r="IF1287">
            <v>0</v>
          </cell>
          <cell r="IG1287">
            <v>0</v>
          </cell>
          <cell r="IH1287">
            <v>0</v>
          </cell>
          <cell r="II1287">
            <v>0</v>
          </cell>
          <cell r="IJ1287">
            <v>0</v>
          </cell>
          <cell r="IK1287">
            <v>0</v>
          </cell>
          <cell r="IL1287">
            <v>0</v>
          </cell>
          <cell r="IM1287">
            <v>0</v>
          </cell>
          <cell r="IN1287">
            <v>0</v>
          </cell>
          <cell r="IO1287">
            <v>0</v>
          </cell>
          <cell r="IP1287">
            <v>0</v>
          </cell>
          <cell r="IQ1287">
            <v>0</v>
          </cell>
          <cell r="IR1287">
            <v>0</v>
          </cell>
          <cell r="IS1287">
            <v>0</v>
          </cell>
          <cell r="IT1287">
            <v>0</v>
          </cell>
          <cell r="IU1287">
            <v>0</v>
          </cell>
          <cell r="IV1287">
            <v>0</v>
          </cell>
          <cell r="IW1287">
            <v>0</v>
          </cell>
          <cell r="IX1287">
            <v>0</v>
          </cell>
          <cell r="IY1287">
            <v>0</v>
          </cell>
          <cell r="IZ1287">
            <v>0</v>
          </cell>
          <cell r="JA1287">
            <v>0</v>
          </cell>
          <cell r="JB1287">
            <v>0</v>
          </cell>
          <cell r="JC1287">
            <v>0</v>
          </cell>
          <cell r="JD1287">
            <v>0</v>
          </cell>
          <cell r="JE1287">
            <v>0</v>
          </cell>
        </row>
        <row r="1288">
          <cell r="D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T1288">
            <v>0</v>
          </cell>
          <cell r="BU1288">
            <v>0</v>
          </cell>
          <cell r="BV1288">
            <v>0</v>
          </cell>
          <cell r="BW1288">
            <v>0</v>
          </cell>
          <cell r="BX1288">
            <v>0</v>
          </cell>
          <cell r="BY1288">
            <v>0</v>
          </cell>
          <cell r="BZ1288">
            <v>0</v>
          </cell>
          <cell r="CA1288">
            <v>0</v>
          </cell>
          <cell r="CB1288">
            <v>0</v>
          </cell>
          <cell r="CC1288">
            <v>0</v>
          </cell>
          <cell r="CD1288">
            <v>0</v>
          </cell>
          <cell r="CE1288">
            <v>0</v>
          </cell>
          <cell r="CF1288">
            <v>0</v>
          </cell>
          <cell r="CG1288">
            <v>0</v>
          </cell>
          <cell r="CH1288">
            <v>0</v>
          </cell>
          <cell r="CI1288">
            <v>0</v>
          </cell>
          <cell r="CJ1288">
            <v>0</v>
          </cell>
          <cell r="CK1288">
            <v>0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0</v>
          </cell>
          <cell r="DG1288">
            <v>0</v>
          </cell>
          <cell r="DH1288">
            <v>0</v>
          </cell>
          <cell r="DI1288">
            <v>0</v>
          </cell>
          <cell r="DJ1288">
            <v>0</v>
          </cell>
          <cell r="DK1288">
            <v>0</v>
          </cell>
          <cell r="DL1288">
            <v>0</v>
          </cell>
          <cell r="DM1288">
            <v>0</v>
          </cell>
          <cell r="DN1288">
            <v>0</v>
          </cell>
          <cell r="DO1288">
            <v>0</v>
          </cell>
          <cell r="DP1288">
            <v>0</v>
          </cell>
          <cell r="DQ1288">
            <v>0</v>
          </cell>
          <cell r="DR1288">
            <v>0</v>
          </cell>
          <cell r="DS1288">
            <v>0</v>
          </cell>
          <cell r="DT1288">
            <v>0</v>
          </cell>
          <cell r="DU1288">
            <v>0</v>
          </cell>
          <cell r="DV1288">
            <v>0</v>
          </cell>
          <cell r="DW1288">
            <v>0</v>
          </cell>
          <cell r="DX1288">
            <v>0</v>
          </cell>
          <cell r="DY1288">
            <v>0</v>
          </cell>
          <cell r="DZ1288">
            <v>0</v>
          </cell>
          <cell r="EA1288">
            <v>0</v>
          </cell>
          <cell r="EB1288">
            <v>0</v>
          </cell>
          <cell r="EC1288">
            <v>0</v>
          </cell>
          <cell r="ED1288">
            <v>0</v>
          </cell>
          <cell r="EE1288">
            <v>0</v>
          </cell>
          <cell r="EF1288">
            <v>0</v>
          </cell>
          <cell r="EG1288">
            <v>0</v>
          </cell>
          <cell r="EH1288">
            <v>0</v>
          </cell>
          <cell r="EI1288">
            <v>0</v>
          </cell>
          <cell r="EJ1288">
            <v>0</v>
          </cell>
          <cell r="EK1288">
            <v>0</v>
          </cell>
          <cell r="EL1288">
            <v>0</v>
          </cell>
          <cell r="EM1288">
            <v>0</v>
          </cell>
          <cell r="EN1288">
            <v>0</v>
          </cell>
          <cell r="EO1288">
            <v>0</v>
          </cell>
          <cell r="EP1288">
            <v>0</v>
          </cell>
          <cell r="EQ1288">
            <v>0</v>
          </cell>
          <cell r="ER1288">
            <v>0</v>
          </cell>
          <cell r="ES1288">
            <v>0</v>
          </cell>
          <cell r="ET1288">
            <v>0</v>
          </cell>
          <cell r="EU1288">
            <v>0</v>
          </cell>
          <cell r="EV1288">
            <v>0</v>
          </cell>
          <cell r="EW1288">
            <v>0</v>
          </cell>
          <cell r="EX1288">
            <v>0</v>
          </cell>
          <cell r="EY1288">
            <v>0</v>
          </cell>
          <cell r="EZ1288">
            <v>0</v>
          </cell>
          <cell r="FA1288">
            <v>0</v>
          </cell>
          <cell r="FB1288">
            <v>0</v>
          </cell>
          <cell r="FC1288">
            <v>0</v>
          </cell>
          <cell r="FD1288">
            <v>0</v>
          </cell>
          <cell r="FE1288">
            <v>0</v>
          </cell>
          <cell r="FF1288">
            <v>0</v>
          </cell>
          <cell r="FG1288">
            <v>0</v>
          </cell>
          <cell r="FH1288">
            <v>0</v>
          </cell>
          <cell r="FI1288">
            <v>0</v>
          </cell>
          <cell r="FJ1288">
            <v>0</v>
          </cell>
          <cell r="FK1288">
            <v>0</v>
          </cell>
          <cell r="FL1288">
            <v>0</v>
          </cell>
          <cell r="FM1288">
            <v>0</v>
          </cell>
          <cell r="FN1288">
            <v>0</v>
          </cell>
          <cell r="FO1288">
            <v>0</v>
          </cell>
          <cell r="FP1288">
            <v>0</v>
          </cell>
          <cell r="FQ1288">
            <v>0</v>
          </cell>
          <cell r="FR1288">
            <v>0</v>
          </cell>
          <cell r="FS1288">
            <v>0</v>
          </cell>
          <cell r="FT1288">
            <v>0</v>
          </cell>
          <cell r="FU1288">
            <v>0</v>
          </cell>
          <cell r="FV1288">
            <v>0</v>
          </cell>
          <cell r="FW1288">
            <v>0</v>
          </cell>
          <cell r="FX1288">
            <v>0</v>
          </cell>
          <cell r="FY1288">
            <v>0</v>
          </cell>
          <cell r="FZ1288">
            <v>0</v>
          </cell>
          <cell r="GA1288">
            <v>0</v>
          </cell>
          <cell r="GB1288">
            <v>0</v>
          </cell>
          <cell r="GC1288">
            <v>0</v>
          </cell>
          <cell r="GD1288">
            <v>0</v>
          </cell>
          <cell r="GE1288">
            <v>0</v>
          </cell>
          <cell r="GF1288">
            <v>0</v>
          </cell>
          <cell r="GG1288">
            <v>0</v>
          </cell>
          <cell r="GH1288">
            <v>0</v>
          </cell>
          <cell r="GI1288">
            <v>0</v>
          </cell>
          <cell r="GJ1288">
            <v>0</v>
          </cell>
          <cell r="GK1288">
            <v>0</v>
          </cell>
          <cell r="GL1288">
            <v>0</v>
          </cell>
          <cell r="GM1288">
            <v>0</v>
          </cell>
          <cell r="GN1288">
            <v>0</v>
          </cell>
          <cell r="GO1288">
            <v>0</v>
          </cell>
          <cell r="GP1288">
            <v>0</v>
          </cell>
          <cell r="GQ1288">
            <v>0</v>
          </cell>
          <cell r="GR1288">
            <v>0</v>
          </cell>
          <cell r="GS1288">
            <v>0</v>
          </cell>
          <cell r="GT1288">
            <v>0</v>
          </cell>
          <cell r="GU1288">
            <v>0</v>
          </cell>
          <cell r="GV1288">
            <v>0</v>
          </cell>
          <cell r="GW1288">
            <v>0</v>
          </cell>
          <cell r="GX1288">
            <v>0</v>
          </cell>
          <cell r="GY1288">
            <v>0</v>
          </cell>
          <cell r="GZ1288">
            <v>0</v>
          </cell>
          <cell r="HA1288">
            <v>0</v>
          </cell>
          <cell r="HB1288">
            <v>0</v>
          </cell>
          <cell r="HC1288">
            <v>0</v>
          </cell>
          <cell r="HD1288">
            <v>0</v>
          </cell>
          <cell r="HE1288">
            <v>0</v>
          </cell>
          <cell r="HF1288">
            <v>0</v>
          </cell>
          <cell r="HG1288">
            <v>0</v>
          </cell>
          <cell r="HH1288">
            <v>0</v>
          </cell>
          <cell r="HI1288">
            <v>0</v>
          </cell>
          <cell r="HJ1288">
            <v>0</v>
          </cell>
          <cell r="HK1288">
            <v>0</v>
          </cell>
          <cell r="HL1288">
            <v>0</v>
          </cell>
          <cell r="HM1288">
            <v>0</v>
          </cell>
          <cell r="HN1288">
            <v>0</v>
          </cell>
          <cell r="HO1288">
            <v>0</v>
          </cell>
          <cell r="HP1288">
            <v>0</v>
          </cell>
          <cell r="HQ1288">
            <v>0</v>
          </cell>
          <cell r="HR1288">
            <v>0</v>
          </cell>
          <cell r="HS1288">
            <v>0</v>
          </cell>
          <cell r="HT1288">
            <v>0</v>
          </cell>
          <cell r="HU1288">
            <v>0</v>
          </cell>
          <cell r="HV1288">
            <v>0</v>
          </cell>
          <cell r="HW1288">
            <v>0</v>
          </cell>
          <cell r="HX1288">
            <v>0</v>
          </cell>
          <cell r="HY1288">
            <v>0</v>
          </cell>
          <cell r="HZ1288">
            <v>0</v>
          </cell>
          <cell r="IA1288">
            <v>0</v>
          </cell>
          <cell r="IB1288">
            <v>0</v>
          </cell>
          <cell r="IC1288">
            <v>0</v>
          </cell>
          <cell r="ID1288">
            <v>0</v>
          </cell>
          <cell r="IE1288">
            <v>0</v>
          </cell>
          <cell r="IF1288">
            <v>0</v>
          </cell>
          <cell r="IG1288">
            <v>0</v>
          </cell>
          <cell r="IH1288">
            <v>0</v>
          </cell>
          <cell r="II1288">
            <v>0</v>
          </cell>
          <cell r="IJ1288">
            <v>0</v>
          </cell>
          <cell r="IK1288">
            <v>0</v>
          </cell>
          <cell r="IL1288">
            <v>0</v>
          </cell>
          <cell r="IM1288">
            <v>0</v>
          </cell>
          <cell r="IN1288">
            <v>0</v>
          </cell>
          <cell r="IO1288">
            <v>0</v>
          </cell>
          <cell r="IP1288">
            <v>0</v>
          </cell>
          <cell r="IQ1288">
            <v>0</v>
          </cell>
          <cell r="IR1288">
            <v>0</v>
          </cell>
          <cell r="IS1288">
            <v>0</v>
          </cell>
          <cell r="IT1288">
            <v>0</v>
          </cell>
          <cell r="IU1288">
            <v>0</v>
          </cell>
          <cell r="IV1288">
            <v>0</v>
          </cell>
          <cell r="IW1288">
            <v>0</v>
          </cell>
          <cell r="IX1288">
            <v>0</v>
          </cell>
          <cell r="IY1288">
            <v>0</v>
          </cell>
          <cell r="IZ1288">
            <v>0</v>
          </cell>
          <cell r="JA1288">
            <v>0</v>
          </cell>
          <cell r="JB1288">
            <v>0</v>
          </cell>
          <cell r="JC1288">
            <v>0</v>
          </cell>
          <cell r="JD1288">
            <v>0</v>
          </cell>
          <cell r="JE1288">
            <v>0</v>
          </cell>
        </row>
        <row r="1289">
          <cell r="D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DI1289">
            <v>0</v>
          </cell>
          <cell r="DJ1289">
            <v>0</v>
          </cell>
          <cell r="DK1289">
            <v>0</v>
          </cell>
          <cell r="DL1289">
            <v>0</v>
          </cell>
          <cell r="DM1289">
            <v>0</v>
          </cell>
          <cell r="DN1289">
            <v>0</v>
          </cell>
          <cell r="DO1289">
            <v>0</v>
          </cell>
          <cell r="DP1289">
            <v>0</v>
          </cell>
          <cell r="DQ1289">
            <v>0</v>
          </cell>
          <cell r="DR1289">
            <v>0</v>
          </cell>
          <cell r="DS1289">
            <v>0</v>
          </cell>
          <cell r="DT1289">
            <v>0</v>
          </cell>
          <cell r="DU1289">
            <v>0</v>
          </cell>
          <cell r="DV1289">
            <v>0</v>
          </cell>
          <cell r="DW1289">
            <v>0</v>
          </cell>
          <cell r="DX1289">
            <v>0</v>
          </cell>
          <cell r="DY1289">
            <v>0</v>
          </cell>
          <cell r="DZ1289">
            <v>0</v>
          </cell>
          <cell r="EA1289">
            <v>0</v>
          </cell>
          <cell r="EB1289">
            <v>0</v>
          </cell>
          <cell r="EC1289">
            <v>0</v>
          </cell>
          <cell r="ED1289">
            <v>0</v>
          </cell>
          <cell r="EE1289">
            <v>0</v>
          </cell>
          <cell r="EF1289">
            <v>0</v>
          </cell>
          <cell r="EG1289">
            <v>0</v>
          </cell>
          <cell r="EH1289">
            <v>0</v>
          </cell>
          <cell r="EI1289">
            <v>0</v>
          </cell>
          <cell r="EJ1289">
            <v>0</v>
          </cell>
          <cell r="EK1289">
            <v>0</v>
          </cell>
          <cell r="EL1289">
            <v>0</v>
          </cell>
          <cell r="EM1289">
            <v>0</v>
          </cell>
          <cell r="EN1289">
            <v>0</v>
          </cell>
          <cell r="EO1289">
            <v>0</v>
          </cell>
          <cell r="EP1289">
            <v>0</v>
          </cell>
          <cell r="EQ1289">
            <v>0</v>
          </cell>
          <cell r="ER1289">
            <v>0</v>
          </cell>
          <cell r="ES1289">
            <v>0</v>
          </cell>
          <cell r="ET1289">
            <v>0</v>
          </cell>
          <cell r="EU1289">
            <v>0</v>
          </cell>
          <cell r="EV1289">
            <v>0</v>
          </cell>
          <cell r="EW1289">
            <v>0</v>
          </cell>
          <cell r="EX1289">
            <v>0</v>
          </cell>
          <cell r="EY1289">
            <v>0</v>
          </cell>
          <cell r="EZ1289">
            <v>0</v>
          </cell>
          <cell r="FA1289">
            <v>0</v>
          </cell>
          <cell r="FB1289">
            <v>0</v>
          </cell>
          <cell r="FC1289">
            <v>0</v>
          </cell>
          <cell r="FD1289">
            <v>0</v>
          </cell>
          <cell r="FE1289">
            <v>0</v>
          </cell>
          <cell r="FF1289">
            <v>0</v>
          </cell>
          <cell r="FG1289">
            <v>0</v>
          </cell>
          <cell r="FH1289">
            <v>0</v>
          </cell>
          <cell r="FI1289">
            <v>0</v>
          </cell>
          <cell r="FJ1289">
            <v>0</v>
          </cell>
          <cell r="FK1289">
            <v>0</v>
          </cell>
          <cell r="FL1289">
            <v>0</v>
          </cell>
          <cell r="FM1289">
            <v>0</v>
          </cell>
          <cell r="FN1289">
            <v>0</v>
          </cell>
          <cell r="FO1289">
            <v>0</v>
          </cell>
          <cell r="FP1289">
            <v>0</v>
          </cell>
          <cell r="FQ1289">
            <v>0</v>
          </cell>
          <cell r="FR1289">
            <v>0</v>
          </cell>
          <cell r="FS1289">
            <v>0</v>
          </cell>
          <cell r="FT1289">
            <v>0</v>
          </cell>
          <cell r="FU1289">
            <v>0</v>
          </cell>
          <cell r="FV1289">
            <v>0</v>
          </cell>
          <cell r="FW1289">
            <v>0</v>
          </cell>
          <cell r="FX1289">
            <v>0</v>
          </cell>
          <cell r="FY1289">
            <v>0</v>
          </cell>
          <cell r="FZ1289">
            <v>0</v>
          </cell>
          <cell r="GA1289">
            <v>0</v>
          </cell>
          <cell r="GB1289">
            <v>0</v>
          </cell>
          <cell r="GC1289">
            <v>0</v>
          </cell>
          <cell r="GD1289">
            <v>0</v>
          </cell>
          <cell r="GE1289">
            <v>0</v>
          </cell>
          <cell r="GF1289">
            <v>0</v>
          </cell>
          <cell r="GG1289">
            <v>0</v>
          </cell>
          <cell r="GH1289">
            <v>0</v>
          </cell>
          <cell r="GI1289">
            <v>0</v>
          </cell>
          <cell r="GJ1289">
            <v>0</v>
          </cell>
          <cell r="GK1289">
            <v>0</v>
          </cell>
          <cell r="GL1289">
            <v>0</v>
          </cell>
          <cell r="GM1289">
            <v>0</v>
          </cell>
          <cell r="GN1289">
            <v>0</v>
          </cell>
          <cell r="GO1289">
            <v>0</v>
          </cell>
          <cell r="GP1289">
            <v>0</v>
          </cell>
          <cell r="GQ1289">
            <v>0</v>
          </cell>
          <cell r="GR1289">
            <v>0</v>
          </cell>
          <cell r="GS1289">
            <v>0</v>
          </cell>
          <cell r="GT1289">
            <v>0</v>
          </cell>
          <cell r="GU1289">
            <v>0</v>
          </cell>
          <cell r="GV1289">
            <v>0</v>
          </cell>
          <cell r="GW1289">
            <v>0</v>
          </cell>
          <cell r="GX1289">
            <v>0</v>
          </cell>
          <cell r="GY1289">
            <v>0</v>
          </cell>
          <cell r="GZ1289">
            <v>0</v>
          </cell>
          <cell r="HA1289">
            <v>0</v>
          </cell>
          <cell r="HB1289">
            <v>0</v>
          </cell>
          <cell r="HC1289">
            <v>0</v>
          </cell>
          <cell r="HD1289">
            <v>0</v>
          </cell>
          <cell r="HE1289">
            <v>0</v>
          </cell>
          <cell r="HF1289">
            <v>0</v>
          </cell>
          <cell r="HG1289">
            <v>0</v>
          </cell>
          <cell r="HH1289">
            <v>0</v>
          </cell>
          <cell r="HI1289">
            <v>0</v>
          </cell>
          <cell r="HJ1289">
            <v>0</v>
          </cell>
          <cell r="HK1289">
            <v>0</v>
          </cell>
          <cell r="HL1289">
            <v>0</v>
          </cell>
          <cell r="HM1289">
            <v>0</v>
          </cell>
          <cell r="HN1289">
            <v>0</v>
          </cell>
          <cell r="HO1289">
            <v>0</v>
          </cell>
          <cell r="HP1289">
            <v>0</v>
          </cell>
          <cell r="HQ1289">
            <v>0</v>
          </cell>
          <cell r="HR1289">
            <v>0</v>
          </cell>
          <cell r="HS1289">
            <v>0</v>
          </cell>
          <cell r="HT1289">
            <v>0</v>
          </cell>
          <cell r="HU1289">
            <v>0</v>
          </cell>
          <cell r="HV1289">
            <v>0</v>
          </cell>
          <cell r="HW1289">
            <v>0</v>
          </cell>
          <cell r="HX1289">
            <v>0</v>
          </cell>
          <cell r="HY1289">
            <v>0</v>
          </cell>
          <cell r="HZ1289">
            <v>0</v>
          </cell>
          <cell r="IA1289">
            <v>0</v>
          </cell>
          <cell r="IB1289">
            <v>0</v>
          </cell>
          <cell r="IC1289">
            <v>0</v>
          </cell>
          <cell r="ID1289">
            <v>0</v>
          </cell>
          <cell r="IE1289">
            <v>0</v>
          </cell>
          <cell r="IF1289">
            <v>0</v>
          </cell>
          <cell r="IG1289">
            <v>0</v>
          </cell>
          <cell r="IH1289">
            <v>0</v>
          </cell>
          <cell r="II1289">
            <v>0</v>
          </cell>
          <cell r="IJ1289">
            <v>0</v>
          </cell>
          <cell r="IK1289">
            <v>0</v>
          </cell>
          <cell r="IL1289">
            <v>0</v>
          </cell>
          <cell r="IM1289">
            <v>0</v>
          </cell>
          <cell r="IN1289">
            <v>0</v>
          </cell>
          <cell r="IO1289">
            <v>0</v>
          </cell>
          <cell r="IP1289">
            <v>0</v>
          </cell>
          <cell r="IQ1289">
            <v>0</v>
          </cell>
          <cell r="IR1289">
            <v>0</v>
          </cell>
          <cell r="IS1289">
            <v>0</v>
          </cell>
          <cell r="IT1289">
            <v>0</v>
          </cell>
          <cell r="IU1289">
            <v>0</v>
          </cell>
          <cell r="IV1289">
            <v>0</v>
          </cell>
          <cell r="IW1289">
            <v>0</v>
          </cell>
          <cell r="IX1289">
            <v>0</v>
          </cell>
          <cell r="IY1289">
            <v>0</v>
          </cell>
          <cell r="IZ1289">
            <v>0</v>
          </cell>
          <cell r="JA1289">
            <v>0</v>
          </cell>
          <cell r="JB1289">
            <v>0</v>
          </cell>
          <cell r="JC1289">
            <v>0</v>
          </cell>
          <cell r="JD1289">
            <v>0</v>
          </cell>
          <cell r="JE1289">
            <v>0</v>
          </cell>
        </row>
        <row r="1290">
          <cell r="D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0</v>
          </cell>
          <cell r="BQ1290">
            <v>0</v>
          </cell>
          <cell r="BR1290">
            <v>0</v>
          </cell>
          <cell r="BS1290">
            <v>0</v>
          </cell>
          <cell r="BT1290">
            <v>0</v>
          </cell>
          <cell r="BU1290">
            <v>0</v>
          </cell>
          <cell r="BV1290">
            <v>0</v>
          </cell>
          <cell r="BW1290">
            <v>0</v>
          </cell>
          <cell r="BX1290">
            <v>0</v>
          </cell>
          <cell r="BY1290">
            <v>0</v>
          </cell>
          <cell r="BZ1290">
            <v>0</v>
          </cell>
          <cell r="CA1290">
            <v>0</v>
          </cell>
          <cell r="CB1290">
            <v>0</v>
          </cell>
          <cell r="CC1290">
            <v>0</v>
          </cell>
          <cell r="CD1290">
            <v>0</v>
          </cell>
          <cell r="CE1290">
            <v>0</v>
          </cell>
          <cell r="CF1290">
            <v>0</v>
          </cell>
          <cell r="CG1290">
            <v>0</v>
          </cell>
          <cell r="CH1290">
            <v>0</v>
          </cell>
          <cell r="CI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0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F1290">
            <v>0</v>
          </cell>
          <cell r="DG1290">
            <v>0</v>
          </cell>
          <cell r="DH1290">
            <v>0</v>
          </cell>
          <cell r="DI1290">
            <v>0</v>
          </cell>
          <cell r="DJ1290">
            <v>0</v>
          </cell>
          <cell r="DK1290">
            <v>0</v>
          </cell>
          <cell r="DL1290">
            <v>0</v>
          </cell>
          <cell r="DM1290">
            <v>0</v>
          </cell>
          <cell r="DN1290">
            <v>0</v>
          </cell>
          <cell r="DO1290">
            <v>0</v>
          </cell>
          <cell r="DP1290">
            <v>0</v>
          </cell>
          <cell r="DQ1290">
            <v>0</v>
          </cell>
          <cell r="DR1290">
            <v>0</v>
          </cell>
          <cell r="DS1290">
            <v>0</v>
          </cell>
          <cell r="DT1290">
            <v>0</v>
          </cell>
          <cell r="DU1290">
            <v>0</v>
          </cell>
          <cell r="DV1290">
            <v>0</v>
          </cell>
          <cell r="DW1290">
            <v>0</v>
          </cell>
          <cell r="DX1290">
            <v>0</v>
          </cell>
          <cell r="DY1290">
            <v>0</v>
          </cell>
          <cell r="DZ1290">
            <v>0</v>
          </cell>
          <cell r="EA1290">
            <v>0</v>
          </cell>
          <cell r="EB1290">
            <v>0</v>
          </cell>
          <cell r="EC1290">
            <v>0</v>
          </cell>
          <cell r="ED1290">
            <v>0</v>
          </cell>
          <cell r="EE1290">
            <v>0</v>
          </cell>
          <cell r="EF1290">
            <v>0</v>
          </cell>
          <cell r="EG1290">
            <v>0</v>
          </cell>
          <cell r="EH1290">
            <v>0</v>
          </cell>
          <cell r="EI1290">
            <v>0</v>
          </cell>
          <cell r="EJ1290">
            <v>0</v>
          </cell>
          <cell r="EK1290">
            <v>0</v>
          </cell>
          <cell r="EL1290">
            <v>0</v>
          </cell>
          <cell r="EM1290">
            <v>0</v>
          </cell>
          <cell r="EN1290">
            <v>0</v>
          </cell>
          <cell r="EO1290">
            <v>0</v>
          </cell>
          <cell r="EP1290">
            <v>0</v>
          </cell>
          <cell r="EQ1290">
            <v>0</v>
          </cell>
          <cell r="ER1290">
            <v>0</v>
          </cell>
          <cell r="ES1290">
            <v>0</v>
          </cell>
          <cell r="ET1290">
            <v>0</v>
          </cell>
          <cell r="EU1290">
            <v>0</v>
          </cell>
          <cell r="EV1290">
            <v>0</v>
          </cell>
          <cell r="EW1290">
            <v>0</v>
          </cell>
          <cell r="EX1290">
            <v>0</v>
          </cell>
          <cell r="EY1290">
            <v>0</v>
          </cell>
          <cell r="EZ1290">
            <v>0</v>
          </cell>
          <cell r="FA1290">
            <v>0</v>
          </cell>
          <cell r="FB1290">
            <v>0</v>
          </cell>
          <cell r="FC1290">
            <v>0</v>
          </cell>
          <cell r="FD1290">
            <v>0</v>
          </cell>
          <cell r="FE1290">
            <v>0</v>
          </cell>
          <cell r="FF1290">
            <v>0</v>
          </cell>
          <cell r="FG1290">
            <v>0</v>
          </cell>
          <cell r="FH1290">
            <v>0</v>
          </cell>
          <cell r="FI1290">
            <v>0</v>
          </cell>
          <cell r="FJ1290">
            <v>0</v>
          </cell>
          <cell r="FK1290">
            <v>0</v>
          </cell>
          <cell r="FL1290">
            <v>0</v>
          </cell>
          <cell r="FM1290">
            <v>0</v>
          </cell>
          <cell r="FN1290">
            <v>0</v>
          </cell>
          <cell r="FO1290">
            <v>0</v>
          </cell>
          <cell r="FP1290">
            <v>0</v>
          </cell>
          <cell r="FQ1290">
            <v>0</v>
          </cell>
          <cell r="FR1290">
            <v>0</v>
          </cell>
          <cell r="FS1290">
            <v>0</v>
          </cell>
          <cell r="FT1290">
            <v>0</v>
          </cell>
          <cell r="FU1290">
            <v>0</v>
          </cell>
          <cell r="FV1290">
            <v>0</v>
          </cell>
          <cell r="FW1290">
            <v>0</v>
          </cell>
          <cell r="FX1290">
            <v>0</v>
          </cell>
          <cell r="FY1290">
            <v>0</v>
          </cell>
          <cell r="FZ1290">
            <v>0</v>
          </cell>
          <cell r="GA1290">
            <v>0</v>
          </cell>
          <cell r="GB1290">
            <v>0</v>
          </cell>
          <cell r="GC1290">
            <v>0</v>
          </cell>
          <cell r="GD1290">
            <v>0</v>
          </cell>
          <cell r="GE1290">
            <v>0</v>
          </cell>
          <cell r="GF1290">
            <v>0</v>
          </cell>
          <cell r="GG1290">
            <v>0</v>
          </cell>
          <cell r="GH1290">
            <v>0</v>
          </cell>
          <cell r="GI1290">
            <v>0</v>
          </cell>
          <cell r="GJ1290">
            <v>0</v>
          </cell>
          <cell r="GK1290">
            <v>0</v>
          </cell>
          <cell r="GL1290">
            <v>0</v>
          </cell>
          <cell r="GM1290">
            <v>0</v>
          </cell>
          <cell r="GN1290">
            <v>0</v>
          </cell>
          <cell r="GO1290">
            <v>0</v>
          </cell>
          <cell r="GP1290">
            <v>0</v>
          </cell>
          <cell r="GQ1290">
            <v>0</v>
          </cell>
          <cell r="GR1290">
            <v>0</v>
          </cell>
          <cell r="GS1290">
            <v>0</v>
          </cell>
          <cell r="GT1290">
            <v>0</v>
          </cell>
          <cell r="GU1290">
            <v>0</v>
          </cell>
          <cell r="GV1290">
            <v>0</v>
          </cell>
          <cell r="GW1290">
            <v>0</v>
          </cell>
          <cell r="GX1290">
            <v>0</v>
          </cell>
          <cell r="GY1290">
            <v>0</v>
          </cell>
          <cell r="GZ1290">
            <v>0</v>
          </cell>
          <cell r="HA1290">
            <v>0</v>
          </cell>
          <cell r="HB1290">
            <v>0</v>
          </cell>
          <cell r="HC1290">
            <v>0</v>
          </cell>
          <cell r="HD1290">
            <v>0</v>
          </cell>
          <cell r="HE1290">
            <v>0</v>
          </cell>
          <cell r="HF1290">
            <v>0</v>
          </cell>
          <cell r="HG1290">
            <v>0</v>
          </cell>
          <cell r="HH1290">
            <v>0</v>
          </cell>
          <cell r="HI1290">
            <v>0</v>
          </cell>
          <cell r="HJ1290">
            <v>0</v>
          </cell>
          <cell r="HK1290">
            <v>0</v>
          </cell>
          <cell r="HL1290">
            <v>0</v>
          </cell>
          <cell r="HM1290">
            <v>0</v>
          </cell>
          <cell r="HN1290">
            <v>0</v>
          </cell>
          <cell r="HO1290">
            <v>0</v>
          </cell>
          <cell r="HP1290">
            <v>0</v>
          </cell>
          <cell r="HQ1290">
            <v>0</v>
          </cell>
          <cell r="HR1290">
            <v>0</v>
          </cell>
          <cell r="HS1290">
            <v>0</v>
          </cell>
          <cell r="HT1290">
            <v>0</v>
          </cell>
          <cell r="HU1290">
            <v>0</v>
          </cell>
          <cell r="HV1290">
            <v>0</v>
          </cell>
          <cell r="HW1290">
            <v>0</v>
          </cell>
          <cell r="HX1290">
            <v>0</v>
          </cell>
          <cell r="HY1290">
            <v>0</v>
          </cell>
          <cell r="HZ1290">
            <v>0</v>
          </cell>
          <cell r="IA1290">
            <v>0</v>
          </cell>
          <cell r="IB1290">
            <v>0</v>
          </cell>
          <cell r="IC1290">
            <v>0</v>
          </cell>
          <cell r="ID1290">
            <v>0</v>
          </cell>
          <cell r="IE1290">
            <v>0</v>
          </cell>
          <cell r="IF1290">
            <v>0</v>
          </cell>
          <cell r="IG1290">
            <v>0</v>
          </cell>
          <cell r="IH1290">
            <v>0</v>
          </cell>
          <cell r="II1290">
            <v>0</v>
          </cell>
          <cell r="IJ1290">
            <v>0</v>
          </cell>
          <cell r="IK1290">
            <v>0</v>
          </cell>
          <cell r="IL1290">
            <v>0</v>
          </cell>
          <cell r="IM1290">
            <v>0</v>
          </cell>
          <cell r="IN1290">
            <v>0</v>
          </cell>
          <cell r="IO1290">
            <v>0</v>
          </cell>
          <cell r="IP1290">
            <v>0</v>
          </cell>
          <cell r="IQ1290">
            <v>0</v>
          </cell>
          <cell r="IR1290">
            <v>0</v>
          </cell>
          <cell r="IS1290">
            <v>0</v>
          </cell>
          <cell r="IT1290">
            <v>0</v>
          </cell>
          <cell r="IU1290">
            <v>0</v>
          </cell>
          <cell r="IV1290">
            <v>0</v>
          </cell>
          <cell r="IW1290">
            <v>0</v>
          </cell>
          <cell r="IX1290">
            <v>0</v>
          </cell>
          <cell r="IY1290">
            <v>0</v>
          </cell>
          <cell r="IZ1290">
            <v>0</v>
          </cell>
          <cell r="JA1290">
            <v>0</v>
          </cell>
          <cell r="JB1290">
            <v>0</v>
          </cell>
          <cell r="JC1290">
            <v>0</v>
          </cell>
          <cell r="JD1290">
            <v>0</v>
          </cell>
          <cell r="JE1290">
            <v>0</v>
          </cell>
        </row>
        <row r="1291">
          <cell r="D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0</v>
          </cell>
          <cell r="DJ1291">
            <v>0</v>
          </cell>
          <cell r="DK1291">
            <v>0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>
            <v>0</v>
          </cell>
          <cell r="DZ1291">
            <v>0</v>
          </cell>
          <cell r="EA1291">
            <v>0</v>
          </cell>
          <cell r="EB1291">
            <v>0</v>
          </cell>
          <cell r="EC1291">
            <v>0</v>
          </cell>
          <cell r="ED1291">
            <v>0</v>
          </cell>
          <cell r="EE1291">
            <v>0</v>
          </cell>
          <cell r="EF1291">
            <v>0</v>
          </cell>
          <cell r="EG1291">
            <v>0</v>
          </cell>
          <cell r="EH1291">
            <v>0</v>
          </cell>
          <cell r="EI1291">
            <v>0</v>
          </cell>
          <cell r="EJ1291">
            <v>0</v>
          </cell>
          <cell r="EK1291">
            <v>0</v>
          </cell>
          <cell r="EL1291">
            <v>0</v>
          </cell>
          <cell r="EM1291">
            <v>0</v>
          </cell>
          <cell r="EN1291">
            <v>0</v>
          </cell>
          <cell r="EO1291">
            <v>0</v>
          </cell>
          <cell r="EP1291">
            <v>0</v>
          </cell>
          <cell r="EQ1291">
            <v>0</v>
          </cell>
          <cell r="ER1291">
            <v>0</v>
          </cell>
          <cell r="ES1291">
            <v>0</v>
          </cell>
          <cell r="ET1291">
            <v>0</v>
          </cell>
          <cell r="EU1291">
            <v>0</v>
          </cell>
          <cell r="EV1291">
            <v>0</v>
          </cell>
          <cell r="EW1291">
            <v>0</v>
          </cell>
          <cell r="EX1291">
            <v>0</v>
          </cell>
          <cell r="EY1291">
            <v>0</v>
          </cell>
          <cell r="EZ1291">
            <v>0</v>
          </cell>
          <cell r="FA1291">
            <v>0</v>
          </cell>
          <cell r="FB1291">
            <v>0</v>
          </cell>
          <cell r="FC1291">
            <v>0</v>
          </cell>
          <cell r="FD1291">
            <v>0</v>
          </cell>
          <cell r="FE1291">
            <v>0</v>
          </cell>
          <cell r="FF1291">
            <v>0</v>
          </cell>
          <cell r="FG1291">
            <v>0</v>
          </cell>
          <cell r="FH1291">
            <v>0</v>
          </cell>
          <cell r="FI1291">
            <v>0</v>
          </cell>
          <cell r="FJ1291">
            <v>0</v>
          </cell>
          <cell r="FK1291">
            <v>0</v>
          </cell>
          <cell r="FL1291">
            <v>0</v>
          </cell>
          <cell r="FM1291">
            <v>0</v>
          </cell>
          <cell r="FN1291">
            <v>0</v>
          </cell>
          <cell r="FO1291">
            <v>0</v>
          </cell>
          <cell r="FP1291">
            <v>0</v>
          </cell>
          <cell r="FQ1291">
            <v>0</v>
          </cell>
          <cell r="FR1291">
            <v>0</v>
          </cell>
          <cell r="FS1291">
            <v>0</v>
          </cell>
          <cell r="FT1291">
            <v>0</v>
          </cell>
          <cell r="FU1291">
            <v>0</v>
          </cell>
          <cell r="FV1291">
            <v>0</v>
          </cell>
          <cell r="FW1291">
            <v>0</v>
          </cell>
          <cell r="FX1291">
            <v>0</v>
          </cell>
          <cell r="FY1291">
            <v>0</v>
          </cell>
          <cell r="FZ1291">
            <v>0</v>
          </cell>
          <cell r="GA1291">
            <v>0</v>
          </cell>
          <cell r="GB1291">
            <v>0</v>
          </cell>
          <cell r="GC1291">
            <v>0</v>
          </cell>
          <cell r="GD1291">
            <v>0</v>
          </cell>
          <cell r="GE1291">
            <v>0</v>
          </cell>
          <cell r="GF1291">
            <v>0</v>
          </cell>
          <cell r="GG1291">
            <v>0</v>
          </cell>
          <cell r="GH1291">
            <v>0</v>
          </cell>
          <cell r="GI1291">
            <v>0</v>
          </cell>
          <cell r="GJ1291">
            <v>0</v>
          </cell>
          <cell r="GK1291">
            <v>0</v>
          </cell>
          <cell r="GL1291">
            <v>0</v>
          </cell>
          <cell r="GM1291">
            <v>0</v>
          </cell>
          <cell r="GN1291">
            <v>0</v>
          </cell>
          <cell r="GO1291">
            <v>0</v>
          </cell>
          <cell r="GP1291">
            <v>0</v>
          </cell>
          <cell r="GQ1291">
            <v>0</v>
          </cell>
          <cell r="GR1291">
            <v>0</v>
          </cell>
          <cell r="GS1291">
            <v>0</v>
          </cell>
          <cell r="GT1291">
            <v>0</v>
          </cell>
          <cell r="GU1291">
            <v>0</v>
          </cell>
          <cell r="GV1291">
            <v>0</v>
          </cell>
          <cell r="GW1291">
            <v>0</v>
          </cell>
          <cell r="GX1291">
            <v>0</v>
          </cell>
          <cell r="GY1291">
            <v>0</v>
          </cell>
          <cell r="GZ1291">
            <v>0</v>
          </cell>
          <cell r="HA1291">
            <v>0</v>
          </cell>
          <cell r="HB1291">
            <v>0</v>
          </cell>
          <cell r="HC1291">
            <v>0</v>
          </cell>
          <cell r="HD1291">
            <v>0</v>
          </cell>
          <cell r="HE1291">
            <v>0</v>
          </cell>
          <cell r="HF1291">
            <v>0</v>
          </cell>
          <cell r="HG1291">
            <v>0</v>
          </cell>
          <cell r="HH1291">
            <v>0</v>
          </cell>
          <cell r="HI1291">
            <v>0</v>
          </cell>
          <cell r="HJ1291">
            <v>0</v>
          </cell>
          <cell r="HK1291">
            <v>0</v>
          </cell>
          <cell r="HL1291">
            <v>0</v>
          </cell>
          <cell r="HM1291">
            <v>0</v>
          </cell>
          <cell r="HN1291">
            <v>0</v>
          </cell>
          <cell r="HO1291">
            <v>0</v>
          </cell>
          <cell r="HP1291">
            <v>0</v>
          </cell>
          <cell r="HQ1291">
            <v>0</v>
          </cell>
          <cell r="HR1291">
            <v>0</v>
          </cell>
          <cell r="HS1291">
            <v>0</v>
          </cell>
          <cell r="HT1291">
            <v>0</v>
          </cell>
          <cell r="HU1291">
            <v>0</v>
          </cell>
          <cell r="HV1291">
            <v>0</v>
          </cell>
          <cell r="HW1291">
            <v>0</v>
          </cell>
          <cell r="HX1291">
            <v>0</v>
          </cell>
          <cell r="HY1291">
            <v>0</v>
          </cell>
          <cell r="HZ1291">
            <v>0</v>
          </cell>
          <cell r="IA1291">
            <v>0</v>
          </cell>
          <cell r="IB1291">
            <v>0</v>
          </cell>
          <cell r="IC1291">
            <v>0</v>
          </cell>
          <cell r="ID1291">
            <v>0</v>
          </cell>
          <cell r="IE1291">
            <v>0</v>
          </cell>
          <cell r="IF1291">
            <v>0</v>
          </cell>
          <cell r="IG1291">
            <v>0</v>
          </cell>
          <cell r="IH1291">
            <v>0</v>
          </cell>
          <cell r="II1291">
            <v>0</v>
          </cell>
          <cell r="IJ1291">
            <v>0</v>
          </cell>
          <cell r="IK1291">
            <v>0</v>
          </cell>
          <cell r="IL1291">
            <v>0</v>
          </cell>
          <cell r="IM1291">
            <v>0</v>
          </cell>
          <cell r="IN1291">
            <v>0</v>
          </cell>
          <cell r="IO1291">
            <v>0</v>
          </cell>
          <cell r="IP1291">
            <v>0</v>
          </cell>
          <cell r="IQ1291">
            <v>0</v>
          </cell>
          <cell r="IR1291">
            <v>0</v>
          </cell>
          <cell r="IS1291">
            <v>0</v>
          </cell>
          <cell r="IT1291">
            <v>0</v>
          </cell>
          <cell r="IU1291">
            <v>0</v>
          </cell>
          <cell r="IV1291">
            <v>0</v>
          </cell>
          <cell r="IW1291">
            <v>0</v>
          </cell>
          <cell r="IX1291">
            <v>0</v>
          </cell>
          <cell r="IY1291">
            <v>0</v>
          </cell>
          <cell r="IZ1291">
            <v>0</v>
          </cell>
          <cell r="JA1291">
            <v>0</v>
          </cell>
          <cell r="JB1291">
            <v>0</v>
          </cell>
          <cell r="JC1291">
            <v>0</v>
          </cell>
          <cell r="JD1291">
            <v>0</v>
          </cell>
          <cell r="JE1291">
            <v>0</v>
          </cell>
        </row>
        <row r="1292">
          <cell r="D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0</v>
          </cell>
          <cell r="BQ1292">
            <v>0</v>
          </cell>
          <cell r="BR1292">
            <v>0</v>
          </cell>
          <cell r="BS1292">
            <v>0</v>
          </cell>
          <cell r="BT1292">
            <v>0</v>
          </cell>
          <cell r="BU1292">
            <v>0</v>
          </cell>
          <cell r="BV1292">
            <v>0</v>
          </cell>
          <cell r="BW1292">
            <v>0</v>
          </cell>
          <cell r="BX1292">
            <v>0</v>
          </cell>
          <cell r="BY1292">
            <v>0</v>
          </cell>
          <cell r="BZ1292">
            <v>0</v>
          </cell>
          <cell r="CA1292">
            <v>0</v>
          </cell>
          <cell r="CB1292">
            <v>0</v>
          </cell>
          <cell r="CC1292">
            <v>0</v>
          </cell>
          <cell r="CD1292">
            <v>0</v>
          </cell>
          <cell r="CE1292">
            <v>0</v>
          </cell>
          <cell r="CF1292">
            <v>0</v>
          </cell>
          <cell r="CG1292">
            <v>0</v>
          </cell>
          <cell r="CH1292">
            <v>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0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F1292">
            <v>0</v>
          </cell>
          <cell r="DG1292">
            <v>0</v>
          </cell>
          <cell r="DH1292">
            <v>0</v>
          </cell>
          <cell r="DI1292">
            <v>0</v>
          </cell>
          <cell r="DJ1292">
            <v>0</v>
          </cell>
          <cell r="DK1292">
            <v>0</v>
          </cell>
          <cell r="DL1292">
            <v>0</v>
          </cell>
          <cell r="DM1292">
            <v>0</v>
          </cell>
          <cell r="DN1292">
            <v>0</v>
          </cell>
          <cell r="DO1292">
            <v>0</v>
          </cell>
          <cell r="DP1292">
            <v>0</v>
          </cell>
          <cell r="DQ1292">
            <v>0</v>
          </cell>
          <cell r="DR1292">
            <v>0</v>
          </cell>
          <cell r="DS1292">
            <v>0</v>
          </cell>
          <cell r="DT1292">
            <v>0</v>
          </cell>
          <cell r="DU1292">
            <v>0</v>
          </cell>
          <cell r="DV1292">
            <v>0</v>
          </cell>
          <cell r="DW1292">
            <v>0</v>
          </cell>
          <cell r="DX1292">
            <v>0</v>
          </cell>
          <cell r="DY1292">
            <v>0</v>
          </cell>
          <cell r="DZ1292">
            <v>0</v>
          </cell>
          <cell r="EA1292">
            <v>0</v>
          </cell>
          <cell r="EB1292">
            <v>0</v>
          </cell>
          <cell r="EC1292">
            <v>0</v>
          </cell>
          <cell r="ED1292">
            <v>0</v>
          </cell>
          <cell r="EE1292">
            <v>0</v>
          </cell>
          <cell r="EF1292">
            <v>0</v>
          </cell>
          <cell r="EG1292">
            <v>0</v>
          </cell>
          <cell r="EH1292">
            <v>0</v>
          </cell>
          <cell r="EI1292">
            <v>0</v>
          </cell>
          <cell r="EJ1292">
            <v>0</v>
          </cell>
          <cell r="EK1292">
            <v>0</v>
          </cell>
          <cell r="EL1292">
            <v>0</v>
          </cell>
          <cell r="EM1292">
            <v>0</v>
          </cell>
          <cell r="EN1292">
            <v>0</v>
          </cell>
          <cell r="EO1292">
            <v>0</v>
          </cell>
          <cell r="EP1292">
            <v>0</v>
          </cell>
          <cell r="EQ1292">
            <v>0</v>
          </cell>
          <cell r="ER1292">
            <v>0</v>
          </cell>
          <cell r="ES1292">
            <v>0</v>
          </cell>
          <cell r="ET1292">
            <v>0</v>
          </cell>
          <cell r="EU1292">
            <v>0</v>
          </cell>
          <cell r="EV1292">
            <v>0</v>
          </cell>
          <cell r="EW1292">
            <v>0</v>
          </cell>
          <cell r="EX1292">
            <v>0</v>
          </cell>
          <cell r="EY1292">
            <v>0</v>
          </cell>
          <cell r="EZ1292">
            <v>0</v>
          </cell>
          <cell r="FA1292">
            <v>0</v>
          </cell>
          <cell r="FB1292">
            <v>0</v>
          </cell>
          <cell r="FC1292">
            <v>0</v>
          </cell>
          <cell r="FD1292">
            <v>0</v>
          </cell>
          <cell r="FE1292">
            <v>0</v>
          </cell>
          <cell r="FF1292">
            <v>0</v>
          </cell>
          <cell r="FG1292">
            <v>0</v>
          </cell>
          <cell r="FH1292">
            <v>0</v>
          </cell>
          <cell r="FI1292">
            <v>0</v>
          </cell>
          <cell r="FJ1292">
            <v>0</v>
          </cell>
          <cell r="FK1292">
            <v>0</v>
          </cell>
          <cell r="FL1292">
            <v>0</v>
          </cell>
          <cell r="FM1292">
            <v>0</v>
          </cell>
          <cell r="FN1292">
            <v>0</v>
          </cell>
          <cell r="FO1292">
            <v>0</v>
          </cell>
          <cell r="FP1292">
            <v>0</v>
          </cell>
          <cell r="FQ1292">
            <v>0</v>
          </cell>
          <cell r="FR1292">
            <v>0</v>
          </cell>
          <cell r="FS1292">
            <v>0</v>
          </cell>
          <cell r="FT1292">
            <v>0</v>
          </cell>
          <cell r="FU1292">
            <v>0</v>
          </cell>
          <cell r="FV1292">
            <v>0</v>
          </cell>
          <cell r="FW1292">
            <v>0</v>
          </cell>
          <cell r="FX1292">
            <v>0</v>
          </cell>
          <cell r="FY1292">
            <v>0</v>
          </cell>
          <cell r="FZ1292">
            <v>0</v>
          </cell>
          <cell r="GA1292">
            <v>0</v>
          </cell>
          <cell r="GB1292">
            <v>0</v>
          </cell>
          <cell r="GC1292">
            <v>0</v>
          </cell>
          <cell r="GD1292">
            <v>0</v>
          </cell>
          <cell r="GE1292">
            <v>0</v>
          </cell>
          <cell r="GF1292">
            <v>0</v>
          </cell>
          <cell r="GG1292">
            <v>0</v>
          </cell>
          <cell r="GH1292">
            <v>0</v>
          </cell>
          <cell r="GI1292">
            <v>0</v>
          </cell>
          <cell r="GJ1292">
            <v>0</v>
          </cell>
          <cell r="GK1292">
            <v>0</v>
          </cell>
          <cell r="GL1292">
            <v>0</v>
          </cell>
          <cell r="GM1292">
            <v>0</v>
          </cell>
          <cell r="GN1292">
            <v>0</v>
          </cell>
          <cell r="GO1292">
            <v>0</v>
          </cell>
          <cell r="GP1292">
            <v>0</v>
          </cell>
          <cell r="GQ1292">
            <v>0</v>
          </cell>
          <cell r="GR1292">
            <v>0</v>
          </cell>
          <cell r="GS1292">
            <v>0</v>
          </cell>
          <cell r="GT1292">
            <v>0</v>
          </cell>
          <cell r="GU1292">
            <v>0</v>
          </cell>
          <cell r="GV1292">
            <v>0</v>
          </cell>
          <cell r="GW1292">
            <v>0</v>
          </cell>
          <cell r="GX1292">
            <v>0</v>
          </cell>
          <cell r="GY1292">
            <v>0</v>
          </cell>
          <cell r="GZ1292">
            <v>0</v>
          </cell>
          <cell r="HA1292">
            <v>0</v>
          </cell>
          <cell r="HB1292">
            <v>0</v>
          </cell>
          <cell r="HC1292">
            <v>0</v>
          </cell>
          <cell r="HD1292">
            <v>0</v>
          </cell>
          <cell r="HE1292">
            <v>0</v>
          </cell>
          <cell r="HF1292">
            <v>0</v>
          </cell>
          <cell r="HG1292">
            <v>0</v>
          </cell>
          <cell r="HH1292">
            <v>0</v>
          </cell>
          <cell r="HI1292">
            <v>0</v>
          </cell>
          <cell r="HJ1292">
            <v>0</v>
          </cell>
          <cell r="HK1292">
            <v>0</v>
          </cell>
          <cell r="HL1292">
            <v>0</v>
          </cell>
          <cell r="HM1292">
            <v>0</v>
          </cell>
          <cell r="HN1292">
            <v>0</v>
          </cell>
          <cell r="HO1292">
            <v>0</v>
          </cell>
          <cell r="HP1292">
            <v>0</v>
          </cell>
          <cell r="HQ1292">
            <v>0</v>
          </cell>
          <cell r="HR1292">
            <v>0</v>
          </cell>
          <cell r="HS1292">
            <v>0</v>
          </cell>
          <cell r="HT1292">
            <v>0</v>
          </cell>
          <cell r="HU1292">
            <v>0</v>
          </cell>
          <cell r="HV1292">
            <v>0</v>
          </cell>
          <cell r="HW1292">
            <v>0</v>
          </cell>
          <cell r="HX1292">
            <v>0</v>
          </cell>
          <cell r="HY1292">
            <v>0</v>
          </cell>
          <cell r="HZ1292">
            <v>0</v>
          </cell>
          <cell r="IA1292">
            <v>0</v>
          </cell>
          <cell r="IB1292">
            <v>0</v>
          </cell>
          <cell r="IC1292">
            <v>0</v>
          </cell>
          <cell r="ID1292">
            <v>0</v>
          </cell>
          <cell r="IE1292">
            <v>0</v>
          </cell>
          <cell r="IF1292">
            <v>0</v>
          </cell>
          <cell r="IG1292">
            <v>0</v>
          </cell>
          <cell r="IH1292">
            <v>0</v>
          </cell>
          <cell r="II1292">
            <v>0</v>
          </cell>
          <cell r="IJ1292">
            <v>0</v>
          </cell>
          <cell r="IK1292">
            <v>0</v>
          </cell>
          <cell r="IL1292">
            <v>0</v>
          </cell>
          <cell r="IM1292">
            <v>0</v>
          </cell>
          <cell r="IN1292">
            <v>0</v>
          </cell>
          <cell r="IO1292">
            <v>0</v>
          </cell>
          <cell r="IP1292">
            <v>0</v>
          </cell>
          <cell r="IQ1292">
            <v>0</v>
          </cell>
          <cell r="IR1292">
            <v>0</v>
          </cell>
          <cell r="IS1292">
            <v>0</v>
          </cell>
          <cell r="IT1292">
            <v>0</v>
          </cell>
          <cell r="IU1292">
            <v>0</v>
          </cell>
          <cell r="IV1292">
            <v>0</v>
          </cell>
          <cell r="IW1292">
            <v>0</v>
          </cell>
          <cell r="IX1292">
            <v>0</v>
          </cell>
          <cell r="IY1292">
            <v>0</v>
          </cell>
          <cell r="IZ1292">
            <v>0</v>
          </cell>
          <cell r="JA1292">
            <v>0</v>
          </cell>
          <cell r="JB1292">
            <v>0</v>
          </cell>
          <cell r="JC1292">
            <v>0</v>
          </cell>
          <cell r="JD1292">
            <v>0</v>
          </cell>
          <cell r="JE1292">
            <v>0</v>
          </cell>
        </row>
        <row r="1293">
          <cell r="D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U1293">
            <v>0</v>
          </cell>
          <cell r="BV1293">
            <v>0</v>
          </cell>
          <cell r="BW1293">
            <v>0</v>
          </cell>
          <cell r="BX1293">
            <v>0</v>
          </cell>
          <cell r="BY1293">
            <v>0</v>
          </cell>
          <cell r="BZ1293">
            <v>0</v>
          </cell>
          <cell r="CA1293">
            <v>0</v>
          </cell>
          <cell r="CB1293">
            <v>0</v>
          </cell>
          <cell r="CC1293">
            <v>0</v>
          </cell>
          <cell r="CD1293">
            <v>0</v>
          </cell>
          <cell r="CE1293">
            <v>0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0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0</v>
          </cell>
          <cell r="DM1293">
            <v>0</v>
          </cell>
          <cell r="DN1293">
            <v>0</v>
          </cell>
          <cell r="DO1293">
            <v>0</v>
          </cell>
          <cell r="DP1293">
            <v>0</v>
          </cell>
          <cell r="DQ1293">
            <v>0</v>
          </cell>
          <cell r="DR1293">
            <v>0</v>
          </cell>
          <cell r="DS1293">
            <v>0</v>
          </cell>
          <cell r="DT1293">
            <v>0</v>
          </cell>
          <cell r="DU1293">
            <v>0</v>
          </cell>
          <cell r="DV1293">
            <v>0</v>
          </cell>
          <cell r="DW1293">
            <v>0</v>
          </cell>
          <cell r="DX1293">
            <v>0</v>
          </cell>
          <cell r="DY1293">
            <v>0</v>
          </cell>
          <cell r="DZ1293">
            <v>0</v>
          </cell>
          <cell r="EA1293">
            <v>0</v>
          </cell>
          <cell r="EB1293">
            <v>0</v>
          </cell>
          <cell r="EC1293">
            <v>0</v>
          </cell>
          <cell r="ED1293">
            <v>0</v>
          </cell>
          <cell r="EE1293">
            <v>0</v>
          </cell>
          <cell r="EF1293">
            <v>0</v>
          </cell>
          <cell r="EG1293">
            <v>0</v>
          </cell>
          <cell r="EH1293">
            <v>0</v>
          </cell>
          <cell r="EI1293">
            <v>0</v>
          </cell>
          <cell r="EJ1293">
            <v>0</v>
          </cell>
          <cell r="EK1293">
            <v>0</v>
          </cell>
          <cell r="EL1293">
            <v>0</v>
          </cell>
          <cell r="EM1293">
            <v>0</v>
          </cell>
          <cell r="EN1293">
            <v>0</v>
          </cell>
          <cell r="EO1293">
            <v>0</v>
          </cell>
          <cell r="EP1293">
            <v>0</v>
          </cell>
          <cell r="EQ1293">
            <v>0</v>
          </cell>
          <cell r="ER1293">
            <v>0</v>
          </cell>
          <cell r="ES1293">
            <v>0</v>
          </cell>
          <cell r="ET1293">
            <v>0</v>
          </cell>
          <cell r="EU1293">
            <v>0</v>
          </cell>
          <cell r="EV1293">
            <v>0</v>
          </cell>
          <cell r="EW1293">
            <v>0</v>
          </cell>
          <cell r="EX1293">
            <v>0</v>
          </cell>
          <cell r="EY1293">
            <v>0</v>
          </cell>
          <cell r="EZ1293">
            <v>0</v>
          </cell>
          <cell r="FA1293">
            <v>0</v>
          </cell>
          <cell r="FB1293">
            <v>0</v>
          </cell>
          <cell r="FC1293">
            <v>0</v>
          </cell>
          <cell r="FD1293">
            <v>0</v>
          </cell>
          <cell r="FE1293">
            <v>0</v>
          </cell>
          <cell r="FF1293">
            <v>0</v>
          </cell>
          <cell r="FG1293">
            <v>0</v>
          </cell>
          <cell r="FH1293">
            <v>0</v>
          </cell>
          <cell r="FI1293">
            <v>0</v>
          </cell>
          <cell r="FJ1293">
            <v>0</v>
          </cell>
          <cell r="FK1293">
            <v>0</v>
          </cell>
          <cell r="FL1293">
            <v>0</v>
          </cell>
          <cell r="FM1293">
            <v>0</v>
          </cell>
          <cell r="FN1293">
            <v>0</v>
          </cell>
          <cell r="FO1293">
            <v>0</v>
          </cell>
          <cell r="FP1293">
            <v>0</v>
          </cell>
          <cell r="FQ1293">
            <v>0</v>
          </cell>
          <cell r="FR1293">
            <v>0</v>
          </cell>
          <cell r="FS1293">
            <v>0</v>
          </cell>
          <cell r="FT1293">
            <v>0</v>
          </cell>
          <cell r="FU1293">
            <v>0</v>
          </cell>
          <cell r="FV1293">
            <v>0</v>
          </cell>
          <cell r="FW1293">
            <v>0</v>
          </cell>
          <cell r="FX1293">
            <v>0</v>
          </cell>
          <cell r="FY1293">
            <v>0</v>
          </cell>
          <cell r="FZ1293">
            <v>0</v>
          </cell>
          <cell r="GA1293">
            <v>0</v>
          </cell>
          <cell r="GB1293">
            <v>0</v>
          </cell>
          <cell r="GC1293">
            <v>0</v>
          </cell>
          <cell r="GD1293">
            <v>0</v>
          </cell>
          <cell r="GE1293">
            <v>0</v>
          </cell>
          <cell r="GF1293">
            <v>0</v>
          </cell>
          <cell r="GG1293">
            <v>0</v>
          </cell>
          <cell r="GH1293">
            <v>0</v>
          </cell>
          <cell r="GI1293">
            <v>0</v>
          </cell>
          <cell r="GJ1293">
            <v>0</v>
          </cell>
          <cell r="GK1293">
            <v>0</v>
          </cell>
          <cell r="GL1293">
            <v>0</v>
          </cell>
          <cell r="GM1293">
            <v>0</v>
          </cell>
          <cell r="GN1293">
            <v>0</v>
          </cell>
          <cell r="GO1293">
            <v>0</v>
          </cell>
          <cell r="GP1293">
            <v>0</v>
          </cell>
          <cell r="GQ1293">
            <v>0</v>
          </cell>
          <cell r="GR1293">
            <v>0</v>
          </cell>
          <cell r="GS1293">
            <v>0</v>
          </cell>
          <cell r="GT1293">
            <v>0</v>
          </cell>
          <cell r="GU1293">
            <v>0</v>
          </cell>
          <cell r="GV1293">
            <v>0</v>
          </cell>
          <cell r="GW1293">
            <v>0</v>
          </cell>
          <cell r="GX1293">
            <v>0</v>
          </cell>
          <cell r="GY1293">
            <v>0</v>
          </cell>
          <cell r="GZ1293">
            <v>0</v>
          </cell>
          <cell r="HA1293">
            <v>0</v>
          </cell>
          <cell r="HB1293">
            <v>0</v>
          </cell>
          <cell r="HC1293">
            <v>0</v>
          </cell>
          <cell r="HD1293">
            <v>0</v>
          </cell>
          <cell r="HE1293">
            <v>0</v>
          </cell>
          <cell r="HF1293">
            <v>0</v>
          </cell>
          <cell r="HG1293">
            <v>0</v>
          </cell>
          <cell r="HH1293">
            <v>0</v>
          </cell>
          <cell r="HI1293">
            <v>0</v>
          </cell>
          <cell r="HJ1293">
            <v>0</v>
          </cell>
          <cell r="HK1293">
            <v>0</v>
          </cell>
          <cell r="HL1293">
            <v>0</v>
          </cell>
          <cell r="HM1293">
            <v>0</v>
          </cell>
          <cell r="HN1293">
            <v>0</v>
          </cell>
          <cell r="HO1293">
            <v>0</v>
          </cell>
          <cell r="HP1293">
            <v>0</v>
          </cell>
          <cell r="HQ1293">
            <v>0</v>
          </cell>
          <cell r="HR1293">
            <v>0</v>
          </cell>
          <cell r="HS1293">
            <v>0</v>
          </cell>
          <cell r="HT1293">
            <v>0</v>
          </cell>
          <cell r="HU1293">
            <v>0</v>
          </cell>
          <cell r="HV1293">
            <v>0</v>
          </cell>
          <cell r="HW1293">
            <v>0</v>
          </cell>
          <cell r="HX1293">
            <v>0</v>
          </cell>
          <cell r="HY1293">
            <v>0</v>
          </cell>
          <cell r="HZ1293">
            <v>0</v>
          </cell>
          <cell r="IA1293">
            <v>0</v>
          </cell>
          <cell r="IB1293">
            <v>0</v>
          </cell>
          <cell r="IC1293">
            <v>0</v>
          </cell>
          <cell r="ID1293">
            <v>0</v>
          </cell>
          <cell r="IE1293">
            <v>0</v>
          </cell>
          <cell r="IF1293">
            <v>0</v>
          </cell>
          <cell r="IG1293">
            <v>0</v>
          </cell>
          <cell r="IH1293">
            <v>0</v>
          </cell>
          <cell r="II1293">
            <v>0</v>
          </cell>
          <cell r="IJ1293">
            <v>0</v>
          </cell>
          <cell r="IK1293">
            <v>0</v>
          </cell>
          <cell r="IL1293">
            <v>0</v>
          </cell>
          <cell r="IM1293">
            <v>0</v>
          </cell>
          <cell r="IN1293">
            <v>0</v>
          </cell>
          <cell r="IO1293">
            <v>0</v>
          </cell>
          <cell r="IP1293">
            <v>0</v>
          </cell>
          <cell r="IQ1293">
            <v>0</v>
          </cell>
          <cell r="IR1293">
            <v>0</v>
          </cell>
          <cell r="IS1293">
            <v>0</v>
          </cell>
          <cell r="IT1293">
            <v>0</v>
          </cell>
          <cell r="IU1293">
            <v>0</v>
          </cell>
          <cell r="IV1293">
            <v>0</v>
          </cell>
          <cell r="IW1293">
            <v>0</v>
          </cell>
          <cell r="IX1293">
            <v>0</v>
          </cell>
          <cell r="IY1293">
            <v>0</v>
          </cell>
          <cell r="IZ1293">
            <v>0</v>
          </cell>
          <cell r="JA1293">
            <v>0</v>
          </cell>
          <cell r="JB1293">
            <v>0</v>
          </cell>
          <cell r="JC1293">
            <v>0</v>
          </cell>
          <cell r="JD1293">
            <v>0</v>
          </cell>
          <cell r="JE1293">
            <v>0</v>
          </cell>
        </row>
        <row r="1294">
          <cell r="D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0</v>
          </cell>
          <cell r="BR1294">
            <v>0</v>
          </cell>
          <cell r="BS1294">
            <v>0</v>
          </cell>
          <cell r="BT1294">
            <v>0</v>
          </cell>
          <cell r="BU1294">
            <v>0</v>
          </cell>
          <cell r="BV1294">
            <v>0</v>
          </cell>
          <cell r="BW1294">
            <v>0</v>
          </cell>
          <cell r="BX1294">
            <v>0</v>
          </cell>
          <cell r="BY1294">
            <v>0</v>
          </cell>
          <cell r="BZ1294">
            <v>0</v>
          </cell>
          <cell r="CA1294">
            <v>0</v>
          </cell>
          <cell r="CB1294">
            <v>0</v>
          </cell>
          <cell r="CC1294">
            <v>0</v>
          </cell>
          <cell r="CD1294">
            <v>0</v>
          </cell>
          <cell r="CE1294">
            <v>0</v>
          </cell>
          <cell r="CF1294">
            <v>0</v>
          </cell>
          <cell r="CG1294">
            <v>0</v>
          </cell>
          <cell r="CH1294">
            <v>0</v>
          </cell>
          <cell r="CI1294">
            <v>0</v>
          </cell>
          <cell r="CJ1294">
            <v>0</v>
          </cell>
          <cell r="CK1294">
            <v>0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DI1294">
            <v>0</v>
          </cell>
          <cell r="DJ1294">
            <v>0</v>
          </cell>
          <cell r="DK1294">
            <v>0</v>
          </cell>
          <cell r="DL1294">
            <v>0</v>
          </cell>
          <cell r="DM1294">
            <v>0</v>
          </cell>
          <cell r="DN1294">
            <v>0</v>
          </cell>
          <cell r="DO1294">
            <v>0</v>
          </cell>
          <cell r="DP1294">
            <v>0</v>
          </cell>
          <cell r="DQ1294">
            <v>0</v>
          </cell>
          <cell r="DR1294">
            <v>0</v>
          </cell>
          <cell r="DS1294">
            <v>0</v>
          </cell>
          <cell r="DT1294">
            <v>0</v>
          </cell>
          <cell r="DU1294">
            <v>0</v>
          </cell>
          <cell r="DV1294">
            <v>0</v>
          </cell>
          <cell r="DW1294">
            <v>0</v>
          </cell>
          <cell r="DX1294">
            <v>0</v>
          </cell>
          <cell r="DY1294">
            <v>0</v>
          </cell>
          <cell r="DZ1294">
            <v>0</v>
          </cell>
          <cell r="EA1294">
            <v>0</v>
          </cell>
          <cell r="EB1294">
            <v>0</v>
          </cell>
          <cell r="EC1294">
            <v>0</v>
          </cell>
          <cell r="ED1294">
            <v>0</v>
          </cell>
          <cell r="EE1294">
            <v>0</v>
          </cell>
          <cell r="EF1294">
            <v>0</v>
          </cell>
          <cell r="EG1294">
            <v>0</v>
          </cell>
          <cell r="EH1294">
            <v>0</v>
          </cell>
          <cell r="EI1294">
            <v>0</v>
          </cell>
          <cell r="EJ1294">
            <v>0</v>
          </cell>
          <cell r="EK1294">
            <v>0</v>
          </cell>
          <cell r="EL1294">
            <v>0</v>
          </cell>
          <cell r="EM1294">
            <v>0</v>
          </cell>
          <cell r="EN1294">
            <v>0</v>
          </cell>
          <cell r="EO1294">
            <v>0</v>
          </cell>
          <cell r="EP1294">
            <v>0</v>
          </cell>
          <cell r="EQ1294">
            <v>0</v>
          </cell>
          <cell r="ER1294">
            <v>0</v>
          </cell>
          <cell r="ES1294">
            <v>0</v>
          </cell>
          <cell r="ET1294">
            <v>0</v>
          </cell>
          <cell r="EU1294">
            <v>0</v>
          </cell>
          <cell r="EV1294">
            <v>0</v>
          </cell>
          <cell r="EW1294">
            <v>0</v>
          </cell>
          <cell r="EX1294">
            <v>0</v>
          </cell>
          <cell r="EY1294">
            <v>0</v>
          </cell>
          <cell r="EZ1294">
            <v>0</v>
          </cell>
          <cell r="FA1294">
            <v>0</v>
          </cell>
          <cell r="FB1294">
            <v>0</v>
          </cell>
          <cell r="FC1294">
            <v>0</v>
          </cell>
          <cell r="FD1294">
            <v>0</v>
          </cell>
          <cell r="FE1294">
            <v>0</v>
          </cell>
          <cell r="FF1294">
            <v>0</v>
          </cell>
          <cell r="FG1294">
            <v>0</v>
          </cell>
          <cell r="FH1294">
            <v>0</v>
          </cell>
          <cell r="FI1294">
            <v>0</v>
          </cell>
          <cell r="FJ1294">
            <v>0</v>
          </cell>
          <cell r="FK1294">
            <v>0</v>
          </cell>
          <cell r="FL1294">
            <v>0</v>
          </cell>
          <cell r="FM1294">
            <v>0</v>
          </cell>
          <cell r="FN1294">
            <v>0</v>
          </cell>
          <cell r="FO1294">
            <v>0</v>
          </cell>
          <cell r="FP1294">
            <v>0</v>
          </cell>
          <cell r="FQ1294">
            <v>0</v>
          </cell>
          <cell r="FR1294">
            <v>0</v>
          </cell>
          <cell r="FS1294">
            <v>0</v>
          </cell>
          <cell r="FT1294">
            <v>0</v>
          </cell>
          <cell r="FU1294">
            <v>0</v>
          </cell>
          <cell r="FV1294">
            <v>0</v>
          </cell>
          <cell r="FW1294">
            <v>0</v>
          </cell>
          <cell r="FX1294">
            <v>0</v>
          </cell>
          <cell r="FY1294">
            <v>0</v>
          </cell>
          <cell r="FZ1294">
            <v>0</v>
          </cell>
          <cell r="GA1294">
            <v>0</v>
          </cell>
          <cell r="GB1294">
            <v>0</v>
          </cell>
          <cell r="GC1294">
            <v>0</v>
          </cell>
          <cell r="GD1294">
            <v>0</v>
          </cell>
          <cell r="GE1294">
            <v>0</v>
          </cell>
          <cell r="GF1294">
            <v>0</v>
          </cell>
          <cell r="GG1294">
            <v>0</v>
          </cell>
          <cell r="GH1294">
            <v>0</v>
          </cell>
          <cell r="GI1294">
            <v>0</v>
          </cell>
          <cell r="GJ1294">
            <v>0</v>
          </cell>
          <cell r="GK1294">
            <v>0</v>
          </cell>
          <cell r="GL1294">
            <v>0</v>
          </cell>
          <cell r="GM1294">
            <v>0</v>
          </cell>
          <cell r="GN1294">
            <v>0</v>
          </cell>
          <cell r="GO1294">
            <v>0</v>
          </cell>
          <cell r="GP1294">
            <v>0</v>
          </cell>
          <cell r="GQ1294">
            <v>0</v>
          </cell>
          <cell r="GR1294">
            <v>0</v>
          </cell>
          <cell r="GS1294">
            <v>0</v>
          </cell>
          <cell r="GT1294">
            <v>0</v>
          </cell>
          <cell r="GU1294">
            <v>0</v>
          </cell>
          <cell r="GV1294">
            <v>0</v>
          </cell>
          <cell r="GW1294">
            <v>0</v>
          </cell>
          <cell r="GX1294">
            <v>0</v>
          </cell>
          <cell r="GY1294">
            <v>0</v>
          </cell>
          <cell r="GZ1294">
            <v>0</v>
          </cell>
          <cell r="HA1294">
            <v>0</v>
          </cell>
          <cell r="HB1294">
            <v>0</v>
          </cell>
          <cell r="HC1294">
            <v>0</v>
          </cell>
          <cell r="HD1294">
            <v>0</v>
          </cell>
          <cell r="HE1294">
            <v>0</v>
          </cell>
          <cell r="HF1294">
            <v>0</v>
          </cell>
          <cell r="HG1294">
            <v>0</v>
          </cell>
          <cell r="HH1294">
            <v>0</v>
          </cell>
          <cell r="HI1294">
            <v>0</v>
          </cell>
          <cell r="HJ1294">
            <v>0</v>
          </cell>
          <cell r="HK1294">
            <v>0</v>
          </cell>
          <cell r="HL1294">
            <v>0</v>
          </cell>
          <cell r="HM1294">
            <v>0</v>
          </cell>
          <cell r="HN1294">
            <v>0</v>
          </cell>
          <cell r="HO1294">
            <v>0</v>
          </cell>
          <cell r="HP1294">
            <v>0</v>
          </cell>
          <cell r="HQ1294">
            <v>0</v>
          </cell>
          <cell r="HR1294">
            <v>0</v>
          </cell>
          <cell r="HS1294">
            <v>0</v>
          </cell>
          <cell r="HT1294">
            <v>0</v>
          </cell>
          <cell r="HU1294">
            <v>0</v>
          </cell>
          <cell r="HV1294">
            <v>0</v>
          </cell>
          <cell r="HW1294">
            <v>0</v>
          </cell>
          <cell r="HX1294">
            <v>0</v>
          </cell>
          <cell r="HY1294">
            <v>0</v>
          </cell>
          <cell r="HZ1294">
            <v>0</v>
          </cell>
          <cell r="IA1294">
            <v>0</v>
          </cell>
          <cell r="IB1294">
            <v>0</v>
          </cell>
          <cell r="IC1294">
            <v>0</v>
          </cell>
          <cell r="ID1294">
            <v>0</v>
          </cell>
          <cell r="IE1294">
            <v>0</v>
          </cell>
          <cell r="IF1294">
            <v>0</v>
          </cell>
          <cell r="IG1294">
            <v>0</v>
          </cell>
          <cell r="IH1294">
            <v>0</v>
          </cell>
          <cell r="II1294">
            <v>0</v>
          </cell>
          <cell r="IJ1294">
            <v>0</v>
          </cell>
          <cell r="IK1294">
            <v>0</v>
          </cell>
          <cell r="IL1294">
            <v>0</v>
          </cell>
          <cell r="IM1294">
            <v>0</v>
          </cell>
          <cell r="IN1294">
            <v>0</v>
          </cell>
          <cell r="IO1294">
            <v>0</v>
          </cell>
          <cell r="IP1294">
            <v>0</v>
          </cell>
          <cell r="IQ1294">
            <v>0</v>
          </cell>
          <cell r="IR1294">
            <v>0</v>
          </cell>
          <cell r="IS1294">
            <v>0</v>
          </cell>
          <cell r="IT1294">
            <v>0</v>
          </cell>
          <cell r="IU1294">
            <v>0</v>
          </cell>
          <cell r="IV1294">
            <v>0</v>
          </cell>
          <cell r="IW1294">
            <v>0</v>
          </cell>
          <cell r="IX1294">
            <v>0</v>
          </cell>
          <cell r="IY1294">
            <v>0</v>
          </cell>
          <cell r="IZ1294">
            <v>0</v>
          </cell>
          <cell r="JA1294">
            <v>0</v>
          </cell>
          <cell r="JB1294">
            <v>0</v>
          </cell>
          <cell r="JC1294">
            <v>0</v>
          </cell>
          <cell r="JD1294">
            <v>0</v>
          </cell>
          <cell r="JE1294">
            <v>0</v>
          </cell>
        </row>
        <row r="1295">
          <cell r="D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E1295">
            <v>0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0</v>
          </cell>
          <cell r="CK1295">
            <v>0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0</v>
          </cell>
          <cell r="DA1295">
            <v>0</v>
          </cell>
          <cell r="DB1295">
            <v>0</v>
          </cell>
          <cell r="DC1295">
            <v>0</v>
          </cell>
          <cell r="DD1295">
            <v>0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0</v>
          </cell>
          <cell r="DJ1295">
            <v>0</v>
          </cell>
          <cell r="DK1295">
            <v>0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>
            <v>0</v>
          </cell>
          <cell r="DZ1295">
            <v>0</v>
          </cell>
          <cell r="EA1295">
            <v>0</v>
          </cell>
          <cell r="EB1295">
            <v>0</v>
          </cell>
          <cell r="EC1295">
            <v>0</v>
          </cell>
          <cell r="ED1295">
            <v>0</v>
          </cell>
          <cell r="EE1295">
            <v>0</v>
          </cell>
          <cell r="EF1295">
            <v>0</v>
          </cell>
          <cell r="EG1295">
            <v>0</v>
          </cell>
          <cell r="EH1295">
            <v>0</v>
          </cell>
          <cell r="EI1295">
            <v>0</v>
          </cell>
          <cell r="EJ1295">
            <v>0</v>
          </cell>
          <cell r="EK1295">
            <v>0</v>
          </cell>
          <cell r="EL1295">
            <v>0</v>
          </cell>
          <cell r="EM1295">
            <v>0</v>
          </cell>
          <cell r="EN1295">
            <v>0</v>
          </cell>
          <cell r="EO1295">
            <v>0</v>
          </cell>
          <cell r="EP1295">
            <v>0</v>
          </cell>
          <cell r="EQ1295">
            <v>0</v>
          </cell>
          <cell r="ER1295">
            <v>0</v>
          </cell>
          <cell r="ES1295">
            <v>0</v>
          </cell>
          <cell r="ET1295">
            <v>0</v>
          </cell>
          <cell r="EU1295">
            <v>0</v>
          </cell>
          <cell r="EV1295">
            <v>0</v>
          </cell>
          <cell r="EW1295">
            <v>0</v>
          </cell>
          <cell r="EX1295">
            <v>0</v>
          </cell>
          <cell r="EY1295">
            <v>0</v>
          </cell>
          <cell r="EZ1295">
            <v>0</v>
          </cell>
          <cell r="FA1295">
            <v>0</v>
          </cell>
          <cell r="FB1295">
            <v>0</v>
          </cell>
          <cell r="FC1295">
            <v>0</v>
          </cell>
          <cell r="FD1295">
            <v>0</v>
          </cell>
          <cell r="FE1295">
            <v>0</v>
          </cell>
          <cell r="FF1295">
            <v>0</v>
          </cell>
          <cell r="FG1295">
            <v>0</v>
          </cell>
          <cell r="FH1295">
            <v>0</v>
          </cell>
          <cell r="FI1295">
            <v>0</v>
          </cell>
          <cell r="FJ1295">
            <v>0</v>
          </cell>
          <cell r="FK1295">
            <v>0</v>
          </cell>
          <cell r="FL1295">
            <v>0</v>
          </cell>
          <cell r="FM1295">
            <v>0</v>
          </cell>
          <cell r="FN1295">
            <v>0</v>
          </cell>
          <cell r="FO1295">
            <v>0</v>
          </cell>
          <cell r="FP1295">
            <v>0</v>
          </cell>
          <cell r="FQ1295">
            <v>0</v>
          </cell>
          <cell r="FR1295">
            <v>0</v>
          </cell>
          <cell r="FS1295">
            <v>0</v>
          </cell>
          <cell r="FT1295">
            <v>0</v>
          </cell>
          <cell r="FU1295">
            <v>0</v>
          </cell>
          <cell r="FV1295">
            <v>0</v>
          </cell>
          <cell r="FW1295">
            <v>0</v>
          </cell>
          <cell r="FX1295">
            <v>0</v>
          </cell>
          <cell r="FY1295">
            <v>0</v>
          </cell>
          <cell r="FZ1295">
            <v>0</v>
          </cell>
          <cell r="GA1295">
            <v>0</v>
          </cell>
          <cell r="GB1295">
            <v>0</v>
          </cell>
          <cell r="GC1295">
            <v>0</v>
          </cell>
          <cell r="GD1295">
            <v>0</v>
          </cell>
          <cell r="GE1295">
            <v>0</v>
          </cell>
          <cell r="GF1295">
            <v>0</v>
          </cell>
          <cell r="GG1295">
            <v>0</v>
          </cell>
          <cell r="GH1295">
            <v>0</v>
          </cell>
          <cell r="GI1295">
            <v>0</v>
          </cell>
          <cell r="GJ1295">
            <v>0</v>
          </cell>
          <cell r="GK1295">
            <v>0</v>
          </cell>
          <cell r="GL1295">
            <v>0</v>
          </cell>
          <cell r="GM1295">
            <v>0</v>
          </cell>
          <cell r="GN1295">
            <v>0</v>
          </cell>
          <cell r="GO1295">
            <v>0</v>
          </cell>
          <cell r="GP1295">
            <v>0</v>
          </cell>
          <cell r="GQ1295">
            <v>0</v>
          </cell>
          <cell r="GR1295">
            <v>0</v>
          </cell>
          <cell r="GS1295">
            <v>0</v>
          </cell>
          <cell r="GT1295">
            <v>0</v>
          </cell>
          <cell r="GU1295">
            <v>0</v>
          </cell>
          <cell r="GV1295">
            <v>0</v>
          </cell>
          <cell r="GW1295">
            <v>0</v>
          </cell>
          <cell r="GX1295">
            <v>0</v>
          </cell>
          <cell r="GY1295">
            <v>0</v>
          </cell>
          <cell r="GZ1295">
            <v>0</v>
          </cell>
          <cell r="HA1295">
            <v>0</v>
          </cell>
          <cell r="HB1295">
            <v>0</v>
          </cell>
          <cell r="HC1295">
            <v>0</v>
          </cell>
          <cell r="HD1295">
            <v>0</v>
          </cell>
          <cell r="HE1295">
            <v>0</v>
          </cell>
          <cell r="HF1295">
            <v>0</v>
          </cell>
          <cell r="HG1295">
            <v>0</v>
          </cell>
          <cell r="HH1295">
            <v>0</v>
          </cell>
          <cell r="HI1295">
            <v>0</v>
          </cell>
          <cell r="HJ1295">
            <v>0</v>
          </cell>
          <cell r="HK1295">
            <v>0</v>
          </cell>
          <cell r="HL1295">
            <v>0</v>
          </cell>
          <cell r="HM1295">
            <v>0</v>
          </cell>
          <cell r="HN1295">
            <v>0</v>
          </cell>
          <cell r="HO1295">
            <v>0</v>
          </cell>
          <cell r="HP1295">
            <v>0</v>
          </cell>
          <cell r="HQ1295">
            <v>0</v>
          </cell>
          <cell r="HR1295">
            <v>0</v>
          </cell>
          <cell r="HS1295">
            <v>0</v>
          </cell>
          <cell r="HT1295">
            <v>0</v>
          </cell>
          <cell r="HU1295">
            <v>0</v>
          </cell>
          <cell r="HV1295">
            <v>0</v>
          </cell>
          <cell r="HW1295">
            <v>0</v>
          </cell>
          <cell r="HX1295">
            <v>0</v>
          </cell>
          <cell r="HY1295">
            <v>0</v>
          </cell>
          <cell r="HZ1295">
            <v>0</v>
          </cell>
          <cell r="IA1295">
            <v>0</v>
          </cell>
          <cell r="IB1295">
            <v>0</v>
          </cell>
          <cell r="IC1295">
            <v>0</v>
          </cell>
          <cell r="ID1295">
            <v>0</v>
          </cell>
          <cell r="IE1295">
            <v>0</v>
          </cell>
          <cell r="IF1295">
            <v>0</v>
          </cell>
          <cell r="IG1295">
            <v>0</v>
          </cell>
          <cell r="IH1295">
            <v>0</v>
          </cell>
          <cell r="II1295">
            <v>0</v>
          </cell>
          <cell r="IJ1295">
            <v>0</v>
          </cell>
          <cell r="IK1295">
            <v>0</v>
          </cell>
          <cell r="IL1295">
            <v>0</v>
          </cell>
          <cell r="IM1295">
            <v>0</v>
          </cell>
          <cell r="IN1295">
            <v>0</v>
          </cell>
          <cell r="IO1295">
            <v>0</v>
          </cell>
          <cell r="IP1295">
            <v>0</v>
          </cell>
          <cell r="IQ1295">
            <v>0</v>
          </cell>
          <cell r="IR1295">
            <v>0</v>
          </cell>
          <cell r="IS1295">
            <v>0</v>
          </cell>
          <cell r="IT1295">
            <v>0</v>
          </cell>
          <cell r="IU1295">
            <v>0</v>
          </cell>
          <cell r="IV1295">
            <v>0</v>
          </cell>
          <cell r="IW1295">
            <v>0</v>
          </cell>
          <cell r="IX1295">
            <v>0</v>
          </cell>
          <cell r="IY1295">
            <v>0</v>
          </cell>
          <cell r="IZ1295">
            <v>0</v>
          </cell>
          <cell r="JA1295">
            <v>0</v>
          </cell>
          <cell r="JB1295">
            <v>0</v>
          </cell>
          <cell r="JC1295">
            <v>0</v>
          </cell>
          <cell r="JD1295">
            <v>0</v>
          </cell>
          <cell r="JE1295">
            <v>0</v>
          </cell>
        </row>
        <row r="1296">
          <cell r="D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U1296">
            <v>0</v>
          </cell>
          <cell r="BV1296">
            <v>0</v>
          </cell>
          <cell r="BW1296">
            <v>0</v>
          </cell>
          <cell r="BX1296">
            <v>0</v>
          </cell>
          <cell r="BY1296">
            <v>0</v>
          </cell>
          <cell r="BZ1296">
            <v>0</v>
          </cell>
          <cell r="CA1296">
            <v>0</v>
          </cell>
          <cell r="CB1296">
            <v>0</v>
          </cell>
          <cell r="CC1296">
            <v>0</v>
          </cell>
          <cell r="CD1296">
            <v>0</v>
          </cell>
          <cell r="CE1296">
            <v>0</v>
          </cell>
          <cell r="CF1296">
            <v>0</v>
          </cell>
          <cell r="CG1296">
            <v>0</v>
          </cell>
          <cell r="CH1296">
            <v>0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0</v>
          </cell>
          <cell r="DJ1296">
            <v>0</v>
          </cell>
          <cell r="DK1296">
            <v>0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0</v>
          </cell>
          <cell r="DY1296">
            <v>0</v>
          </cell>
          <cell r="DZ1296">
            <v>0</v>
          </cell>
          <cell r="EA1296">
            <v>0</v>
          </cell>
          <cell r="EB1296">
            <v>0</v>
          </cell>
          <cell r="EC1296">
            <v>0</v>
          </cell>
          <cell r="ED1296">
            <v>0</v>
          </cell>
          <cell r="EE1296">
            <v>0</v>
          </cell>
          <cell r="EF1296">
            <v>0</v>
          </cell>
          <cell r="EG1296">
            <v>0</v>
          </cell>
          <cell r="EH1296">
            <v>0</v>
          </cell>
          <cell r="EI1296">
            <v>0</v>
          </cell>
          <cell r="EJ1296">
            <v>0</v>
          </cell>
          <cell r="EK1296">
            <v>0</v>
          </cell>
          <cell r="EL1296">
            <v>0</v>
          </cell>
          <cell r="EM1296">
            <v>0</v>
          </cell>
          <cell r="EN1296">
            <v>0</v>
          </cell>
          <cell r="EO1296">
            <v>0</v>
          </cell>
          <cell r="EP1296">
            <v>0</v>
          </cell>
          <cell r="EQ1296">
            <v>0</v>
          </cell>
          <cell r="ER1296">
            <v>0</v>
          </cell>
          <cell r="ES1296">
            <v>0</v>
          </cell>
          <cell r="ET1296">
            <v>0</v>
          </cell>
          <cell r="EU1296">
            <v>0</v>
          </cell>
          <cell r="EV1296">
            <v>0</v>
          </cell>
          <cell r="EW1296">
            <v>0</v>
          </cell>
          <cell r="EX1296">
            <v>0</v>
          </cell>
          <cell r="EY1296">
            <v>0</v>
          </cell>
          <cell r="EZ1296">
            <v>0</v>
          </cell>
          <cell r="FA1296">
            <v>0</v>
          </cell>
          <cell r="FB1296">
            <v>0</v>
          </cell>
          <cell r="FC1296">
            <v>0</v>
          </cell>
          <cell r="FD1296">
            <v>0</v>
          </cell>
          <cell r="FE1296">
            <v>0</v>
          </cell>
          <cell r="FF1296">
            <v>0</v>
          </cell>
          <cell r="FG1296">
            <v>0</v>
          </cell>
          <cell r="FH1296">
            <v>0</v>
          </cell>
          <cell r="FI1296">
            <v>0</v>
          </cell>
          <cell r="FJ1296">
            <v>0</v>
          </cell>
          <cell r="FK1296">
            <v>0</v>
          </cell>
          <cell r="FL1296">
            <v>0</v>
          </cell>
          <cell r="FM1296">
            <v>0</v>
          </cell>
          <cell r="FN1296">
            <v>0</v>
          </cell>
          <cell r="FO1296">
            <v>0</v>
          </cell>
          <cell r="FP1296">
            <v>0</v>
          </cell>
          <cell r="FQ1296">
            <v>0</v>
          </cell>
          <cell r="FR1296">
            <v>0</v>
          </cell>
          <cell r="FS1296">
            <v>0</v>
          </cell>
          <cell r="FT1296">
            <v>0</v>
          </cell>
          <cell r="FU1296">
            <v>0</v>
          </cell>
          <cell r="FV1296">
            <v>0</v>
          </cell>
          <cell r="FW1296">
            <v>0</v>
          </cell>
          <cell r="FX1296">
            <v>0</v>
          </cell>
          <cell r="FY1296">
            <v>0</v>
          </cell>
          <cell r="FZ1296">
            <v>0</v>
          </cell>
          <cell r="GA1296">
            <v>0</v>
          </cell>
          <cell r="GB1296">
            <v>0</v>
          </cell>
          <cell r="GC1296">
            <v>0</v>
          </cell>
          <cell r="GD1296">
            <v>0</v>
          </cell>
          <cell r="GE1296">
            <v>0</v>
          </cell>
          <cell r="GF1296">
            <v>0</v>
          </cell>
          <cell r="GG1296">
            <v>0</v>
          </cell>
          <cell r="GH1296">
            <v>0</v>
          </cell>
          <cell r="GI1296">
            <v>0</v>
          </cell>
          <cell r="GJ1296">
            <v>0</v>
          </cell>
          <cell r="GK1296">
            <v>0</v>
          </cell>
          <cell r="GL1296">
            <v>0</v>
          </cell>
          <cell r="GM1296">
            <v>0</v>
          </cell>
          <cell r="GN1296">
            <v>0</v>
          </cell>
          <cell r="GO1296">
            <v>0</v>
          </cell>
          <cell r="GP1296">
            <v>0</v>
          </cell>
          <cell r="GQ1296">
            <v>0</v>
          </cell>
          <cell r="GR1296">
            <v>0</v>
          </cell>
          <cell r="GS1296">
            <v>0</v>
          </cell>
          <cell r="GT1296">
            <v>0</v>
          </cell>
          <cell r="GU1296">
            <v>0</v>
          </cell>
          <cell r="GV1296">
            <v>0</v>
          </cell>
          <cell r="GW1296">
            <v>0</v>
          </cell>
          <cell r="GX1296">
            <v>0</v>
          </cell>
          <cell r="GY1296">
            <v>0</v>
          </cell>
          <cell r="GZ1296">
            <v>0</v>
          </cell>
          <cell r="HA1296">
            <v>0</v>
          </cell>
          <cell r="HB1296">
            <v>0</v>
          </cell>
          <cell r="HC1296">
            <v>0</v>
          </cell>
          <cell r="HD1296">
            <v>0</v>
          </cell>
          <cell r="HE1296">
            <v>0</v>
          </cell>
          <cell r="HF1296">
            <v>0</v>
          </cell>
          <cell r="HG1296">
            <v>0</v>
          </cell>
          <cell r="HH1296">
            <v>0</v>
          </cell>
          <cell r="HI1296">
            <v>0</v>
          </cell>
          <cell r="HJ1296">
            <v>0</v>
          </cell>
          <cell r="HK1296">
            <v>0</v>
          </cell>
          <cell r="HL1296">
            <v>0</v>
          </cell>
          <cell r="HM1296">
            <v>0</v>
          </cell>
          <cell r="HN1296">
            <v>0</v>
          </cell>
          <cell r="HO1296">
            <v>0</v>
          </cell>
          <cell r="HP1296">
            <v>0</v>
          </cell>
          <cell r="HQ1296">
            <v>0</v>
          </cell>
          <cell r="HR1296">
            <v>0</v>
          </cell>
          <cell r="HS1296">
            <v>0</v>
          </cell>
          <cell r="HT1296">
            <v>0</v>
          </cell>
          <cell r="HU1296">
            <v>0</v>
          </cell>
          <cell r="HV1296">
            <v>0</v>
          </cell>
          <cell r="HW1296">
            <v>0</v>
          </cell>
          <cell r="HX1296">
            <v>0</v>
          </cell>
          <cell r="HY1296">
            <v>0</v>
          </cell>
          <cell r="HZ1296">
            <v>0</v>
          </cell>
          <cell r="IA1296">
            <v>0</v>
          </cell>
          <cell r="IB1296">
            <v>0</v>
          </cell>
          <cell r="IC1296">
            <v>0</v>
          </cell>
          <cell r="ID1296">
            <v>0</v>
          </cell>
          <cell r="IE1296">
            <v>0</v>
          </cell>
          <cell r="IF1296">
            <v>0</v>
          </cell>
          <cell r="IG1296">
            <v>0</v>
          </cell>
          <cell r="IH1296">
            <v>0</v>
          </cell>
          <cell r="II1296">
            <v>0</v>
          </cell>
          <cell r="IJ1296">
            <v>0</v>
          </cell>
          <cell r="IK1296">
            <v>0</v>
          </cell>
          <cell r="IL1296">
            <v>0</v>
          </cell>
          <cell r="IM1296">
            <v>0</v>
          </cell>
          <cell r="IN1296">
            <v>0</v>
          </cell>
          <cell r="IO1296">
            <v>0</v>
          </cell>
          <cell r="IP1296">
            <v>0</v>
          </cell>
          <cell r="IQ1296">
            <v>0</v>
          </cell>
          <cell r="IR1296">
            <v>0</v>
          </cell>
          <cell r="IS1296">
            <v>0</v>
          </cell>
          <cell r="IT1296">
            <v>0</v>
          </cell>
          <cell r="IU1296">
            <v>0</v>
          </cell>
          <cell r="IV1296">
            <v>0</v>
          </cell>
          <cell r="IW1296">
            <v>0</v>
          </cell>
          <cell r="IX1296">
            <v>0</v>
          </cell>
          <cell r="IY1296">
            <v>0</v>
          </cell>
          <cell r="IZ1296">
            <v>0</v>
          </cell>
          <cell r="JA1296">
            <v>0</v>
          </cell>
          <cell r="JB1296">
            <v>0</v>
          </cell>
          <cell r="JC1296">
            <v>0</v>
          </cell>
          <cell r="JD1296">
            <v>0</v>
          </cell>
          <cell r="JE1296">
            <v>0</v>
          </cell>
        </row>
        <row r="1297">
          <cell r="D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0</v>
          </cell>
          <cell r="CD1297">
            <v>0</v>
          </cell>
          <cell r="CE1297">
            <v>0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0</v>
          </cell>
          <cell r="CK1297">
            <v>0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0</v>
          </cell>
          <cell r="DJ1297">
            <v>0</v>
          </cell>
          <cell r="DK1297">
            <v>0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>
            <v>0</v>
          </cell>
          <cell r="DZ1297">
            <v>0</v>
          </cell>
          <cell r="EA1297">
            <v>0</v>
          </cell>
          <cell r="EB1297">
            <v>0</v>
          </cell>
          <cell r="EC1297">
            <v>0</v>
          </cell>
          <cell r="ED1297">
            <v>0</v>
          </cell>
          <cell r="EE1297">
            <v>0</v>
          </cell>
          <cell r="EF1297">
            <v>0</v>
          </cell>
          <cell r="EG1297">
            <v>0</v>
          </cell>
          <cell r="EH1297">
            <v>0</v>
          </cell>
          <cell r="EI1297">
            <v>0</v>
          </cell>
          <cell r="EJ1297">
            <v>0</v>
          </cell>
          <cell r="EK1297">
            <v>0</v>
          </cell>
          <cell r="EL1297">
            <v>0</v>
          </cell>
          <cell r="EM1297">
            <v>0</v>
          </cell>
          <cell r="EN1297">
            <v>0</v>
          </cell>
          <cell r="EO1297">
            <v>0</v>
          </cell>
          <cell r="EP1297">
            <v>0</v>
          </cell>
          <cell r="EQ1297">
            <v>0</v>
          </cell>
          <cell r="ER1297">
            <v>0</v>
          </cell>
          <cell r="ES1297">
            <v>0</v>
          </cell>
          <cell r="ET1297">
            <v>0</v>
          </cell>
          <cell r="EU1297">
            <v>0</v>
          </cell>
          <cell r="EV1297">
            <v>0</v>
          </cell>
          <cell r="EW1297">
            <v>0</v>
          </cell>
          <cell r="EX1297">
            <v>0</v>
          </cell>
          <cell r="EY1297">
            <v>0</v>
          </cell>
          <cell r="EZ1297">
            <v>0</v>
          </cell>
          <cell r="FA1297">
            <v>0</v>
          </cell>
          <cell r="FB1297">
            <v>0</v>
          </cell>
          <cell r="FC1297">
            <v>0</v>
          </cell>
          <cell r="FD1297">
            <v>0</v>
          </cell>
          <cell r="FE1297">
            <v>0</v>
          </cell>
          <cell r="FF1297">
            <v>0</v>
          </cell>
          <cell r="FG1297">
            <v>0</v>
          </cell>
          <cell r="FH1297">
            <v>0</v>
          </cell>
          <cell r="FI1297">
            <v>0</v>
          </cell>
          <cell r="FJ1297">
            <v>0</v>
          </cell>
          <cell r="FK1297">
            <v>0</v>
          </cell>
          <cell r="FL1297">
            <v>0</v>
          </cell>
          <cell r="FM1297">
            <v>0</v>
          </cell>
          <cell r="FN1297">
            <v>0</v>
          </cell>
          <cell r="FO1297">
            <v>0</v>
          </cell>
          <cell r="FP1297">
            <v>0</v>
          </cell>
          <cell r="FQ1297">
            <v>0</v>
          </cell>
          <cell r="FR1297">
            <v>0</v>
          </cell>
          <cell r="FS1297">
            <v>0</v>
          </cell>
          <cell r="FT1297">
            <v>0</v>
          </cell>
          <cell r="FU1297">
            <v>0</v>
          </cell>
          <cell r="FV1297">
            <v>0</v>
          </cell>
          <cell r="FW1297">
            <v>0</v>
          </cell>
          <cell r="FX1297">
            <v>0</v>
          </cell>
          <cell r="FY1297">
            <v>0</v>
          </cell>
          <cell r="FZ1297">
            <v>0</v>
          </cell>
          <cell r="GA1297">
            <v>0</v>
          </cell>
          <cell r="GB1297">
            <v>0</v>
          </cell>
          <cell r="GC1297">
            <v>0</v>
          </cell>
          <cell r="GD1297">
            <v>0</v>
          </cell>
          <cell r="GE1297">
            <v>0</v>
          </cell>
          <cell r="GF1297">
            <v>0</v>
          </cell>
          <cell r="GG1297">
            <v>0</v>
          </cell>
          <cell r="GH1297">
            <v>0</v>
          </cell>
          <cell r="GI1297">
            <v>0</v>
          </cell>
          <cell r="GJ1297">
            <v>0</v>
          </cell>
          <cell r="GK1297">
            <v>0</v>
          </cell>
          <cell r="GL1297">
            <v>0</v>
          </cell>
          <cell r="GM1297">
            <v>0</v>
          </cell>
          <cell r="GN1297">
            <v>0</v>
          </cell>
          <cell r="GO1297">
            <v>0</v>
          </cell>
          <cell r="GP1297">
            <v>0</v>
          </cell>
          <cell r="GQ1297">
            <v>0</v>
          </cell>
          <cell r="GR1297">
            <v>0</v>
          </cell>
          <cell r="GS1297">
            <v>0</v>
          </cell>
          <cell r="GT1297">
            <v>0</v>
          </cell>
          <cell r="GU1297">
            <v>0</v>
          </cell>
          <cell r="GV1297">
            <v>0</v>
          </cell>
          <cell r="GW1297">
            <v>0</v>
          </cell>
          <cell r="GX1297">
            <v>0</v>
          </cell>
          <cell r="GY1297">
            <v>0</v>
          </cell>
          <cell r="GZ1297">
            <v>0</v>
          </cell>
          <cell r="HA1297">
            <v>0</v>
          </cell>
          <cell r="HB1297">
            <v>0</v>
          </cell>
          <cell r="HC1297">
            <v>0</v>
          </cell>
          <cell r="HD1297">
            <v>0</v>
          </cell>
          <cell r="HE1297">
            <v>0</v>
          </cell>
          <cell r="HF1297">
            <v>0</v>
          </cell>
          <cell r="HG1297">
            <v>0</v>
          </cell>
          <cell r="HH1297">
            <v>0</v>
          </cell>
          <cell r="HI1297">
            <v>0</v>
          </cell>
          <cell r="HJ1297">
            <v>0</v>
          </cell>
          <cell r="HK1297">
            <v>0</v>
          </cell>
          <cell r="HL1297">
            <v>0</v>
          </cell>
          <cell r="HM1297">
            <v>0</v>
          </cell>
          <cell r="HN1297">
            <v>0</v>
          </cell>
          <cell r="HO1297">
            <v>0</v>
          </cell>
          <cell r="HP1297">
            <v>0</v>
          </cell>
          <cell r="HQ1297">
            <v>0</v>
          </cell>
          <cell r="HR1297">
            <v>0</v>
          </cell>
          <cell r="HS1297">
            <v>0</v>
          </cell>
          <cell r="HT1297">
            <v>0</v>
          </cell>
          <cell r="HU1297">
            <v>0</v>
          </cell>
          <cell r="HV1297">
            <v>0</v>
          </cell>
          <cell r="HW1297">
            <v>0</v>
          </cell>
          <cell r="HX1297">
            <v>0</v>
          </cell>
          <cell r="HY1297">
            <v>0</v>
          </cell>
          <cell r="HZ1297">
            <v>0</v>
          </cell>
          <cell r="IA1297">
            <v>0</v>
          </cell>
          <cell r="IB1297">
            <v>0</v>
          </cell>
          <cell r="IC1297">
            <v>0</v>
          </cell>
          <cell r="ID1297">
            <v>0</v>
          </cell>
          <cell r="IE1297">
            <v>0</v>
          </cell>
          <cell r="IF1297">
            <v>0</v>
          </cell>
          <cell r="IG1297">
            <v>0</v>
          </cell>
          <cell r="IH1297">
            <v>0</v>
          </cell>
          <cell r="II1297">
            <v>0</v>
          </cell>
          <cell r="IJ1297">
            <v>0</v>
          </cell>
          <cell r="IK1297">
            <v>0</v>
          </cell>
          <cell r="IL1297">
            <v>0</v>
          </cell>
          <cell r="IM1297">
            <v>0</v>
          </cell>
          <cell r="IN1297">
            <v>0</v>
          </cell>
          <cell r="IO1297">
            <v>0</v>
          </cell>
          <cell r="IP1297">
            <v>0</v>
          </cell>
          <cell r="IQ1297">
            <v>0</v>
          </cell>
          <cell r="IR1297">
            <v>0</v>
          </cell>
          <cell r="IS1297">
            <v>0</v>
          </cell>
          <cell r="IT1297">
            <v>0</v>
          </cell>
          <cell r="IU1297">
            <v>0</v>
          </cell>
          <cell r="IV1297">
            <v>0</v>
          </cell>
          <cell r="IW1297">
            <v>0</v>
          </cell>
          <cell r="IX1297">
            <v>0</v>
          </cell>
          <cell r="IY1297">
            <v>0</v>
          </cell>
          <cell r="IZ1297">
            <v>0</v>
          </cell>
          <cell r="JA1297">
            <v>0</v>
          </cell>
          <cell r="JB1297">
            <v>0</v>
          </cell>
          <cell r="JC1297">
            <v>0</v>
          </cell>
          <cell r="JD1297">
            <v>0</v>
          </cell>
          <cell r="JE1297">
            <v>0</v>
          </cell>
        </row>
        <row r="1298">
          <cell r="D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0</v>
          </cell>
          <cell r="BV1298">
            <v>0</v>
          </cell>
          <cell r="BW1298">
            <v>0</v>
          </cell>
          <cell r="BX1298">
            <v>0</v>
          </cell>
          <cell r="BY1298">
            <v>0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DI1298">
            <v>0</v>
          </cell>
          <cell r="DJ1298">
            <v>0</v>
          </cell>
          <cell r="DK1298">
            <v>0</v>
          </cell>
          <cell r="DL1298">
            <v>0</v>
          </cell>
          <cell r="DM1298">
            <v>0</v>
          </cell>
          <cell r="DN1298">
            <v>0</v>
          </cell>
          <cell r="DO1298">
            <v>0</v>
          </cell>
          <cell r="DP1298">
            <v>0</v>
          </cell>
          <cell r="DQ1298">
            <v>0</v>
          </cell>
          <cell r="DR1298">
            <v>0</v>
          </cell>
          <cell r="DS1298">
            <v>0</v>
          </cell>
          <cell r="DT1298">
            <v>0</v>
          </cell>
          <cell r="DU1298">
            <v>0</v>
          </cell>
          <cell r="DV1298">
            <v>0</v>
          </cell>
          <cell r="DW1298">
            <v>0</v>
          </cell>
          <cell r="DX1298">
            <v>0</v>
          </cell>
          <cell r="DY1298">
            <v>0</v>
          </cell>
          <cell r="DZ1298">
            <v>0</v>
          </cell>
          <cell r="EA1298">
            <v>0</v>
          </cell>
          <cell r="EB1298">
            <v>0</v>
          </cell>
          <cell r="EC1298">
            <v>0</v>
          </cell>
          <cell r="ED1298">
            <v>0</v>
          </cell>
          <cell r="EE1298">
            <v>0</v>
          </cell>
          <cell r="EF1298">
            <v>0</v>
          </cell>
          <cell r="EG1298">
            <v>0</v>
          </cell>
          <cell r="EH1298">
            <v>0</v>
          </cell>
          <cell r="EI1298">
            <v>0</v>
          </cell>
          <cell r="EJ1298">
            <v>0</v>
          </cell>
          <cell r="EK1298">
            <v>0</v>
          </cell>
          <cell r="EL1298">
            <v>0</v>
          </cell>
          <cell r="EM1298">
            <v>0</v>
          </cell>
          <cell r="EN1298">
            <v>0</v>
          </cell>
          <cell r="EO1298">
            <v>0</v>
          </cell>
          <cell r="EP1298">
            <v>0</v>
          </cell>
          <cell r="EQ1298">
            <v>0</v>
          </cell>
          <cell r="ER1298">
            <v>0</v>
          </cell>
          <cell r="ES1298">
            <v>0</v>
          </cell>
          <cell r="ET1298">
            <v>0</v>
          </cell>
          <cell r="EU1298">
            <v>0</v>
          </cell>
          <cell r="EV1298">
            <v>0</v>
          </cell>
          <cell r="EW1298">
            <v>0</v>
          </cell>
          <cell r="EX1298">
            <v>0</v>
          </cell>
          <cell r="EY1298">
            <v>0</v>
          </cell>
          <cell r="EZ1298">
            <v>0</v>
          </cell>
          <cell r="FA1298">
            <v>0</v>
          </cell>
          <cell r="FB1298">
            <v>0</v>
          </cell>
          <cell r="FC1298">
            <v>0</v>
          </cell>
          <cell r="FD1298">
            <v>0</v>
          </cell>
          <cell r="FE1298">
            <v>0</v>
          </cell>
          <cell r="FF1298">
            <v>0</v>
          </cell>
          <cell r="FG1298">
            <v>0</v>
          </cell>
          <cell r="FH1298">
            <v>0</v>
          </cell>
          <cell r="FI1298">
            <v>0</v>
          </cell>
          <cell r="FJ1298">
            <v>0</v>
          </cell>
          <cell r="FK1298">
            <v>0</v>
          </cell>
          <cell r="FL1298">
            <v>0</v>
          </cell>
          <cell r="FM1298">
            <v>0</v>
          </cell>
          <cell r="FN1298">
            <v>0</v>
          </cell>
          <cell r="FO1298">
            <v>0</v>
          </cell>
          <cell r="FP1298">
            <v>0</v>
          </cell>
          <cell r="FQ1298">
            <v>0</v>
          </cell>
          <cell r="FR1298">
            <v>0</v>
          </cell>
          <cell r="FS1298">
            <v>0</v>
          </cell>
          <cell r="FT1298">
            <v>0</v>
          </cell>
          <cell r="FU1298">
            <v>0</v>
          </cell>
          <cell r="FV1298">
            <v>0</v>
          </cell>
          <cell r="FW1298">
            <v>0</v>
          </cell>
          <cell r="FX1298">
            <v>0</v>
          </cell>
          <cell r="FY1298">
            <v>0</v>
          </cell>
          <cell r="FZ1298">
            <v>0</v>
          </cell>
          <cell r="GA1298">
            <v>0</v>
          </cell>
          <cell r="GB1298">
            <v>0</v>
          </cell>
          <cell r="GC1298">
            <v>0</v>
          </cell>
          <cell r="GD1298">
            <v>0</v>
          </cell>
          <cell r="GE1298">
            <v>0</v>
          </cell>
          <cell r="GF1298">
            <v>0</v>
          </cell>
          <cell r="GG1298">
            <v>0</v>
          </cell>
          <cell r="GH1298">
            <v>0</v>
          </cell>
          <cell r="GI1298">
            <v>0</v>
          </cell>
          <cell r="GJ1298">
            <v>0</v>
          </cell>
          <cell r="GK1298">
            <v>0</v>
          </cell>
          <cell r="GL1298">
            <v>0</v>
          </cell>
          <cell r="GM1298">
            <v>0</v>
          </cell>
          <cell r="GN1298">
            <v>0</v>
          </cell>
          <cell r="GO1298">
            <v>0</v>
          </cell>
          <cell r="GP1298">
            <v>0</v>
          </cell>
          <cell r="GQ1298">
            <v>0</v>
          </cell>
          <cell r="GR1298">
            <v>0</v>
          </cell>
          <cell r="GS1298">
            <v>0</v>
          </cell>
          <cell r="GT1298">
            <v>0</v>
          </cell>
          <cell r="GU1298">
            <v>0</v>
          </cell>
          <cell r="GV1298">
            <v>0</v>
          </cell>
          <cell r="GW1298">
            <v>0</v>
          </cell>
          <cell r="GX1298">
            <v>0</v>
          </cell>
          <cell r="GY1298">
            <v>0</v>
          </cell>
          <cell r="GZ1298">
            <v>0</v>
          </cell>
          <cell r="HA1298">
            <v>0</v>
          </cell>
          <cell r="HB1298">
            <v>0</v>
          </cell>
          <cell r="HC1298">
            <v>0</v>
          </cell>
          <cell r="HD1298">
            <v>0</v>
          </cell>
          <cell r="HE1298">
            <v>0</v>
          </cell>
          <cell r="HF1298">
            <v>0</v>
          </cell>
          <cell r="HG1298">
            <v>0</v>
          </cell>
          <cell r="HH1298">
            <v>0</v>
          </cell>
          <cell r="HI1298">
            <v>0</v>
          </cell>
          <cell r="HJ1298">
            <v>0</v>
          </cell>
          <cell r="HK1298">
            <v>0</v>
          </cell>
          <cell r="HL1298">
            <v>0</v>
          </cell>
          <cell r="HM1298">
            <v>0</v>
          </cell>
          <cell r="HN1298">
            <v>0</v>
          </cell>
          <cell r="HO1298">
            <v>0</v>
          </cell>
          <cell r="HP1298">
            <v>0</v>
          </cell>
          <cell r="HQ1298">
            <v>0</v>
          </cell>
          <cell r="HR1298">
            <v>0</v>
          </cell>
          <cell r="HS1298">
            <v>0</v>
          </cell>
          <cell r="HT1298">
            <v>0</v>
          </cell>
          <cell r="HU1298">
            <v>0</v>
          </cell>
          <cell r="HV1298">
            <v>0</v>
          </cell>
          <cell r="HW1298">
            <v>0</v>
          </cell>
          <cell r="HX1298">
            <v>0</v>
          </cell>
          <cell r="HY1298">
            <v>0</v>
          </cell>
          <cell r="HZ1298">
            <v>0</v>
          </cell>
          <cell r="IA1298">
            <v>0</v>
          </cell>
          <cell r="IB1298">
            <v>0</v>
          </cell>
          <cell r="IC1298">
            <v>0</v>
          </cell>
          <cell r="ID1298">
            <v>0</v>
          </cell>
          <cell r="IE1298">
            <v>0</v>
          </cell>
          <cell r="IF1298">
            <v>0</v>
          </cell>
          <cell r="IG1298">
            <v>0</v>
          </cell>
          <cell r="IH1298">
            <v>0</v>
          </cell>
          <cell r="II1298">
            <v>0</v>
          </cell>
          <cell r="IJ1298">
            <v>0</v>
          </cell>
          <cell r="IK1298">
            <v>0</v>
          </cell>
          <cell r="IL1298">
            <v>0</v>
          </cell>
          <cell r="IM1298">
            <v>0</v>
          </cell>
          <cell r="IN1298">
            <v>0</v>
          </cell>
          <cell r="IO1298">
            <v>0</v>
          </cell>
          <cell r="IP1298">
            <v>0</v>
          </cell>
          <cell r="IQ1298">
            <v>0</v>
          </cell>
          <cell r="IR1298">
            <v>0</v>
          </cell>
          <cell r="IS1298">
            <v>0</v>
          </cell>
          <cell r="IT1298">
            <v>0</v>
          </cell>
          <cell r="IU1298">
            <v>0</v>
          </cell>
          <cell r="IV1298">
            <v>0</v>
          </cell>
          <cell r="IW1298">
            <v>0</v>
          </cell>
          <cell r="IX1298">
            <v>0</v>
          </cell>
          <cell r="IY1298">
            <v>0</v>
          </cell>
          <cell r="IZ1298">
            <v>0</v>
          </cell>
          <cell r="JA1298">
            <v>0</v>
          </cell>
          <cell r="JB1298">
            <v>0</v>
          </cell>
          <cell r="JC1298">
            <v>0</v>
          </cell>
          <cell r="JD1298">
            <v>0</v>
          </cell>
          <cell r="JE1298">
            <v>0</v>
          </cell>
        </row>
        <row r="1299">
          <cell r="D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>
            <v>0</v>
          </cell>
          <cell r="BZ1299">
            <v>0</v>
          </cell>
          <cell r="CA1299">
            <v>0</v>
          </cell>
          <cell r="CB1299">
            <v>0</v>
          </cell>
          <cell r="CC1299">
            <v>0</v>
          </cell>
          <cell r="CD1299">
            <v>0</v>
          </cell>
          <cell r="CE1299">
            <v>0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0</v>
          </cell>
          <cell r="CK1299">
            <v>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0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DI1299">
            <v>0</v>
          </cell>
          <cell r="DJ1299">
            <v>0</v>
          </cell>
          <cell r="DK1299">
            <v>0</v>
          </cell>
          <cell r="DL1299">
            <v>0</v>
          </cell>
          <cell r="DM1299">
            <v>0</v>
          </cell>
          <cell r="DN1299">
            <v>0</v>
          </cell>
          <cell r="DO1299">
            <v>0</v>
          </cell>
          <cell r="DP1299">
            <v>0</v>
          </cell>
          <cell r="DQ1299">
            <v>0</v>
          </cell>
          <cell r="DR1299">
            <v>0</v>
          </cell>
          <cell r="DS1299">
            <v>0</v>
          </cell>
          <cell r="DT1299">
            <v>0</v>
          </cell>
          <cell r="DU1299">
            <v>0</v>
          </cell>
          <cell r="DV1299">
            <v>0</v>
          </cell>
          <cell r="DW1299">
            <v>0</v>
          </cell>
          <cell r="DX1299">
            <v>0</v>
          </cell>
          <cell r="DY1299">
            <v>0</v>
          </cell>
          <cell r="DZ1299">
            <v>0</v>
          </cell>
          <cell r="EA1299">
            <v>0</v>
          </cell>
          <cell r="EB1299">
            <v>0</v>
          </cell>
          <cell r="EC1299">
            <v>0</v>
          </cell>
          <cell r="ED1299">
            <v>0</v>
          </cell>
          <cell r="EE1299">
            <v>0</v>
          </cell>
          <cell r="EF1299">
            <v>0</v>
          </cell>
          <cell r="EG1299">
            <v>0</v>
          </cell>
          <cell r="EH1299">
            <v>0</v>
          </cell>
          <cell r="EI1299">
            <v>0</v>
          </cell>
          <cell r="EJ1299">
            <v>0</v>
          </cell>
          <cell r="EK1299">
            <v>0</v>
          </cell>
          <cell r="EL1299">
            <v>0</v>
          </cell>
          <cell r="EM1299">
            <v>0</v>
          </cell>
          <cell r="EN1299">
            <v>0</v>
          </cell>
          <cell r="EO1299">
            <v>0</v>
          </cell>
          <cell r="EP1299">
            <v>0</v>
          </cell>
          <cell r="EQ1299">
            <v>0</v>
          </cell>
          <cell r="ER1299">
            <v>0</v>
          </cell>
          <cell r="ES1299">
            <v>0</v>
          </cell>
          <cell r="ET1299">
            <v>0</v>
          </cell>
          <cell r="EU1299">
            <v>0</v>
          </cell>
          <cell r="EV1299">
            <v>0</v>
          </cell>
          <cell r="EW1299">
            <v>0</v>
          </cell>
          <cell r="EX1299">
            <v>0</v>
          </cell>
          <cell r="EY1299">
            <v>0</v>
          </cell>
          <cell r="EZ1299">
            <v>0</v>
          </cell>
          <cell r="FA1299">
            <v>0</v>
          </cell>
          <cell r="FB1299">
            <v>0</v>
          </cell>
          <cell r="FC1299">
            <v>0</v>
          </cell>
          <cell r="FD1299">
            <v>0</v>
          </cell>
          <cell r="FE1299">
            <v>0</v>
          </cell>
          <cell r="FF1299">
            <v>0</v>
          </cell>
          <cell r="FG1299">
            <v>0</v>
          </cell>
          <cell r="FH1299">
            <v>0</v>
          </cell>
          <cell r="FI1299">
            <v>0</v>
          </cell>
          <cell r="FJ1299">
            <v>0</v>
          </cell>
          <cell r="FK1299">
            <v>0</v>
          </cell>
          <cell r="FL1299">
            <v>0</v>
          </cell>
          <cell r="FM1299">
            <v>0</v>
          </cell>
          <cell r="FN1299">
            <v>0</v>
          </cell>
          <cell r="FO1299">
            <v>0</v>
          </cell>
          <cell r="FP1299">
            <v>0</v>
          </cell>
          <cell r="FQ1299">
            <v>0</v>
          </cell>
          <cell r="FR1299">
            <v>0</v>
          </cell>
          <cell r="FS1299">
            <v>0</v>
          </cell>
          <cell r="FT1299">
            <v>0</v>
          </cell>
          <cell r="FU1299">
            <v>0</v>
          </cell>
          <cell r="FV1299">
            <v>0</v>
          </cell>
          <cell r="FW1299">
            <v>0</v>
          </cell>
          <cell r="FX1299">
            <v>0</v>
          </cell>
          <cell r="FY1299">
            <v>0</v>
          </cell>
          <cell r="FZ1299">
            <v>0</v>
          </cell>
          <cell r="GA1299">
            <v>0</v>
          </cell>
          <cell r="GB1299">
            <v>0</v>
          </cell>
          <cell r="GC1299">
            <v>0</v>
          </cell>
          <cell r="GD1299">
            <v>0</v>
          </cell>
          <cell r="GE1299">
            <v>0</v>
          </cell>
          <cell r="GF1299">
            <v>0</v>
          </cell>
          <cell r="GG1299">
            <v>0</v>
          </cell>
          <cell r="GH1299">
            <v>0</v>
          </cell>
          <cell r="GI1299">
            <v>0</v>
          </cell>
          <cell r="GJ1299">
            <v>0</v>
          </cell>
          <cell r="GK1299">
            <v>0</v>
          </cell>
          <cell r="GL1299">
            <v>0</v>
          </cell>
          <cell r="GM1299">
            <v>0</v>
          </cell>
          <cell r="GN1299">
            <v>0</v>
          </cell>
          <cell r="GO1299">
            <v>0</v>
          </cell>
          <cell r="GP1299">
            <v>0</v>
          </cell>
          <cell r="GQ1299">
            <v>0</v>
          </cell>
          <cell r="GR1299">
            <v>0</v>
          </cell>
          <cell r="GS1299">
            <v>0</v>
          </cell>
          <cell r="GT1299">
            <v>0</v>
          </cell>
          <cell r="GU1299">
            <v>0</v>
          </cell>
          <cell r="GV1299">
            <v>0</v>
          </cell>
          <cell r="GW1299">
            <v>0</v>
          </cell>
          <cell r="GX1299">
            <v>0</v>
          </cell>
          <cell r="GY1299">
            <v>0</v>
          </cell>
          <cell r="GZ1299">
            <v>0</v>
          </cell>
          <cell r="HA1299">
            <v>0</v>
          </cell>
          <cell r="HB1299">
            <v>0</v>
          </cell>
          <cell r="HC1299">
            <v>0</v>
          </cell>
          <cell r="HD1299">
            <v>0</v>
          </cell>
          <cell r="HE1299">
            <v>0</v>
          </cell>
          <cell r="HF1299">
            <v>0</v>
          </cell>
          <cell r="HG1299">
            <v>0</v>
          </cell>
          <cell r="HH1299">
            <v>0</v>
          </cell>
          <cell r="HI1299">
            <v>0</v>
          </cell>
          <cell r="HJ1299">
            <v>0</v>
          </cell>
          <cell r="HK1299">
            <v>0</v>
          </cell>
          <cell r="HL1299">
            <v>0</v>
          </cell>
          <cell r="HM1299">
            <v>0</v>
          </cell>
          <cell r="HN1299">
            <v>0</v>
          </cell>
          <cell r="HO1299">
            <v>0</v>
          </cell>
          <cell r="HP1299">
            <v>0</v>
          </cell>
          <cell r="HQ1299">
            <v>0</v>
          </cell>
          <cell r="HR1299">
            <v>0</v>
          </cell>
          <cell r="HS1299">
            <v>0</v>
          </cell>
          <cell r="HT1299">
            <v>0</v>
          </cell>
          <cell r="HU1299">
            <v>0</v>
          </cell>
          <cell r="HV1299">
            <v>0</v>
          </cell>
          <cell r="HW1299">
            <v>0</v>
          </cell>
          <cell r="HX1299">
            <v>0</v>
          </cell>
          <cell r="HY1299">
            <v>0</v>
          </cell>
          <cell r="HZ1299">
            <v>0</v>
          </cell>
          <cell r="IA1299">
            <v>0</v>
          </cell>
          <cell r="IB1299">
            <v>0</v>
          </cell>
          <cell r="IC1299">
            <v>0</v>
          </cell>
          <cell r="ID1299">
            <v>0</v>
          </cell>
          <cell r="IE1299">
            <v>0</v>
          </cell>
          <cell r="IF1299">
            <v>0</v>
          </cell>
          <cell r="IG1299">
            <v>0</v>
          </cell>
          <cell r="IH1299">
            <v>0</v>
          </cell>
          <cell r="II1299">
            <v>0</v>
          </cell>
          <cell r="IJ1299">
            <v>0</v>
          </cell>
          <cell r="IK1299">
            <v>0</v>
          </cell>
          <cell r="IL1299">
            <v>0</v>
          </cell>
          <cell r="IM1299">
            <v>0</v>
          </cell>
          <cell r="IN1299">
            <v>0</v>
          </cell>
          <cell r="IO1299">
            <v>0</v>
          </cell>
          <cell r="IP1299">
            <v>0</v>
          </cell>
          <cell r="IQ1299">
            <v>0</v>
          </cell>
          <cell r="IR1299">
            <v>0</v>
          </cell>
          <cell r="IS1299">
            <v>0</v>
          </cell>
          <cell r="IT1299">
            <v>0</v>
          </cell>
          <cell r="IU1299">
            <v>0</v>
          </cell>
          <cell r="IV1299">
            <v>0</v>
          </cell>
          <cell r="IW1299">
            <v>0</v>
          </cell>
          <cell r="IX1299">
            <v>0</v>
          </cell>
          <cell r="IY1299">
            <v>0</v>
          </cell>
          <cell r="IZ1299">
            <v>0</v>
          </cell>
          <cell r="JA1299">
            <v>0</v>
          </cell>
          <cell r="JB1299">
            <v>0</v>
          </cell>
          <cell r="JC1299">
            <v>0</v>
          </cell>
          <cell r="JD1299">
            <v>0</v>
          </cell>
          <cell r="JE1299">
            <v>0</v>
          </cell>
        </row>
        <row r="1300">
          <cell r="D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0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0</v>
          </cell>
          <cell r="CI1300">
            <v>0</v>
          </cell>
          <cell r="CJ1300">
            <v>0</v>
          </cell>
          <cell r="CK1300">
            <v>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0</v>
          </cell>
          <cell r="CZ1300">
            <v>0</v>
          </cell>
          <cell r="DA1300">
            <v>0</v>
          </cell>
          <cell r="DB1300">
            <v>0</v>
          </cell>
          <cell r="DC1300">
            <v>0</v>
          </cell>
          <cell r="DD1300">
            <v>0</v>
          </cell>
          <cell r="DE1300">
            <v>0</v>
          </cell>
          <cell r="DF1300">
            <v>0</v>
          </cell>
          <cell r="DG1300">
            <v>0</v>
          </cell>
          <cell r="DH1300">
            <v>0</v>
          </cell>
          <cell r="DI1300">
            <v>0</v>
          </cell>
          <cell r="DJ1300">
            <v>0</v>
          </cell>
          <cell r="DK1300">
            <v>0</v>
          </cell>
          <cell r="DL1300">
            <v>0</v>
          </cell>
          <cell r="DM1300">
            <v>0</v>
          </cell>
          <cell r="DN1300">
            <v>0</v>
          </cell>
          <cell r="DO1300">
            <v>0</v>
          </cell>
          <cell r="DP1300">
            <v>0</v>
          </cell>
          <cell r="DQ1300">
            <v>0</v>
          </cell>
          <cell r="DR1300">
            <v>0</v>
          </cell>
          <cell r="DS1300">
            <v>0</v>
          </cell>
          <cell r="DT1300">
            <v>0</v>
          </cell>
          <cell r="DU1300">
            <v>0</v>
          </cell>
          <cell r="DV1300">
            <v>0</v>
          </cell>
          <cell r="DW1300">
            <v>0</v>
          </cell>
          <cell r="DX1300">
            <v>0</v>
          </cell>
          <cell r="DY1300">
            <v>0</v>
          </cell>
          <cell r="DZ1300">
            <v>0</v>
          </cell>
          <cell r="EA1300">
            <v>0</v>
          </cell>
          <cell r="EB1300">
            <v>0</v>
          </cell>
          <cell r="EC1300">
            <v>0</v>
          </cell>
          <cell r="ED1300">
            <v>0</v>
          </cell>
          <cell r="EE1300">
            <v>0</v>
          </cell>
          <cell r="EF1300">
            <v>0</v>
          </cell>
          <cell r="EG1300">
            <v>0</v>
          </cell>
          <cell r="EH1300">
            <v>0</v>
          </cell>
          <cell r="EI1300">
            <v>0</v>
          </cell>
          <cell r="EJ1300">
            <v>0</v>
          </cell>
          <cell r="EK1300">
            <v>0</v>
          </cell>
          <cell r="EL1300">
            <v>0</v>
          </cell>
          <cell r="EM1300">
            <v>0</v>
          </cell>
          <cell r="EN1300">
            <v>0</v>
          </cell>
          <cell r="EO1300">
            <v>0</v>
          </cell>
          <cell r="EP1300">
            <v>0</v>
          </cell>
          <cell r="EQ1300">
            <v>0</v>
          </cell>
          <cell r="ER1300">
            <v>0</v>
          </cell>
          <cell r="ES1300">
            <v>0</v>
          </cell>
          <cell r="ET1300">
            <v>0</v>
          </cell>
          <cell r="EU1300">
            <v>0</v>
          </cell>
          <cell r="EV1300">
            <v>0</v>
          </cell>
          <cell r="EW1300">
            <v>0</v>
          </cell>
          <cell r="EX1300">
            <v>0</v>
          </cell>
          <cell r="EY1300">
            <v>0</v>
          </cell>
          <cell r="EZ1300">
            <v>0</v>
          </cell>
          <cell r="FA1300">
            <v>0</v>
          </cell>
          <cell r="FB1300">
            <v>0</v>
          </cell>
          <cell r="FC1300">
            <v>0</v>
          </cell>
          <cell r="FD1300">
            <v>0</v>
          </cell>
          <cell r="FE1300">
            <v>0</v>
          </cell>
          <cell r="FF1300">
            <v>0</v>
          </cell>
          <cell r="FG1300">
            <v>0</v>
          </cell>
          <cell r="FH1300">
            <v>0</v>
          </cell>
          <cell r="FI1300">
            <v>0</v>
          </cell>
          <cell r="FJ1300">
            <v>0</v>
          </cell>
          <cell r="FK1300">
            <v>0</v>
          </cell>
          <cell r="FL1300">
            <v>0</v>
          </cell>
          <cell r="FM1300">
            <v>0</v>
          </cell>
          <cell r="FN1300">
            <v>0</v>
          </cell>
          <cell r="FO1300">
            <v>0</v>
          </cell>
          <cell r="FP1300">
            <v>0</v>
          </cell>
          <cell r="FQ1300">
            <v>0</v>
          </cell>
          <cell r="FR1300">
            <v>0</v>
          </cell>
          <cell r="FS1300">
            <v>0</v>
          </cell>
          <cell r="FT1300">
            <v>0</v>
          </cell>
          <cell r="FU1300">
            <v>0</v>
          </cell>
          <cell r="FV1300">
            <v>0</v>
          </cell>
          <cell r="FW1300">
            <v>0</v>
          </cell>
          <cell r="FX1300">
            <v>0</v>
          </cell>
          <cell r="FY1300">
            <v>0</v>
          </cell>
          <cell r="FZ1300">
            <v>0</v>
          </cell>
          <cell r="GA1300">
            <v>0</v>
          </cell>
          <cell r="GB1300">
            <v>0</v>
          </cell>
          <cell r="GC1300">
            <v>0</v>
          </cell>
          <cell r="GD1300">
            <v>0</v>
          </cell>
          <cell r="GE1300">
            <v>0</v>
          </cell>
          <cell r="GF1300">
            <v>0</v>
          </cell>
          <cell r="GG1300">
            <v>0</v>
          </cell>
          <cell r="GH1300">
            <v>0</v>
          </cell>
          <cell r="GI1300">
            <v>0</v>
          </cell>
          <cell r="GJ1300">
            <v>0</v>
          </cell>
          <cell r="GK1300">
            <v>0</v>
          </cell>
          <cell r="GL1300">
            <v>0</v>
          </cell>
          <cell r="GM1300">
            <v>0</v>
          </cell>
          <cell r="GN1300">
            <v>0</v>
          </cell>
          <cell r="GO1300">
            <v>0</v>
          </cell>
          <cell r="GP1300">
            <v>0</v>
          </cell>
          <cell r="GQ1300">
            <v>0</v>
          </cell>
          <cell r="GR1300">
            <v>0</v>
          </cell>
          <cell r="GS1300">
            <v>0</v>
          </cell>
          <cell r="GT1300">
            <v>0</v>
          </cell>
          <cell r="GU1300">
            <v>0</v>
          </cell>
          <cell r="GV1300">
            <v>0</v>
          </cell>
          <cell r="GW1300">
            <v>0</v>
          </cell>
          <cell r="GX1300">
            <v>0</v>
          </cell>
          <cell r="GY1300">
            <v>0</v>
          </cell>
          <cell r="GZ1300">
            <v>0</v>
          </cell>
          <cell r="HA1300">
            <v>0</v>
          </cell>
          <cell r="HB1300">
            <v>0</v>
          </cell>
          <cell r="HC1300">
            <v>0</v>
          </cell>
          <cell r="HD1300">
            <v>0</v>
          </cell>
          <cell r="HE1300">
            <v>0</v>
          </cell>
          <cell r="HF1300">
            <v>0</v>
          </cell>
          <cell r="HG1300">
            <v>0</v>
          </cell>
          <cell r="HH1300">
            <v>0</v>
          </cell>
          <cell r="HI1300">
            <v>0</v>
          </cell>
          <cell r="HJ1300">
            <v>0</v>
          </cell>
          <cell r="HK1300">
            <v>0</v>
          </cell>
          <cell r="HL1300">
            <v>0</v>
          </cell>
          <cell r="HM1300">
            <v>0</v>
          </cell>
          <cell r="HN1300">
            <v>0</v>
          </cell>
          <cell r="HO1300">
            <v>0</v>
          </cell>
          <cell r="HP1300">
            <v>0</v>
          </cell>
          <cell r="HQ1300">
            <v>0</v>
          </cell>
          <cell r="HR1300">
            <v>0</v>
          </cell>
          <cell r="HS1300">
            <v>0</v>
          </cell>
          <cell r="HT1300">
            <v>0</v>
          </cell>
          <cell r="HU1300">
            <v>0</v>
          </cell>
          <cell r="HV1300">
            <v>0</v>
          </cell>
          <cell r="HW1300">
            <v>0</v>
          </cell>
          <cell r="HX1300">
            <v>0</v>
          </cell>
          <cell r="HY1300">
            <v>0</v>
          </cell>
          <cell r="HZ1300">
            <v>0</v>
          </cell>
          <cell r="IA1300">
            <v>0</v>
          </cell>
          <cell r="IB1300">
            <v>0</v>
          </cell>
          <cell r="IC1300">
            <v>0</v>
          </cell>
          <cell r="ID1300">
            <v>0</v>
          </cell>
          <cell r="IE1300">
            <v>0</v>
          </cell>
          <cell r="IF1300">
            <v>0</v>
          </cell>
          <cell r="IG1300">
            <v>0</v>
          </cell>
          <cell r="IH1300">
            <v>0</v>
          </cell>
          <cell r="II1300">
            <v>0</v>
          </cell>
          <cell r="IJ1300">
            <v>0</v>
          </cell>
          <cell r="IK1300">
            <v>0</v>
          </cell>
          <cell r="IL1300">
            <v>0</v>
          </cell>
          <cell r="IM1300">
            <v>0</v>
          </cell>
          <cell r="IN1300">
            <v>0</v>
          </cell>
          <cell r="IO1300">
            <v>0</v>
          </cell>
          <cell r="IP1300">
            <v>0</v>
          </cell>
          <cell r="IQ1300">
            <v>0</v>
          </cell>
          <cell r="IR1300">
            <v>0</v>
          </cell>
          <cell r="IS1300">
            <v>0</v>
          </cell>
          <cell r="IT1300">
            <v>0</v>
          </cell>
          <cell r="IU1300">
            <v>0</v>
          </cell>
          <cell r="IV1300">
            <v>0</v>
          </cell>
          <cell r="IW1300">
            <v>0</v>
          </cell>
          <cell r="IX1300">
            <v>0</v>
          </cell>
          <cell r="IY1300">
            <v>0</v>
          </cell>
          <cell r="IZ1300">
            <v>0</v>
          </cell>
          <cell r="JA1300">
            <v>0</v>
          </cell>
          <cell r="JB1300">
            <v>0</v>
          </cell>
          <cell r="JC1300">
            <v>0</v>
          </cell>
          <cell r="JD1300">
            <v>0</v>
          </cell>
          <cell r="JE1300">
            <v>0</v>
          </cell>
        </row>
        <row r="1301">
          <cell r="D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F1301">
            <v>0</v>
          </cell>
          <cell r="DG1301">
            <v>0</v>
          </cell>
          <cell r="DH1301">
            <v>0</v>
          </cell>
          <cell r="DI1301">
            <v>0</v>
          </cell>
          <cell r="DJ1301">
            <v>0</v>
          </cell>
          <cell r="DK1301">
            <v>0</v>
          </cell>
          <cell r="DL1301">
            <v>0</v>
          </cell>
          <cell r="DM1301">
            <v>0</v>
          </cell>
          <cell r="DN1301">
            <v>0</v>
          </cell>
          <cell r="DO1301">
            <v>0</v>
          </cell>
          <cell r="DP1301">
            <v>0</v>
          </cell>
          <cell r="DQ1301">
            <v>0</v>
          </cell>
          <cell r="DR1301">
            <v>0</v>
          </cell>
          <cell r="DS1301">
            <v>0</v>
          </cell>
          <cell r="DT1301">
            <v>0</v>
          </cell>
          <cell r="DU1301">
            <v>0</v>
          </cell>
          <cell r="DV1301">
            <v>0</v>
          </cell>
          <cell r="DW1301">
            <v>0</v>
          </cell>
          <cell r="DX1301">
            <v>0</v>
          </cell>
          <cell r="DY1301">
            <v>0</v>
          </cell>
          <cell r="DZ1301">
            <v>0</v>
          </cell>
          <cell r="EA1301">
            <v>0</v>
          </cell>
          <cell r="EB1301">
            <v>0</v>
          </cell>
          <cell r="EC1301">
            <v>0</v>
          </cell>
          <cell r="ED1301">
            <v>0</v>
          </cell>
          <cell r="EE1301">
            <v>0</v>
          </cell>
          <cell r="EF1301">
            <v>0</v>
          </cell>
          <cell r="EG1301">
            <v>0</v>
          </cell>
          <cell r="EH1301">
            <v>0</v>
          </cell>
          <cell r="EI1301">
            <v>0</v>
          </cell>
          <cell r="EJ1301">
            <v>0</v>
          </cell>
          <cell r="EK1301">
            <v>0</v>
          </cell>
          <cell r="EL1301">
            <v>0</v>
          </cell>
          <cell r="EM1301">
            <v>0</v>
          </cell>
          <cell r="EN1301">
            <v>0</v>
          </cell>
          <cell r="EO1301">
            <v>0</v>
          </cell>
          <cell r="EP1301">
            <v>0</v>
          </cell>
          <cell r="EQ1301">
            <v>0</v>
          </cell>
          <cell r="ER1301">
            <v>0</v>
          </cell>
          <cell r="ES1301">
            <v>0</v>
          </cell>
          <cell r="ET1301">
            <v>0</v>
          </cell>
          <cell r="EU1301">
            <v>0</v>
          </cell>
          <cell r="EV1301">
            <v>0</v>
          </cell>
          <cell r="EW1301">
            <v>0</v>
          </cell>
          <cell r="EX1301">
            <v>0</v>
          </cell>
          <cell r="EY1301">
            <v>0</v>
          </cell>
          <cell r="EZ1301">
            <v>0</v>
          </cell>
          <cell r="FA1301">
            <v>0</v>
          </cell>
          <cell r="FB1301">
            <v>0</v>
          </cell>
          <cell r="FC1301">
            <v>0</v>
          </cell>
          <cell r="FD1301">
            <v>0</v>
          </cell>
          <cell r="FE1301">
            <v>0</v>
          </cell>
          <cell r="FF1301">
            <v>0</v>
          </cell>
          <cell r="FG1301">
            <v>0</v>
          </cell>
          <cell r="FH1301">
            <v>0</v>
          </cell>
          <cell r="FI1301">
            <v>0</v>
          </cell>
          <cell r="FJ1301">
            <v>0</v>
          </cell>
          <cell r="FK1301">
            <v>0</v>
          </cell>
          <cell r="FL1301">
            <v>0</v>
          </cell>
          <cell r="FM1301">
            <v>0</v>
          </cell>
          <cell r="FN1301">
            <v>0</v>
          </cell>
          <cell r="FO1301">
            <v>0</v>
          </cell>
          <cell r="FP1301">
            <v>0</v>
          </cell>
          <cell r="FQ1301">
            <v>0</v>
          </cell>
          <cell r="FR1301">
            <v>0</v>
          </cell>
          <cell r="FS1301">
            <v>0</v>
          </cell>
          <cell r="FT1301">
            <v>0</v>
          </cell>
          <cell r="FU1301">
            <v>0</v>
          </cell>
          <cell r="FV1301">
            <v>0</v>
          </cell>
          <cell r="FW1301">
            <v>0</v>
          </cell>
          <cell r="FX1301">
            <v>0</v>
          </cell>
          <cell r="FY1301">
            <v>0</v>
          </cell>
          <cell r="FZ1301">
            <v>0</v>
          </cell>
          <cell r="GA1301">
            <v>0</v>
          </cell>
          <cell r="GB1301">
            <v>0</v>
          </cell>
          <cell r="GC1301">
            <v>0</v>
          </cell>
          <cell r="GD1301">
            <v>0</v>
          </cell>
          <cell r="GE1301">
            <v>0</v>
          </cell>
          <cell r="GF1301">
            <v>0</v>
          </cell>
          <cell r="GG1301">
            <v>0</v>
          </cell>
          <cell r="GH1301">
            <v>0</v>
          </cell>
          <cell r="GI1301">
            <v>0</v>
          </cell>
          <cell r="GJ1301">
            <v>0</v>
          </cell>
          <cell r="GK1301">
            <v>0</v>
          </cell>
          <cell r="GL1301">
            <v>0</v>
          </cell>
          <cell r="GM1301">
            <v>0</v>
          </cell>
          <cell r="GN1301">
            <v>0</v>
          </cell>
          <cell r="GO1301">
            <v>0</v>
          </cell>
          <cell r="GP1301">
            <v>0</v>
          </cell>
          <cell r="GQ1301">
            <v>0</v>
          </cell>
          <cell r="GR1301">
            <v>0</v>
          </cell>
          <cell r="GS1301">
            <v>0</v>
          </cell>
          <cell r="GT1301">
            <v>0</v>
          </cell>
          <cell r="GU1301">
            <v>0</v>
          </cell>
          <cell r="GV1301">
            <v>0</v>
          </cell>
          <cell r="GW1301">
            <v>0</v>
          </cell>
          <cell r="GX1301">
            <v>0</v>
          </cell>
          <cell r="GY1301">
            <v>0</v>
          </cell>
          <cell r="GZ1301">
            <v>0</v>
          </cell>
          <cell r="HA1301">
            <v>0</v>
          </cell>
          <cell r="HB1301">
            <v>0</v>
          </cell>
          <cell r="HC1301">
            <v>0</v>
          </cell>
          <cell r="HD1301">
            <v>0</v>
          </cell>
          <cell r="HE1301">
            <v>0</v>
          </cell>
          <cell r="HF1301">
            <v>0</v>
          </cell>
          <cell r="HG1301">
            <v>0</v>
          </cell>
          <cell r="HH1301">
            <v>0</v>
          </cell>
          <cell r="HI1301">
            <v>0</v>
          </cell>
          <cell r="HJ1301">
            <v>0</v>
          </cell>
          <cell r="HK1301">
            <v>0</v>
          </cell>
          <cell r="HL1301">
            <v>0</v>
          </cell>
          <cell r="HM1301">
            <v>0</v>
          </cell>
          <cell r="HN1301">
            <v>0</v>
          </cell>
          <cell r="HO1301">
            <v>0</v>
          </cell>
          <cell r="HP1301">
            <v>0</v>
          </cell>
          <cell r="HQ1301">
            <v>0</v>
          </cell>
          <cell r="HR1301">
            <v>0</v>
          </cell>
          <cell r="HS1301">
            <v>0</v>
          </cell>
          <cell r="HT1301">
            <v>0</v>
          </cell>
          <cell r="HU1301">
            <v>0</v>
          </cell>
          <cell r="HV1301">
            <v>0</v>
          </cell>
          <cell r="HW1301">
            <v>0</v>
          </cell>
          <cell r="HX1301">
            <v>0</v>
          </cell>
          <cell r="HY1301">
            <v>0</v>
          </cell>
          <cell r="HZ1301">
            <v>0</v>
          </cell>
          <cell r="IA1301">
            <v>0</v>
          </cell>
          <cell r="IB1301">
            <v>0</v>
          </cell>
          <cell r="IC1301">
            <v>0</v>
          </cell>
          <cell r="ID1301">
            <v>0</v>
          </cell>
          <cell r="IE1301">
            <v>0</v>
          </cell>
          <cell r="IF1301">
            <v>0</v>
          </cell>
          <cell r="IG1301">
            <v>0</v>
          </cell>
          <cell r="IH1301">
            <v>0</v>
          </cell>
          <cell r="II1301">
            <v>0</v>
          </cell>
          <cell r="IJ1301">
            <v>0</v>
          </cell>
          <cell r="IK1301">
            <v>0</v>
          </cell>
          <cell r="IL1301">
            <v>0</v>
          </cell>
          <cell r="IM1301">
            <v>0</v>
          </cell>
          <cell r="IN1301">
            <v>0</v>
          </cell>
          <cell r="IO1301">
            <v>0</v>
          </cell>
          <cell r="IP1301">
            <v>0</v>
          </cell>
          <cell r="IQ1301">
            <v>0</v>
          </cell>
          <cell r="IR1301">
            <v>0</v>
          </cell>
          <cell r="IS1301">
            <v>0</v>
          </cell>
          <cell r="IT1301">
            <v>0</v>
          </cell>
          <cell r="IU1301">
            <v>0</v>
          </cell>
          <cell r="IV1301">
            <v>0</v>
          </cell>
          <cell r="IW1301">
            <v>0</v>
          </cell>
          <cell r="IX1301">
            <v>0</v>
          </cell>
          <cell r="IY1301">
            <v>0</v>
          </cell>
          <cell r="IZ1301">
            <v>0</v>
          </cell>
          <cell r="JA1301">
            <v>0</v>
          </cell>
          <cell r="JB1301">
            <v>0</v>
          </cell>
          <cell r="JC1301">
            <v>0</v>
          </cell>
          <cell r="JD1301">
            <v>0</v>
          </cell>
          <cell r="JE1301">
            <v>0</v>
          </cell>
        </row>
        <row r="1302">
          <cell r="D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0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0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0</v>
          </cell>
          <cell r="DF1302">
            <v>0</v>
          </cell>
          <cell r="DG1302">
            <v>0</v>
          </cell>
          <cell r="DH1302">
            <v>0</v>
          </cell>
          <cell r="DI1302">
            <v>0</v>
          </cell>
          <cell r="DJ1302">
            <v>0</v>
          </cell>
          <cell r="DK1302">
            <v>0</v>
          </cell>
          <cell r="DL1302">
            <v>0</v>
          </cell>
          <cell r="DM1302">
            <v>0</v>
          </cell>
          <cell r="DN1302">
            <v>0</v>
          </cell>
          <cell r="DO1302">
            <v>0</v>
          </cell>
          <cell r="DP1302">
            <v>0</v>
          </cell>
          <cell r="DQ1302">
            <v>0</v>
          </cell>
          <cell r="DR1302">
            <v>0</v>
          </cell>
          <cell r="DS1302">
            <v>0</v>
          </cell>
          <cell r="DT1302">
            <v>0</v>
          </cell>
          <cell r="DU1302">
            <v>0</v>
          </cell>
          <cell r="DV1302">
            <v>0</v>
          </cell>
          <cell r="DW1302">
            <v>0</v>
          </cell>
          <cell r="DX1302">
            <v>0</v>
          </cell>
          <cell r="DY1302">
            <v>0</v>
          </cell>
          <cell r="DZ1302">
            <v>0</v>
          </cell>
          <cell r="EA1302">
            <v>0</v>
          </cell>
          <cell r="EB1302">
            <v>0</v>
          </cell>
          <cell r="EC1302">
            <v>0</v>
          </cell>
          <cell r="ED1302">
            <v>0</v>
          </cell>
          <cell r="EE1302">
            <v>0</v>
          </cell>
          <cell r="EF1302">
            <v>0</v>
          </cell>
          <cell r="EG1302">
            <v>0</v>
          </cell>
          <cell r="EH1302">
            <v>0</v>
          </cell>
          <cell r="EI1302">
            <v>0</v>
          </cell>
          <cell r="EJ1302">
            <v>0</v>
          </cell>
          <cell r="EK1302">
            <v>0</v>
          </cell>
          <cell r="EL1302">
            <v>0</v>
          </cell>
          <cell r="EM1302">
            <v>0</v>
          </cell>
          <cell r="EN1302">
            <v>0</v>
          </cell>
          <cell r="EO1302">
            <v>0</v>
          </cell>
          <cell r="EP1302">
            <v>0</v>
          </cell>
          <cell r="EQ1302">
            <v>0</v>
          </cell>
          <cell r="ER1302">
            <v>0</v>
          </cell>
          <cell r="ES1302">
            <v>0</v>
          </cell>
          <cell r="ET1302">
            <v>0</v>
          </cell>
          <cell r="EU1302">
            <v>0</v>
          </cell>
          <cell r="EV1302">
            <v>0</v>
          </cell>
          <cell r="EW1302">
            <v>0</v>
          </cell>
          <cell r="EX1302">
            <v>0</v>
          </cell>
          <cell r="EY1302">
            <v>0</v>
          </cell>
          <cell r="EZ1302">
            <v>0</v>
          </cell>
          <cell r="FA1302">
            <v>0</v>
          </cell>
          <cell r="FB1302">
            <v>0</v>
          </cell>
          <cell r="FC1302">
            <v>0</v>
          </cell>
          <cell r="FD1302">
            <v>0</v>
          </cell>
          <cell r="FE1302">
            <v>0</v>
          </cell>
          <cell r="FF1302">
            <v>0</v>
          </cell>
          <cell r="FG1302">
            <v>0</v>
          </cell>
          <cell r="FH1302">
            <v>0</v>
          </cell>
          <cell r="FI1302">
            <v>0</v>
          </cell>
          <cell r="FJ1302">
            <v>0</v>
          </cell>
          <cell r="FK1302">
            <v>0</v>
          </cell>
          <cell r="FL1302">
            <v>0</v>
          </cell>
          <cell r="FM1302">
            <v>0</v>
          </cell>
          <cell r="FN1302">
            <v>0</v>
          </cell>
          <cell r="FO1302">
            <v>0</v>
          </cell>
          <cell r="FP1302">
            <v>0</v>
          </cell>
          <cell r="FQ1302">
            <v>0</v>
          </cell>
          <cell r="FR1302">
            <v>0</v>
          </cell>
          <cell r="FS1302">
            <v>0</v>
          </cell>
          <cell r="FT1302">
            <v>0</v>
          </cell>
          <cell r="FU1302">
            <v>0</v>
          </cell>
          <cell r="FV1302">
            <v>0</v>
          </cell>
          <cell r="FW1302">
            <v>0</v>
          </cell>
          <cell r="FX1302">
            <v>0</v>
          </cell>
          <cell r="FY1302">
            <v>0</v>
          </cell>
          <cell r="FZ1302">
            <v>0</v>
          </cell>
          <cell r="GA1302">
            <v>0</v>
          </cell>
          <cell r="GB1302">
            <v>0</v>
          </cell>
          <cell r="GC1302">
            <v>0</v>
          </cell>
          <cell r="GD1302">
            <v>0</v>
          </cell>
          <cell r="GE1302">
            <v>0</v>
          </cell>
          <cell r="GF1302">
            <v>0</v>
          </cell>
          <cell r="GG1302">
            <v>0</v>
          </cell>
          <cell r="GH1302">
            <v>0</v>
          </cell>
          <cell r="GI1302">
            <v>0</v>
          </cell>
          <cell r="GJ1302">
            <v>0</v>
          </cell>
          <cell r="GK1302">
            <v>0</v>
          </cell>
          <cell r="GL1302">
            <v>0</v>
          </cell>
          <cell r="GM1302">
            <v>0</v>
          </cell>
          <cell r="GN1302">
            <v>0</v>
          </cell>
          <cell r="GO1302">
            <v>0</v>
          </cell>
          <cell r="GP1302">
            <v>0</v>
          </cell>
          <cell r="GQ1302">
            <v>0</v>
          </cell>
          <cell r="GR1302">
            <v>0</v>
          </cell>
          <cell r="GS1302">
            <v>0</v>
          </cell>
          <cell r="GT1302">
            <v>0</v>
          </cell>
          <cell r="GU1302">
            <v>0</v>
          </cell>
          <cell r="GV1302">
            <v>0</v>
          </cell>
          <cell r="GW1302">
            <v>0</v>
          </cell>
          <cell r="GX1302">
            <v>0</v>
          </cell>
          <cell r="GY1302">
            <v>0</v>
          </cell>
          <cell r="GZ1302">
            <v>0</v>
          </cell>
          <cell r="HA1302">
            <v>0</v>
          </cell>
          <cell r="HB1302">
            <v>0</v>
          </cell>
          <cell r="HC1302">
            <v>0</v>
          </cell>
          <cell r="HD1302">
            <v>0</v>
          </cell>
          <cell r="HE1302">
            <v>0</v>
          </cell>
          <cell r="HF1302">
            <v>0</v>
          </cell>
          <cell r="HG1302">
            <v>0</v>
          </cell>
          <cell r="HH1302">
            <v>0</v>
          </cell>
          <cell r="HI1302">
            <v>0</v>
          </cell>
          <cell r="HJ1302">
            <v>0</v>
          </cell>
          <cell r="HK1302">
            <v>0</v>
          </cell>
          <cell r="HL1302">
            <v>0</v>
          </cell>
          <cell r="HM1302">
            <v>0</v>
          </cell>
          <cell r="HN1302">
            <v>0</v>
          </cell>
          <cell r="HO1302">
            <v>0</v>
          </cell>
          <cell r="HP1302">
            <v>0</v>
          </cell>
          <cell r="HQ1302">
            <v>0</v>
          </cell>
          <cell r="HR1302">
            <v>0</v>
          </cell>
          <cell r="HS1302">
            <v>0</v>
          </cell>
          <cell r="HT1302">
            <v>0</v>
          </cell>
          <cell r="HU1302">
            <v>0</v>
          </cell>
          <cell r="HV1302">
            <v>0</v>
          </cell>
          <cell r="HW1302">
            <v>0</v>
          </cell>
          <cell r="HX1302">
            <v>0</v>
          </cell>
          <cell r="HY1302">
            <v>0</v>
          </cell>
          <cell r="HZ1302">
            <v>0</v>
          </cell>
          <cell r="IA1302">
            <v>0</v>
          </cell>
          <cell r="IB1302">
            <v>0</v>
          </cell>
          <cell r="IC1302">
            <v>0</v>
          </cell>
          <cell r="ID1302">
            <v>0</v>
          </cell>
          <cell r="IE1302">
            <v>0</v>
          </cell>
          <cell r="IF1302">
            <v>0</v>
          </cell>
          <cell r="IG1302">
            <v>0</v>
          </cell>
          <cell r="IH1302">
            <v>0</v>
          </cell>
          <cell r="II1302">
            <v>0</v>
          </cell>
          <cell r="IJ1302">
            <v>0</v>
          </cell>
          <cell r="IK1302">
            <v>0</v>
          </cell>
          <cell r="IL1302">
            <v>0</v>
          </cell>
          <cell r="IM1302">
            <v>0</v>
          </cell>
          <cell r="IN1302">
            <v>0</v>
          </cell>
          <cell r="IO1302">
            <v>0</v>
          </cell>
          <cell r="IP1302">
            <v>0</v>
          </cell>
          <cell r="IQ1302">
            <v>0</v>
          </cell>
          <cell r="IR1302">
            <v>0</v>
          </cell>
          <cell r="IS1302">
            <v>0</v>
          </cell>
          <cell r="IT1302">
            <v>0</v>
          </cell>
          <cell r="IU1302">
            <v>0</v>
          </cell>
          <cell r="IV1302">
            <v>0</v>
          </cell>
          <cell r="IW1302">
            <v>0</v>
          </cell>
          <cell r="IX1302">
            <v>0</v>
          </cell>
          <cell r="IY1302">
            <v>0</v>
          </cell>
          <cell r="IZ1302">
            <v>0</v>
          </cell>
          <cell r="JA1302">
            <v>0</v>
          </cell>
          <cell r="JB1302">
            <v>0</v>
          </cell>
          <cell r="JC1302">
            <v>0</v>
          </cell>
          <cell r="JD1302">
            <v>0</v>
          </cell>
          <cell r="JE1302">
            <v>0</v>
          </cell>
        </row>
        <row r="1303">
          <cell r="D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DI1303">
            <v>0</v>
          </cell>
          <cell r="DJ1303">
            <v>0</v>
          </cell>
          <cell r="DK1303">
            <v>0</v>
          </cell>
          <cell r="DL1303">
            <v>0</v>
          </cell>
          <cell r="DM1303">
            <v>0</v>
          </cell>
          <cell r="DN1303">
            <v>0</v>
          </cell>
          <cell r="DO1303">
            <v>0</v>
          </cell>
          <cell r="DP1303">
            <v>0</v>
          </cell>
          <cell r="DQ1303">
            <v>0</v>
          </cell>
          <cell r="DR1303">
            <v>0</v>
          </cell>
          <cell r="DS1303">
            <v>0</v>
          </cell>
          <cell r="DT1303">
            <v>0</v>
          </cell>
          <cell r="DU1303">
            <v>0</v>
          </cell>
          <cell r="DV1303">
            <v>0</v>
          </cell>
          <cell r="DW1303">
            <v>0</v>
          </cell>
          <cell r="DX1303">
            <v>0</v>
          </cell>
          <cell r="DY1303">
            <v>0</v>
          </cell>
          <cell r="DZ1303">
            <v>0</v>
          </cell>
          <cell r="EA1303">
            <v>0</v>
          </cell>
          <cell r="EB1303">
            <v>0</v>
          </cell>
          <cell r="EC1303">
            <v>0</v>
          </cell>
          <cell r="ED1303">
            <v>0</v>
          </cell>
          <cell r="EE1303">
            <v>0</v>
          </cell>
          <cell r="EF1303">
            <v>0</v>
          </cell>
          <cell r="EG1303">
            <v>0</v>
          </cell>
          <cell r="EH1303">
            <v>0</v>
          </cell>
          <cell r="EI1303">
            <v>0</v>
          </cell>
          <cell r="EJ1303">
            <v>0</v>
          </cell>
          <cell r="EK1303">
            <v>0</v>
          </cell>
          <cell r="EL1303">
            <v>0</v>
          </cell>
          <cell r="EM1303">
            <v>0</v>
          </cell>
          <cell r="EN1303">
            <v>0</v>
          </cell>
          <cell r="EO1303">
            <v>0</v>
          </cell>
          <cell r="EP1303">
            <v>0</v>
          </cell>
          <cell r="EQ1303">
            <v>0</v>
          </cell>
          <cell r="ER1303">
            <v>0</v>
          </cell>
          <cell r="ES1303">
            <v>0</v>
          </cell>
          <cell r="ET1303">
            <v>0</v>
          </cell>
          <cell r="EU1303">
            <v>0</v>
          </cell>
          <cell r="EV1303">
            <v>0</v>
          </cell>
          <cell r="EW1303">
            <v>0</v>
          </cell>
          <cell r="EX1303">
            <v>0</v>
          </cell>
          <cell r="EY1303">
            <v>0</v>
          </cell>
          <cell r="EZ1303">
            <v>0</v>
          </cell>
          <cell r="FA1303">
            <v>0</v>
          </cell>
          <cell r="FB1303">
            <v>0</v>
          </cell>
          <cell r="FC1303">
            <v>0</v>
          </cell>
          <cell r="FD1303">
            <v>0</v>
          </cell>
          <cell r="FE1303">
            <v>0</v>
          </cell>
          <cell r="FF1303">
            <v>0</v>
          </cell>
          <cell r="FG1303">
            <v>0</v>
          </cell>
          <cell r="FH1303">
            <v>0</v>
          </cell>
          <cell r="FI1303">
            <v>0</v>
          </cell>
          <cell r="FJ1303">
            <v>0</v>
          </cell>
          <cell r="FK1303">
            <v>0</v>
          </cell>
          <cell r="FL1303">
            <v>0</v>
          </cell>
          <cell r="FM1303">
            <v>0</v>
          </cell>
          <cell r="FN1303">
            <v>0</v>
          </cell>
          <cell r="FO1303">
            <v>0</v>
          </cell>
          <cell r="FP1303">
            <v>0</v>
          </cell>
          <cell r="FQ1303">
            <v>0</v>
          </cell>
          <cell r="FR1303">
            <v>0</v>
          </cell>
          <cell r="FS1303">
            <v>0</v>
          </cell>
          <cell r="FT1303">
            <v>0</v>
          </cell>
          <cell r="FU1303">
            <v>0</v>
          </cell>
          <cell r="FV1303">
            <v>0</v>
          </cell>
          <cell r="FW1303">
            <v>0</v>
          </cell>
          <cell r="FX1303">
            <v>0</v>
          </cell>
          <cell r="FY1303">
            <v>0</v>
          </cell>
          <cell r="FZ1303">
            <v>0</v>
          </cell>
          <cell r="GA1303">
            <v>0</v>
          </cell>
          <cell r="GB1303">
            <v>0</v>
          </cell>
          <cell r="GC1303">
            <v>0</v>
          </cell>
          <cell r="GD1303">
            <v>0</v>
          </cell>
          <cell r="GE1303">
            <v>0</v>
          </cell>
          <cell r="GF1303">
            <v>0</v>
          </cell>
          <cell r="GG1303">
            <v>0</v>
          </cell>
          <cell r="GH1303">
            <v>0</v>
          </cell>
          <cell r="GI1303">
            <v>0</v>
          </cell>
          <cell r="GJ1303">
            <v>0</v>
          </cell>
          <cell r="GK1303">
            <v>0</v>
          </cell>
          <cell r="GL1303">
            <v>0</v>
          </cell>
          <cell r="GM1303">
            <v>0</v>
          </cell>
          <cell r="GN1303">
            <v>0</v>
          </cell>
          <cell r="GO1303">
            <v>0</v>
          </cell>
          <cell r="GP1303">
            <v>0</v>
          </cell>
          <cell r="GQ1303">
            <v>0</v>
          </cell>
          <cell r="GR1303">
            <v>0</v>
          </cell>
          <cell r="GS1303">
            <v>0</v>
          </cell>
          <cell r="GT1303">
            <v>0</v>
          </cell>
          <cell r="GU1303">
            <v>0</v>
          </cell>
          <cell r="GV1303">
            <v>0</v>
          </cell>
          <cell r="GW1303">
            <v>0</v>
          </cell>
          <cell r="GX1303">
            <v>0</v>
          </cell>
          <cell r="GY1303">
            <v>0</v>
          </cell>
          <cell r="GZ1303">
            <v>0</v>
          </cell>
          <cell r="HA1303">
            <v>0</v>
          </cell>
          <cell r="HB1303">
            <v>0</v>
          </cell>
          <cell r="HC1303">
            <v>0</v>
          </cell>
          <cell r="HD1303">
            <v>0</v>
          </cell>
          <cell r="HE1303">
            <v>0</v>
          </cell>
          <cell r="HF1303">
            <v>0</v>
          </cell>
          <cell r="HG1303">
            <v>0</v>
          </cell>
          <cell r="HH1303">
            <v>0</v>
          </cell>
          <cell r="HI1303">
            <v>0</v>
          </cell>
          <cell r="HJ1303">
            <v>0</v>
          </cell>
          <cell r="HK1303">
            <v>0</v>
          </cell>
          <cell r="HL1303">
            <v>0</v>
          </cell>
          <cell r="HM1303">
            <v>0</v>
          </cell>
          <cell r="HN1303">
            <v>0</v>
          </cell>
          <cell r="HO1303">
            <v>0</v>
          </cell>
          <cell r="HP1303">
            <v>0</v>
          </cell>
          <cell r="HQ1303">
            <v>0</v>
          </cell>
          <cell r="HR1303">
            <v>0</v>
          </cell>
          <cell r="HS1303">
            <v>0</v>
          </cell>
          <cell r="HT1303">
            <v>0</v>
          </cell>
          <cell r="HU1303">
            <v>0</v>
          </cell>
          <cell r="HV1303">
            <v>0</v>
          </cell>
          <cell r="HW1303">
            <v>0</v>
          </cell>
          <cell r="HX1303">
            <v>0</v>
          </cell>
          <cell r="HY1303">
            <v>0</v>
          </cell>
          <cell r="HZ1303">
            <v>0</v>
          </cell>
          <cell r="IA1303">
            <v>0</v>
          </cell>
          <cell r="IB1303">
            <v>0</v>
          </cell>
          <cell r="IC1303">
            <v>0</v>
          </cell>
          <cell r="ID1303">
            <v>0</v>
          </cell>
          <cell r="IE1303">
            <v>0</v>
          </cell>
          <cell r="IF1303">
            <v>0</v>
          </cell>
          <cell r="IG1303">
            <v>0</v>
          </cell>
          <cell r="IH1303">
            <v>0</v>
          </cell>
          <cell r="II1303">
            <v>0</v>
          </cell>
          <cell r="IJ1303">
            <v>0</v>
          </cell>
          <cell r="IK1303">
            <v>0</v>
          </cell>
          <cell r="IL1303">
            <v>0</v>
          </cell>
          <cell r="IM1303">
            <v>0</v>
          </cell>
          <cell r="IN1303">
            <v>0</v>
          </cell>
          <cell r="IO1303">
            <v>0</v>
          </cell>
          <cell r="IP1303">
            <v>0</v>
          </cell>
          <cell r="IQ1303">
            <v>0</v>
          </cell>
          <cell r="IR1303">
            <v>0</v>
          </cell>
          <cell r="IS1303">
            <v>0</v>
          </cell>
          <cell r="IT1303">
            <v>0</v>
          </cell>
          <cell r="IU1303">
            <v>0</v>
          </cell>
          <cell r="IV1303">
            <v>0</v>
          </cell>
          <cell r="IW1303">
            <v>0</v>
          </cell>
          <cell r="IX1303">
            <v>0</v>
          </cell>
          <cell r="IY1303">
            <v>0</v>
          </cell>
          <cell r="IZ1303">
            <v>0</v>
          </cell>
          <cell r="JA1303">
            <v>0</v>
          </cell>
          <cell r="JB1303">
            <v>0</v>
          </cell>
          <cell r="JC1303">
            <v>0</v>
          </cell>
          <cell r="JD1303">
            <v>0</v>
          </cell>
          <cell r="JE1303">
            <v>0</v>
          </cell>
        </row>
        <row r="1304">
          <cell r="D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0</v>
          </cell>
          <cell r="BQ1304">
            <v>0</v>
          </cell>
          <cell r="BR1304">
            <v>0</v>
          </cell>
          <cell r="BS1304">
            <v>0</v>
          </cell>
          <cell r="BT1304">
            <v>0</v>
          </cell>
          <cell r="BU1304">
            <v>0</v>
          </cell>
          <cell r="BV1304">
            <v>0</v>
          </cell>
          <cell r="BW1304">
            <v>0</v>
          </cell>
          <cell r="BX1304">
            <v>0</v>
          </cell>
          <cell r="BY1304">
            <v>0</v>
          </cell>
          <cell r="BZ1304">
            <v>0</v>
          </cell>
          <cell r="CA1304">
            <v>0</v>
          </cell>
          <cell r="CB1304">
            <v>0</v>
          </cell>
          <cell r="CC1304">
            <v>0</v>
          </cell>
          <cell r="CD1304">
            <v>0</v>
          </cell>
          <cell r="CE1304">
            <v>0</v>
          </cell>
          <cell r="CF1304">
            <v>0</v>
          </cell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0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0</v>
          </cell>
          <cell r="DM1304">
            <v>0</v>
          </cell>
          <cell r="DN1304">
            <v>0</v>
          </cell>
          <cell r="DO1304">
            <v>0</v>
          </cell>
          <cell r="DP1304">
            <v>0</v>
          </cell>
          <cell r="DQ1304">
            <v>0</v>
          </cell>
          <cell r="DR1304">
            <v>0</v>
          </cell>
          <cell r="DS1304">
            <v>0</v>
          </cell>
          <cell r="DT1304">
            <v>0</v>
          </cell>
          <cell r="DU1304">
            <v>0</v>
          </cell>
          <cell r="DV1304">
            <v>0</v>
          </cell>
          <cell r="DW1304">
            <v>0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  <cell r="EJ1304">
            <v>0</v>
          </cell>
          <cell r="EK1304">
            <v>0</v>
          </cell>
          <cell r="EL1304">
            <v>0</v>
          </cell>
          <cell r="EM1304">
            <v>0</v>
          </cell>
          <cell r="EN1304">
            <v>0</v>
          </cell>
          <cell r="EO1304">
            <v>0</v>
          </cell>
          <cell r="EP1304">
            <v>0</v>
          </cell>
          <cell r="EQ1304">
            <v>0</v>
          </cell>
          <cell r="ER1304">
            <v>0</v>
          </cell>
          <cell r="ES1304">
            <v>0</v>
          </cell>
          <cell r="ET1304">
            <v>0</v>
          </cell>
          <cell r="EU1304">
            <v>0</v>
          </cell>
          <cell r="EV1304">
            <v>0</v>
          </cell>
          <cell r="EW1304">
            <v>0</v>
          </cell>
          <cell r="EX1304">
            <v>0</v>
          </cell>
          <cell r="EY1304">
            <v>0</v>
          </cell>
          <cell r="EZ1304">
            <v>0</v>
          </cell>
          <cell r="FA1304">
            <v>0</v>
          </cell>
          <cell r="FB1304">
            <v>0</v>
          </cell>
          <cell r="FC1304">
            <v>0</v>
          </cell>
          <cell r="FD1304">
            <v>0</v>
          </cell>
          <cell r="FE1304">
            <v>0</v>
          </cell>
          <cell r="FF1304">
            <v>0</v>
          </cell>
          <cell r="FG1304">
            <v>0</v>
          </cell>
          <cell r="FH1304">
            <v>0</v>
          </cell>
          <cell r="FI1304">
            <v>0</v>
          </cell>
          <cell r="FJ1304">
            <v>0</v>
          </cell>
          <cell r="FK1304">
            <v>0</v>
          </cell>
          <cell r="FL1304">
            <v>0</v>
          </cell>
          <cell r="FM1304">
            <v>0</v>
          </cell>
          <cell r="FN1304">
            <v>0</v>
          </cell>
          <cell r="FO1304">
            <v>0</v>
          </cell>
          <cell r="FP1304">
            <v>0</v>
          </cell>
          <cell r="FQ1304">
            <v>0</v>
          </cell>
          <cell r="FR1304">
            <v>0</v>
          </cell>
          <cell r="FS1304">
            <v>0</v>
          </cell>
          <cell r="FT1304">
            <v>0</v>
          </cell>
          <cell r="FU1304">
            <v>0</v>
          </cell>
          <cell r="FV1304">
            <v>0</v>
          </cell>
          <cell r="FW1304">
            <v>0</v>
          </cell>
          <cell r="FX1304">
            <v>0</v>
          </cell>
          <cell r="FY1304">
            <v>0</v>
          </cell>
          <cell r="FZ1304">
            <v>0</v>
          </cell>
          <cell r="GA1304">
            <v>0</v>
          </cell>
          <cell r="GB1304">
            <v>0</v>
          </cell>
          <cell r="GC1304">
            <v>0</v>
          </cell>
          <cell r="GD1304">
            <v>0</v>
          </cell>
          <cell r="GE1304">
            <v>0</v>
          </cell>
          <cell r="GF1304">
            <v>0</v>
          </cell>
          <cell r="GG1304">
            <v>0</v>
          </cell>
          <cell r="GH1304">
            <v>0</v>
          </cell>
          <cell r="GI1304">
            <v>0</v>
          </cell>
          <cell r="GJ1304">
            <v>0</v>
          </cell>
          <cell r="GK1304">
            <v>0</v>
          </cell>
          <cell r="GL1304">
            <v>0</v>
          </cell>
          <cell r="GM1304">
            <v>0</v>
          </cell>
          <cell r="GN1304">
            <v>0</v>
          </cell>
          <cell r="GO1304">
            <v>0</v>
          </cell>
          <cell r="GP1304">
            <v>0</v>
          </cell>
          <cell r="GQ1304">
            <v>0</v>
          </cell>
          <cell r="GR1304">
            <v>0</v>
          </cell>
          <cell r="GS1304">
            <v>0</v>
          </cell>
          <cell r="GT1304">
            <v>0</v>
          </cell>
          <cell r="GU1304">
            <v>0</v>
          </cell>
          <cell r="GV1304">
            <v>0</v>
          </cell>
          <cell r="GW1304">
            <v>0</v>
          </cell>
          <cell r="GX1304">
            <v>0</v>
          </cell>
          <cell r="GY1304">
            <v>0</v>
          </cell>
          <cell r="GZ1304">
            <v>0</v>
          </cell>
          <cell r="HA1304">
            <v>0</v>
          </cell>
          <cell r="HB1304">
            <v>0</v>
          </cell>
          <cell r="HC1304">
            <v>0</v>
          </cell>
          <cell r="HD1304">
            <v>0</v>
          </cell>
          <cell r="HE1304">
            <v>0</v>
          </cell>
          <cell r="HF1304">
            <v>0</v>
          </cell>
          <cell r="HG1304">
            <v>0</v>
          </cell>
          <cell r="HH1304">
            <v>0</v>
          </cell>
          <cell r="HI1304">
            <v>0</v>
          </cell>
          <cell r="HJ1304">
            <v>0</v>
          </cell>
          <cell r="HK1304">
            <v>0</v>
          </cell>
          <cell r="HL1304">
            <v>0</v>
          </cell>
          <cell r="HM1304">
            <v>0</v>
          </cell>
          <cell r="HN1304">
            <v>0</v>
          </cell>
          <cell r="HO1304">
            <v>0</v>
          </cell>
          <cell r="HP1304">
            <v>0</v>
          </cell>
          <cell r="HQ1304">
            <v>0</v>
          </cell>
          <cell r="HR1304">
            <v>0</v>
          </cell>
          <cell r="HS1304">
            <v>0</v>
          </cell>
          <cell r="HT1304">
            <v>0</v>
          </cell>
          <cell r="HU1304">
            <v>0</v>
          </cell>
          <cell r="HV1304">
            <v>0</v>
          </cell>
          <cell r="HW1304">
            <v>0</v>
          </cell>
          <cell r="HX1304">
            <v>0</v>
          </cell>
          <cell r="HY1304">
            <v>0</v>
          </cell>
          <cell r="HZ1304">
            <v>0</v>
          </cell>
          <cell r="IA1304">
            <v>0</v>
          </cell>
          <cell r="IB1304">
            <v>0</v>
          </cell>
          <cell r="IC1304">
            <v>0</v>
          </cell>
          <cell r="ID1304">
            <v>0</v>
          </cell>
          <cell r="IE1304">
            <v>0</v>
          </cell>
          <cell r="IF1304">
            <v>0</v>
          </cell>
          <cell r="IG1304">
            <v>0</v>
          </cell>
          <cell r="IH1304">
            <v>0</v>
          </cell>
          <cell r="II1304">
            <v>0</v>
          </cell>
          <cell r="IJ1304">
            <v>0</v>
          </cell>
          <cell r="IK1304">
            <v>0</v>
          </cell>
          <cell r="IL1304">
            <v>0</v>
          </cell>
          <cell r="IM1304">
            <v>0</v>
          </cell>
          <cell r="IN1304">
            <v>0</v>
          </cell>
          <cell r="IO1304">
            <v>0</v>
          </cell>
          <cell r="IP1304">
            <v>0</v>
          </cell>
          <cell r="IQ1304">
            <v>0</v>
          </cell>
          <cell r="IR1304">
            <v>0</v>
          </cell>
          <cell r="IS1304">
            <v>0</v>
          </cell>
          <cell r="IT1304">
            <v>0</v>
          </cell>
          <cell r="IU1304">
            <v>0</v>
          </cell>
          <cell r="IV1304">
            <v>0</v>
          </cell>
          <cell r="IW1304">
            <v>0</v>
          </cell>
          <cell r="IX1304">
            <v>0</v>
          </cell>
          <cell r="IY1304">
            <v>0</v>
          </cell>
          <cell r="IZ1304">
            <v>0</v>
          </cell>
          <cell r="JA1304">
            <v>0</v>
          </cell>
          <cell r="JB1304">
            <v>0</v>
          </cell>
          <cell r="JC1304">
            <v>0</v>
          </cell>
          <cell r="JD1304">
            <v>0</v>
          </cell>
          <cell r="JE1304">
            <v>0</v>
          </cell>
        </row>
        <row r="1305">
          <cell r="D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0</v>
          </cell>
          <cell r="BY1305">
            <v>0</v>
          </cell>
          <cell r="BZ1305">
            <v>0</v>
          </cell>
          <cell r="CA1305">
            <v>0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0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0</v>
          </cell>
          <cell r="DM1305">
            <v>0</v>
          </cell>
          <cell r="DN1305">
            <v>0</v>
          </cell>
          <cell r="DO1305">
            <v>0</v>
          </cell>
          <cell r="DP1305">
            <v>0</v>
          </cell>
          <cell r="DQ1305">
            <v>0</v>
          </cell>
          <cell r="DR1305">
            <v>0</v>
          </cell>
          <cell r="DS1305">
            <v>0</v>
          </cell>
          <cell r="DT1305">
            <v>0</v>
          </cell>
          <cell r="DU1305">
            <v>0</v>
          </cell>
          <cell r="DV1305">
            <v>0</v>
          </cell>
          <cell r="DW1305">
            <v>0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  <cell r="EJ1305">
            <v>0</v>
          </cell>
          <cell r="EK1305">
            <v>0</v>
          </cell>
          <cell r="EL1305">
            <v>0</v>
          </cell>
          <cell r="EM1305">
            <v>0</v>
          </cell>
          <cell r="EN1305">
            <v>0</v>
          </cell>
          <cell r="EO1305">
            <v>0</v>
          </cell>
          <cell r="EP1305">
            <v>0</v>
          </cell>
          <cell r="EQ1305">
            <v>0</v>
          </cell>
          <cell r="ER1305">
            <v>0</v>
          </cell>
          <cell r="ES1305">
            <v>0</v>
          </cell>
          <cell r="ET1305">
            <v>0</v>
          </cell>
          <cell r="EU1305">
            <v>0</v>
          </cell>
          <cell r="EV1305">
            <v>0</v>
          </cell>
          <cell r="EW1305">
            <v>0</v>
          </cell>
          <cell r="EX1305">
            <v>0</v>
          </cell>
          <cell r="EY1305">
            <v>0</v>
          </cell>
          <cell r="EZ1305">
            <v>0</v>
          </cell>
          <cell r="FA1305">
            <v>0</v>
          </cell>
          <cell r="FB1305">
            <v>0</v>
          </cell>
          <cell r="FC1305">
            <v>0</v>
          </cell>
          <cell r="FD1305">
            <v>0</v>
          </cell>
          <cell r="FE1305">
            <v>0</v>
          </cell>
          <cell r="FF1305">
            <v>0</v>
          </cell>
          <cell r="FG1305">
            <v>0</v>
          </cell>
          <cell r="FH1305">
            <v>0</v>
          </cell>
          <cell r="FI1305">
            <v>0</v>
          </cell>
          <cell r="FJ1305">
            <v>0</v>
          </cell>
          <cell r="FK1305">
            <v>0</v>
          </cell>
          <cell r="FL1305">
            <v>0</v>
          </cell>
          <cell r="FM1305">
            <v>0</v>
          </cell>
          <cell r="FN1305">
            <v>0</v>
          </cell>
          <cell r="FO1305">
            <v>0</v>
          </cell>
          <cell r="FP1305">
            <v>0</v>
          </cell>
          <cell r="FQ1305">
            <v>0</v>
          </cell>
          <cell r="FR1305">
            <v>0</v>
          </cell>
          <cell r="FS1305">
            <v>0</v>
          </cell>
          <cell r="FT1305">
            <v>0</v>
          </cell>
          <cell r="FU1305">
            <v>0</v>
          </cell>
          <cell r="FV1305">
            <v>0</v>
          </cell>
          <cell r="FW1305">
            <v>0</v>
          </cell>
          <cell r="FX1305">
            <v>0</v>
          </cell>
          <cell r="FY1305">
            <v>0</v>
          </cell>
          <cell r="FZ1305">
            <v>0</v>
          </cell>
          <cell r="GA1305">
            <v>0</v>
          </cell>
          <cell r="GB1305">
            <v>0</v>
          </cell>
          <cell r="GC1305">
            <v>0</v>
          </cell>
          <cell r="GD1305">
            <v>0</v>
          </cell>
          <cell r="GE1305">
            <v>0</v>
          </cell>
          <cell r="GF1305">
            <v>0</v>
          </cell>
          <cell r="GG1305">
            <v>0</v>
          </cell>
          <cell r="GH1305">
            <v>0</v>
          </cell>
          <cell r="GI1305">
            <v>0</v>
          </cell>
          <cell r="GJ1305">
            <v>0</v>
          </cell>
          <cell r="GK1305">
            <v>0</v>
          </cell>
          <cell r="GL1305">
            <v>0</v>
          </cell>
          <cell r="GM1305">
            <v>0</v>
          </cell>
          <cell r="GN1305">
            <v>0</v>
          </cell>
          <cell r="GO1305">
            <v>0</v>
          </cell>
          <cell r="GP1305">
            <v>0</v>
          </cell>
          <cell r="GQ1305">
            <v>0</v>
          </cell>
          <cell r="GR1305">
            <v>0</v>
          </cell>
          <cell r="GS1305">
            <v>0</v>
          </cell>
          <cell r="GT1305">
            <v>0</v>
          </cell>
          <cell r="GU1305">
            <v>0</v>
          </cell>
          <cell r="GV1305">
            <v>0</v>
          </cell>
          <cell r="GW1305">
            <v>0</v>
          </cell>
          <cell r="GX1305">
            <v>0</v>
          </cell>
          <cell r="GY1305">
            <v>0</v>
          </cell>
          <cell r="GZ1305">
            <v>0</v>
          </cell>
          <cell r="HA1305">
            <v>0</v>
          </cell>
          <cell r="HB1305">
            <v>0</v>
          </cell>
          <cell r="HC1305">
            <v>0</v>
          </cell>
          <cell r="HD1305">
            <v>0</v>
          </cell>
          <cell r="HE1305">
            <v>0</v>
          </cell>
          <cell r="HF1305">
            <v>0</v>
          </cell>
          <cell r="HG1305">
            <v>0</v>
          </cell>
          <cell r="HH1305">
            <v>0</v>
          </cell>
          <cell r="HI1305">
            <v>0</v>
          </cell>
          <cell r="HJ1305">
            <v>0</v>
          </cell>
          <cell r="HK1305">
            <v>0</v>
          </cell>
          <cell r="HL1305">
            <v>0</v>
          </cell>
          <cell r="HM1305">
            <v>0</v>
          </cell>
          <cell r="HN1305">
            <v>0</v>
          </cell>
          <cell r="HO1305">
            <v>0</v>
          </cell>
          <cell r="HP1305">
            <v>0</v>
          </cell>
          <cell r="HQ1305">
            <v>0</v>
          </cell>
          <cell r="HR1305">
            <v>0</v>
          </cell>
          <cell r="HS1305">
            <v>0</v>
          </cell>
          <cell r="HT1305">
            <v>0</v>
          </cell>
          <cell r="HU1305">
            <v>0</v>
          </cell>
          <cell r="HV1305">
            <v>0</v>
          </cell>
          <cell r="HW1305">
            <v>0</v>
          </cell>
          <cell r="HX1305">
            <v>0</v>
          </cell>
          <cell r="HY1305">
            <v>0</v>
          </cell>
          <cell r="HZ1305">
            <v>0</v>
          </cell>
          <cell r="IA1305">
            <v>0</v>
          </cell>
          <cell r="IB1305">
            <v>0</v>
          </cell>
          <cell r="IC1305">
            <v>0</v>
          </cell>
          <cell r="ID1305">
            <v>0</v>
          </cell>
          <cell r="IE1305">
            <v>0</v>
          </cell>
          <cell r="IF1305">
            <v>0</v>
          </cell>
          <cell r="IG1305">
            <v>0</v>
          </cell>
          <cell r="IH1305">
            <v>0</v>
          </cell>
          <cell r="II1305">
            <v>0</v>
          </cell>
          <cell r="IJ1305">
            <v>0</v>
          </cell>
          <cell r="IK1305">
            <v>0</v>
          </cell>
          <cell r="IL1305">
            <v>0</v>
          </cell>
          <cell r="IM1305">
            <v>0</v>
          </cell>
          <cell r="IN1305">
            <v>0</v>
          </cell>
          <cell r="IO1305">
            <v>0</v>
          </cell>
          <cell r="IP1305">
            <v>0</v>
          </cell>
          <cell r="IQ1305">
            <v>0</v>
          </cell>
          <cell r="IR1305">
            <v>0</v>
          </cell>
          <cell r="IS1305">
            <v>0</v>
          </cell>
          <cell r="IT1305">
            <v>0</v>
          </cell>
          <cell r="IU1305">
            <v>0</v>
          </cell>
          <cell r="IV1305">
            <v>0</v>
          </cell>
          <cell r="IW1305">
            <v>0</v>
          </cell>
          <cell r="IX1305">
            <v>0</v>
          </cell>
          <cell r="IY1305">
            <v>0</v>
          </cell>
          <cell r="IZ1305">
            <v>0</v>
          </cell>
          <cell r="JA1305">
            <v>0</v>
          </cell>
          <cell r="JB1305">
            <v>0</v>
          </cell>
          <cell r="JC1305">
            <v>0</v>
          </cell>
          <cell r="JD1305">
            <v>0</v>
          </cell>
          <cell r="JE1305">
            <v>0</v>
          </cell>
        </row>
        <row r="1306">
          <cell r="D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U1306">
            <v>0</v>
          </cell>
          <cell r="BV1306">
            <v>0</v>
          </cell>
          <cell r="BW1306">
            <v>0</v>
          </cell>
          <cell r="BX1306">
            <v>0</v>
          </cell>
          <cell r="BY1306">
            <v>0</v>
          </cell>
          <cell r="BZ1306">
            <v>0</v>
          </cell>
          <cell r="CA1306">
            <v>0</v>
          </cell>
          <cell r="CB1306">
            <v>0</v>
          </cell>
          <cell r="CC1306">
            <v>0</v>
          </cell>
          <cell r="CD1306">
            <v>0</v>
          </cell>
          <cell r="CE1306">
            <v>0</v>
          </cell>
          <cell r="CF1306">
            <v>0</v>
          </cell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  <cell r="EJ1306">
            <v>0</v>
          </cell>
          <cell r="EK1306">
            <v>0</v>
          </cell>
          <cell r="EL1306">
            <v>0</v>
          </cell>
          <cell r="EM1306">
            <v>0</v>
          </cell>
          <cell r="EN1306">
            <v>0</v>
          </cell>
          <cell r="EO1306">
            <v>0</v>
          </cell>
          <cell r="EP1306">
            <v>0</v>
          </cell>
          <cell r="EQ1306">
            <v>0</v>
          </cell>
          <cell r="ER1306">
            <v>0</v>
          </cell>
          <cell r="ES1306">
            <v>0</v>
          </cell>
          <cell r="ET1306">
            <v>0</v>
          </cell>
          <cell r="EU1306">
            <v>0</v>
          </cell>
          <cell r="EV1306">
            <v>0</v>
          </cell>
          <cell r="EW1306">
            <v>0</v>
          </cell>
          <cell r="EX1306">
            <v>0</v>
          </cell>
          <cell r="EY1306">
            <v>0</v>
          </cell>
          <cell r="EZ1306">
            <v>0</v>
          </cell>
          <cell r="FA1306">
            <v>0</v>
          </cell>
          <cell r="FB1306">
            <v>0</v>
          </cell>
          <cell r="FC1306">
            <v>0</v>
          </cell>
          <cell r="FD1306">
            <v>0</v>
          </cell>
          <cell r="FE1306">
            <v>0</v>
          </cell>
          <cell r="FF1306">
            <v>0</v>
          </cell>
          <cell r="FG1306">
            <v>0</v>
          </cell>
          <cell r="FH1306">
            <v>0</v>
          </cell>
          <cell r="FI1306">
            <v>0</v>
          </cell>
          <cell r="FJ1306">
            <v>0</v>
          </cell>
          <cell r="FK1306">
            <v>0</v>
          </cell>
          <cell r="FL1306">
            <v>0</v>
          </cell>
          <cell r="FM1306">
            <v>0</v>
          </cell>
          <cell r="FN1306">
            <v>0</v>
          </cell>
          <cell r="FO1306">
            <v>0</v>
          </cell>
          <cell r="FP1306">
            <v>0</v>
          </cell>
          <cell r="FQ1306">
            <v>0</v>
          </cell>
          <cell r="FR1306">
            <v>0</v>
          </cell>
          <cell r="FS1306">
            <v>0</v>
          </cell>
          <cell r="FT1306">
            <v>0</v>
          </cell>
          <cell r="FU1306">
            <v>0</v>
          </cell>
          <cell r="FV1306">
            <v>0</v>
          </cell>
          <cell r="FW1306">
            <v>0</v>
          </cell>
          <cell r="FX1306">
            <v>0</v>
          </cell>
          <cell r="FY1306">
            <v>0</v>
          </cell>
          <cell r="FZ1306">
            <v>0</v>
          </cell>
          <cell r="GA1306">
            <v>0</v>
          </cell>
          <cell r="GB1306">
            <v>0</v>
          </cell>
          <cell r="GC1306">
            <v>0</v>
          </cell>
          <cell r="GD1306">
            <v>0</v>
          </cell>
          <cell r="GE1306">
            <v>0</v>
          </cell>
          <cell r="GF1306">
            <v>0</v>
          </cell>
          <cell r="GG1306">
            <v>0</v>
          </cell>
          <cell r="GH1306">
            <v>0</v>
          </cell>
          <cell r="GI1306">
            <v>0</v>
          </cell>
          <cell r="GJ1306">
            <v>0</v>
          </cell>
          <cell r="GK1306">
            <v>0</v>
          </cell>
          <cell r="GL1306">
            <v>0</v>
          </cell>
          <cell r="GM1306">
            <v>0</v>
          </cell>
          <cell r="GN1306">
            <v>0</v>
          </cell>
          <cell r="GO1306">
            <v>0</v>
          </cell>
          <cell r="GP1306">
            <v>0</v>
          </cell>
          <cell r="GQ1306">
            <v>0</v>
          </cell>
          <cell r="GR1306">
            <v>0</v>
          </cell>
          <cell r="GS1306">
            <v>0</v>
          </cell>
          <cell r="GT1306">
            <v>0</v>
          </cell>
          <cell r="GU1306">
            <v>0</v>
          </cell>
          <cell r="GV1306">
            <v>0</v>
          </cell>
          <cell r="GW1306">
            <v>0</v>
          </cell>
          <cell r="GX1306">
            <v>0</v>
          </cell>
          <cell r="GY1306">
            <v>0</v>
          </cell>
          <cell r="GZ1306">
            <v>0</v>
          </cell>
          <cell r="HA1306">
            <v>0</v>
          </cell>
          <cell r="HB1306">
            <v>0</v>
          </cell>
          <cell r="HC1306">
            <v>0</v>
          </cell>
          <cell r="HD1306">
            <v>0</v>
          </cell>
          <cell r="HE1306">
            <v>0</v>
          </cell>
          <cell r="HF1306">
            <v>0</v>
          </cell>
          <cell r="HG1306">
            <v>0</v>
          </cell>
          <cell r="HH1306">
            <v>0</v>
          </cell>
          <cell r="HI1306">
            <v>0</v>
          </cell>
          <cell r="HJ1306">
            <v>0</v>
          </cell>
          <cell r="HK1306">
            <v>0</v>
          </cell>
          <cell r="HL1306">
            <v>0</v>
          </cell>
          <cell r="HM1306">
            <v>0</v>
          </cell>
          <cell r="HN1306">
            <v>0</v>
          </cell>
          <cell r="HO1306">
            <v>0</v>
          </cell>
          <cell r="HP1306">
            <v>0</v>
          </cell>
          <cell r="HQ1306">
            <v>0</v>
          </cell>
          <cell r="HR1306">
            <v>0</v>
          </cell>
          <cell r="HS1306">
            <v>0</v>
          </cell>
          <cell r="HT1306">
            <v>0</v>
          </cell>
          <cell r="HU1306">
            <v>0</v>
          </cell>
          <cell r="HV1306">
            <v>0</v>
          </cell>
          <cell r="HW1306">
            <v>0</v>
          </cell>
          <cell r="HX1306">
            <v>0</v>
          </cell>
          <cell r="HY1306">
            <v>0</v>
          </cell>
          <cell r="HZ1306">
            <v>0</v>
          </cell>
          <cell r="IA1306">
            <v>0</v>
          </cell>
          <cell r="IB1306">
            <v>0</v>
          </cell>
          <cell r="IC1306">
            <v>0</v>
          </cell>
          <cell r="ID1306">
            <v>0</v>
          </cell>
          <cell r="IE1306">
            <v>0</v>
          </cell>
          <cell r="IF1306">
            <v>0</v>
          </cell>
          <cell r="IG1306">
            <v>0</v>
          </cell>
          <cell r="IH1306">
            <v>0</v>
          </cell>
          <cell r="II1306">
            <v>0</v>
          </cell>
          <cell r="IJ1306">
            <v>0</v>
          </cell>
          <cell r="IK1306">
            <v>0</v>
          </cell>
          <cell r="IL1306">
            <v>0</v>
          </cell>
          <cell r="IM1306">
            <v>0</v>
          </cell>
          <cell r="IN1306">
            <v>0</v>
          </cell>
          <cell r="IO1306">
            <v>0</v>
          </cell>
          <cell r="IP1306">
            <v>0</v>
          </cell>
          <cell r="IQ1306">
            <v>0</v>
          </cell>
          <cell r="IR1306">
            <v>0</v>
          </cell>
          <cell r="IS1306">
            <v>0</v>
          </cell>
          <cell r="IT1306">
            <v>0</v>
          </cell>
          <cell r="IU1306">
            <v>0</v>
          </cell>
          <cell r="IV1306">
            <v>0</v>
          </cell>
          <cell r="IW1306">
            <v>0</v>
          </cell>
          <cell r="IX1306">
            <v>0</v>
          </cell>
          <cell r="IY1306">
            <v>0</v>
          </cell>
          <cell r="IZ1306">
            <v>0</v>
          </cell>
          <cell r="JA1306">
            <v>0</v>
          </cell>
          <cell r="JB1306">
            <v>0</v>
          </cell>
          <cell r="JC1306">
            <v>0</v>
          </cell>
          <cell r="JD1306">
            <v>0</v>
          </cell>
          <cell r="JE1306">
            <v>0</v>
          </cell>
        </row>
        <row r="1307">
          <cell r="D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  <cell r="BZ1307">
            <v>0</v>
          </cell>
          <cell r="CA1307">
            <v>0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0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0</v>
          </cell>
          <cell r="DM1307">
            <v>0</v>
          </cell>
          <cell r="DN1307">
            <v>0</v>
          </cell>
          <cell r="DO1307">
            <v>0</v>
          </cell>
          <cell r="DP1307">
            <v>0</v>
          </cell>
          <cell r="DQ1307">
            <v>0</v>
          </cell>
          <cell r="DR1307">
            <v>0</v>
          </cell>
          <cell r="DS1307">
            <v>0</v>
          </cell>
          <cell r="DT1307">
            <v>0</v>
          </cell>
          <cell r="DU1307">
            <v>0</v>
          </cell>
          <cell r="DV1307">
            <v>0</v>
          </cell>
          <cell r="DW1307">
            <v>0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  <cell r="EJ1307">
            <v>0</v>
          </cell>
          <cell r="EK1307">
            <v>0</v>
          </cell>
          <cell r="EL1307">
            <v>0</v>
          </cell>
          <cell r="EM1307">
            <v>0</v>
          </cell>
          <cell r="EN1307">
            <v>0</v>
          </cell>
          <cell r="EO1307">
            <v>0</v>
          </cell>
          <cell r="EP1307">
            <v>0</v>
          </cell>
          <cell r="EQ1307">
            <v>0</v>
          </cell>
          <cell r="ER1307">
            <v>0</v>
          </cell>
          <cell r="ES1307">
            <v>0</v>
          </cell>
          <cell r="ET1307">
            <v>0</v>
          </cell>
          <cell r="EU1307">
            <v>0</v>
          </cell>
          <cell r="EV1307">
            <v>0</v>
          </cell>
          <cell r="EW1307">
            <v>0</v>
          </cell>
          <cell r="EX1307">
            <v>0</v>
          </cell>
          <cell r="EY1307">
            <v>0</v>
          </cell>
          <cell r="EZ1307">
            <v>0</v>
          </cell>
          <cell r="FA1307">
            <v>0</v>
          </cell>
          <cell r="FB1307">
            <v>0</v>
          </cell>
          <cell r="FC1307">
            <v>0</v>
          </cell>
          <cell r="FD1307">
            <v>0</v>
          </cell>
          <cell r="FE1307">
            <v>0</v>
          </cell>
          <cell r="FF1307">
            <v>0</v>
          </cell>
          <cell r="FG1307">
            <v>0</v>
          </cell>
          <cell r="FH1307">
            <v>0</v>
          </cell>
          <cell r="FI1307">
            <v>0</v>
          </cell>
          <cell r="FJ1307">
            <v>0</v>
          </cell>
          <cell r="FK1307">
            <v>0</v>
          </cell>
          <cell r="FL1307">
            <v>0</v>
          </cell>
          <cell r="FM1307">
            <v>0</v>
          </cell>
          <cell r="FN1307">
            <v>0</v>
          </cell>
          <cell r="FO1307">
            <v>0</v>
          </cell>
          <cell r="FP1307">
            <v>0</v>
          </cell>
          <cell r="FQ1307">
            <v>0</v>
          </cell>
          <cell r="FR1307">
            <v>0</v>
          </cell>
          <cell r="FS1307">
            <v>0</v>
          </cell>
          <cell r="FT1307">
            <v>0</v>
          </cell>
          <cell r="FU1307">
            <v>0</v>
          </cell>
          <cell r="FV1307">
            <v>0</v>
          </cell>
          <cell r="FW1307">
            <v>0</v>
          </cell>
          <cell r="FX1307">
            <v>0</v>
          </cell>
          <cell r="FY1307">
            <v>0</v>
          </cell>
          <cell r="FZ1307">
            <v>0</v>
          </cell>
          <cell r="GA1307">
            <v>0</v>
          </cell>
          <cell r="GB1307">
            <v>0</v>
          </cell>
          <cell r="GC1307">
            <v>0</v>
          </cell>
          <cell r="GD1307">
            <v>0</v>
          </cell>
          <cell r="GE1307">
            <v>0</v>
          </cell>
          <cell r="GF1307">
            <v>0</v>
          </cell>
          <cell r="GG1307">
            <v>0</v>
          </cell>
          <cell r="GH1307">
            <v>0</v>
          </cell>
          <cell r="GI1307">
            <v>0</v>
          </cell>
          <cell r="GJ1307">
            <v>0</v>
          </cell>
          <cell r="GK1307">
            <v>0</v>
          </cell>
          <cell r="GL1307">
            <v>0</v>
          </cell>
          <cell r="GM1307">
            <v>0</v>
          </cell>
          <cell r="GN1307">
            <v>0</v>
          </cell>
          <cell r="GO1307">
            <v>0</v>
          </cell>
          <cell r="GP1307">
            <v>0</v>
          </cell>
          <cell r="GQ1307">
            <v>0</v>
          </cell>
          <cell r="GR1307">
            <v>0</v>
          </cell>
          <cell r="GS1307">
            <v>0</v>
          </cell>
          <cell r="GT1307">
            <v>0</v>
          </cell>
          <cell r="GU1307">
            <v>0</v>
          </cell>
          <cell r="GV1307">
            <v>0</v>
          </cell>
          <cell r="GW1307">
            <v>0</v>
          </cell>
          <cell r="GX1307">
            <v>0</v>
          </cell>
          <cell r="GY1307">
            <v>0</v>
          </cell>
          <cell r="GZ1307">
            <v>0</v>
          </cell>
          <cell r="HA1307">
            <v>0</v>
          </cell>
          <cell r="HB1307">
            <v>0</v>
          </cell>
          <cell r="HC1307">
            <v>0</v>
          </cell>
          <cell r="HD1307">
            <v>0</v>
          </cell>
          <cell r="HE1307">
            <v>0</v>
          </cell>
          <cell r="HF1307">
            <v>0</v>
          </cell>
          <cell r="HG1307">
            <v>0</v>
          </cell>
          <cell r="HH1307">
            <v>0</v>
          </cell>
          <cell r="HI1307">
            <v>0</v>
          </cell>
          <cell r="HJ1307">
            <v>0</v>
          </cell>
          <cell r="HK1307">
            <v>0</v>
          </cell>
          <cell r="HL1307">
            <v>0</v>
          </cell>
          <cell r="HM1307">
            <v>0</v>
          </cell>
          <cell r="HN1307">
            <v>0</v>
          </cell>
          <cell r="HO1307">
            <v>0</v>
          </cell>
          <cell r="HP1307">
            <v>0</v>
          </cell>
          <cell r="HQ1307">
            <v>0</v>
          </cell>
          <cell r="HR1307">
            <v>0</v>
          </cell>
          <cell r="HS1307">
            <v>0</v>
          </cell>
          <cell r="HT1307">
            <v>0</v>
          </cell>
          <cell r="HU1307">
            <v>0</v>
          </cell>
          <cell r="HV1307">
            <v>0</v>
          </cell>
          <cell r="HW1307">
            <v>0</v>
          </cell>
          <cell r="HX1307">
            <v>0</v>
          </cell>
          <cell r="HY1307">
            <v>0</v>
          </cell>
          <cell r="HZ1307">
            <v>0</v>
          </cell>
          <cell r="IA1307">
            <v>0</v>
          </cell>
          <cell r="IB1307">
            <v>0</v>
          </cell>
          <cell r="IC1307">
            <v>0</v>
          </cell>
          <cell r="ID1307">
            <v>0</v>
          </cell>
          <cell r="IE1307">
            <v>0</v>
          </cell>
          <cell r="IF1307">
            <v>0</v>
          </cell>
          <cell r="IG1307">
            <v>0</v>
          </cell>
          <cell r="IH1307">
            <v>0</v>
          </cell>
          <cell r="II1307">
            <v>0</v>
          </cell>
          <cell r="IJ1307">
            <v>0</v>
          </cell>
          <cell r="IK1307">
            <v>0</v>
          </cell>
          <cell r="IL1307">
            <v>0</v>
          </cell>
          <cell r="IM1307">
            <v>0</v>
          </cell>
          <cell r="IN1307">
            <v>0</v>
          </cell>
          <cell r="IO1307">
            <v>0</v>
          </cell>
          <cell r="IP1307">
            <v>0</v>
          </cell>
          <cell r="IQ1307">
            <v>0</v>
          </cell>
          <cell r="IR1307">
            <v>0</v>
          </cell>
          <cell r="IS1307">
            <v>0</v>
          </cell>
          <cell r="IT1307">
            <v>0</v>
          </cell>
          <cell r="IU1307">
            <v>0</v>
          </cell>
          <cell r="IV1307">
            <v>0</v>
          </cell>
          <cell r="IW1307">
            <v>0</v>
          </cell>
          <cell r="IX1307">
            <v>0</v>
          </cell>
          <cell r="IY1307">
            <v>0</v>
          </cell>
          <cell r="IZ1307">
            <v>0</v>
          </cell>
          <cell r="JA1307">
            <v>0</v>
          </cell>
          <cell r="JB1307">
            <v>0</v>
          </cell>
          <cell r="JC1307">
            <v>0</v>
          </cell>
          <cell r="JD1307">
            <v>0</v>
          </cell>
          <cell r="JE1307">
            <v>0</v>
          </cell>
        </row>
        <row r="1308">
          <cell r="D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0</v>
          </cell>
          <cell r="BQ1308">
            <v>0</v>
          </cell>
          <cell r="BR1308">
            <v>0</v>
          </cell>
          <cell r="BS1308">
            <v>0</v>
          </cell>
          <cell r="BT1308">
            <v>0</v>
          </cell>
          <cell r="BU1308">
            <v>0</v>
          </cell>
          <cell r="BV1308">
            <v>0</v>
          </cell>
          <cell r="BW1308">
            <v>0</v>
          </cell>
          <cell r="BX1308">
            <v>0</v>
          </cell>
          <cell r="BY1308">
            <v>0</v>
          </cell>
          <cell r="BZ1308">
            <v>0</v>
          </cell>
          <cell r="CA1308">
            <v>0</v>
          </cell>
          <cell r="CB1308">
            <v>0</v>
          </cell>
          <cell r="CC1308">
            <v>0</v>
          </cell>
          <cell r="CD1308">
            <v>0</v>
          </cell>
          <cell r="CE1308">
            <v>0</v>
          </cell>
          <cell r="CF1308">
            <v>0</v>
          </cell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0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0</v>
          </cell>
          <cell r="DM1308">
            <v>0</v>
          </cell>
          <cell r="DN1308">
            <v>0</v>
          </cell>
          <cell r="DO1308">
            <v>0</v>
          </cell>
          <cell r="DP1308">
            <v>0</v>
          </cell>
          <cell r="DQ1308">
            <v>0</v>
          </cell>
          <cell r="DR1308">
            <v>0</v>
          </cell>
          <cell r="DS1308">
            <v>0</v>
          </cell>
          <cell r="DT1308">
            <v>0</v>
          </cell>
          <cell r="DU1308">
            <v>0</v>
          </cell>
          <cell r="DV1308">
            <v>0</v>
          </cell>
          <cell r="DW1308">
            <v>0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  <cell r="EJ1308">
            <v>0</v>
          </cell>
          <cell r="EK1308">
            <v>0</v>
          </cell>
          <cell r="EL1308">
            <v>0</v>
          </cell>
          <cell r="EM1308">
            <v>0</v>
          </cell>
          <cell r="EN1308">
            <v>0</v>
          </cell>
          <cell r="EO1308">
            <v>0</v>
          </cell>
          <cell r="EP1308">
            <v>0</v>
          </cell>
          <cell r="EQ1308">
            <v>0</v>
          </cell>
          <cell r="ER1308">
            <v>0</v>
          </cell>
          <cell r="ES1308">
            <v>0</v>
          </cell>
          <cell r="ET1308">
            <v>0</v>
          </cell>
          <cell r="EU1308">
            <v>0</v>
          </cell>
          <cell r="EV1308">
            <v>0</v>
          </cell>
          <cell r="EW1308">
            <v>0</v>
          </cell>
          <cell r="EX1308">
            <v>0</v>
          </cell>
          <cell r="EY1308">
            <v>0</v>
          </cell>
          <cell r="EZ1308">
            <v>0</v>
          </cell>
          <cell r="FA1308">
            <v>0</v>
          </cell>
          <cell r="FB1308">
            <v>0</v>
          </cell>
          <cell r="FC1308">
            <v>0</v>
          </cell>
          <cell r="FD1308">
            <v>0</v>
          </cell>
          <cell r="FE1308">
            <v>0</v>
          </cell>
          <cell r="FF1308">
            <v>0</v>
          </cell>
          <cell r="FG1308">
            <v>0</v>
          </cell>
          <cell r="FH1308">
            <v>0</v>
          </cell>
          <cell r="FI1308">
            <v>0</v>
          </cell>
          <cell r="FJ1308">
            <v>0</v>
          </cell>
          <cell r="FK1308">
            <v>0</v>
          </cell>
          <cell r="FL1308">
            <v>0</v>
          </cell>
          <cell r="FM1308">
            <v>0</v>
          </cell>
          <cell r="FN1308">
            <v>0</v>
          </cell>
          <cell r="FO1308">
            <v>0</v>
          </cell>
          <cell r="FP1308">
            <v>0</v>
          </cell>
          <cell r="FQ1308">
            <v>0</v>
          </cell>
          <cell r="FR1308">
            <v>0</v>
          </cell>
          <cell r="FS1308">
            <v>0</v>
          </cell>
          <cell r="FT1308">
            <v>0</v>
          </cell>
          <cell r="FU1308">
            <v>0</v>
          </cell>
          <cell r="FV1308">
            <v>0</v>
          </cell>
          <cell r="FW1308">
            <v>0</v>
          </cell>
          <cell r="FX1308">
            <v>0</v>
          </cell>
          <cell r="FY1308">
            <v>0</v>
          </cell>
          <cell r="FZ1308">
            <v>0</v>
          </cell>
          <cell r="GA1308">
            <v>0</v>
          </cell>
          <cell r="GB1308">
            <v>0</v>
          </cell>
          <cell r="GC1308">
            <v>0</v>
          </cell>
          <cell r="GD1308">
            <v>0</v>
          </cell>
          <cell r="GE1308">
            <v>0</v>
          </cell>
          <cell r="GF1308">
            <v>0</v>
          </cell>
          <cell r="GG1308">
            <v>0</v>
          </cell>
          <cell r="GH1308">
            <v>0</v>
          </cell>
          <cell r="GI1308">
            <v>0</v>
          </cell>
          <cell r="GJ1308">
            <v>0</v>
          </cell>
          <cell r="GK1308">
            <v>0</v>
          </cell>
          <cell r="GL1308">
            <v>0</v>
          </cell>
          <cell r="GM1308">
            <v>0</v>
          </cell>
          <cell r="GN1308">
            <v>0</v>
          </cell>
          <cell r="GO1308">
            <v>0</v>
          </cell>
          <cell r="GP1308">
            <v>0</v>
          </cell>
          <cell r="GQ1308">
            <v>0</v>
          </cell>
          <cell r="GR1308">
            <v>0</v>
          </cell>
          <cell r="GS1308">
            <v>0</v>
          </cell>
          <cell r="GT1308">
            <v>0</v>
          </cell>
          <cell r="GU1308">
            <v>0</v>
          </cell>
          <cell r="GV1308">
            <v>0</v>
          </cell>
          <cell r="GW1308">
            <v>0</v>
          </cell>
          <cell r="GX1308">
            <v>0</v>
          </cell>
          <cell r="GY1308">
            <v>0</v>
          </cell>
          <cell r="GZ1308">
            <v>0</v>
          </cell>
          <cell r="HA1308">
            <v>0</v>
          </cell>
          <cell r="HB1308">
            <v>0</v>
          </cell>
          <cell r="HC1308">
            <v>0</v>
          </cell>
          <cell r="HD1308">
            <v>0</v>
          </cell>
          <cell r="HE1308">
            <v>0</v>
          </cell>
          <cell r="HF1308">
            <v>0</v>
          </cell>
          <cell r="HG1308">
            <v>0</v>
          </cell>
          <cell r="HH1308">
            <v>0</v>
          </cell>
          <cell r="HI1308">
            <v>0</v>
          </cell>
          <cell r="HJ1308">
            <v>0</v>
          </cell>
          <cell r="HK1308">
            <v>0</v>
          </cell>
          <cell r="HL1308">
            <v>0</v>
          </cell>
          <cell r="HM1308">
            <v>0</v>
          </cell>
          <cell r="HN1308">
            <v>0</v>
          </cell>
          <cell r="HO1308">
            <v>0</v>
          </cell>
          <cell r="HP1308">
            <v>0</v>
          </cell>
          <cell r="HQ1308">
            <v>0</v>
          </cell>
          <cell r="HR1308">
            <v>0</v>
          </cell>
          <cell r="HS1308">
            <v>0</v>
          </cell>
          <cell r="HT1308">
            <v>0</v>
          </cell>
          <cell r="HU1308">
            <v>0</v>
          </cell>
          <cell r="HV1308">
            <v>0</v>
          </cell>
          <cell r="HW1308">
            <v>0</v>
          </cell>
          <cell r="HX1308">
            <v>0</v>
          </cell>
          <cell r="HY1308">
            <v>0</v>
          </cell>
          <cell r="HZ1308">
            <v>0</v>
          </cell>
          <cell r="IA1308">
            <v>0</v>
          </cell>
          <cell r="IB1308">
            <v>0</v>
          </cell>
          <cell r="IC1308">
            <v>0</v>
          </cell>
          <cell r="ID1308">
            <v>0</v>
          </cell>
          <cell r="IE1308">
            <v>0</v>
          </cell>
          <cell r="IF1308">
            <v>0</v>
          </cell>
          <cell r="IG1308">
            <v>0</v>
          </cell>
          <cell r="IH1308">
            <v>0</v>
          </cell>
          <cell r="II1308">
            <v>0</v>
          </cell>
          <cell r="IJ1308">
            <v>0</v>
          </cell>
          <cell r="IK1308">
            <v>0</v>
          </cell>
          <cell r="IL1308">
            <v>0</v>
          </cell>
          <cell r="IM1308">
            <v>0</v>
          </cell>
          <cell r="IN1308">
            <v>0</v>
          </cell>
          <cell r="IO1308">
            <v>0</v>
          </cell>
          <cell r="IP1308">
            <v>0</v>
          </cell>
          <cell r="IQ1308">
            <v>0</v>
          </cell>
          <cell r="IR1308">
            <v>0</v>
          </cell>
          <cell r="IS1308">
            <v>0</v>
          </cell>
          <cell r="IT1308">
            <v>0</v>
          </cell>
          <cell r="IU1308">
            <v>0</v>
          </cell>
          <cell r="IV1308">
            <v>0</v>
          </cell>
          <cell r="IW1308">
            <v>0</v>
          </cell>
          <cell r="IX1308">
            <v>0</v>
          </cell>
          <cell r="IY1308">
            <v>0</v>
          </cell>
          <cell r="IZ1308">
            <v>0</v>
          </cell>
          <cell r="JA1308">
            <v>0</v>
          </cell>
          <cell r="JB1308">
            <v>0</v>
          </cell>
          <cell r="JC1308">
            <v>0</v>
          </cell>
          <cell r="JD1308">
            <v>0</v>
          </cell>
          <cell r="JE1308">
            <v>0</v>
          </cell>
        </row>
        <row r="1309">
          <cell r="D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  <cell r="BZ1309">
            <v>0</v>
          </cell>
          <cell r="CA1309">
            <v>0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0</v>
          </cell>
          <cell r="DM1309">
            <v>0</v>
          </cell>
          <cell r="DN1309">
            <v>0</v>
          </cell>
          <cell r="DO1309">
            <v>0</v>
          </cell>
          <cell r="DP1309">
            <v>0</v>
          </cell>
          <cell r="DQ1309">
            <v>0</v>
          </cell>
          <cell r="DR1309">
            <v>0</v>
          </cell>
          <cell r="DS1309">
            <v>0</v>
          </cell>
          <cell r="DT1309">
            <v>0</v>
          </cell>
          <cell r="DU1309">
            <v>0</v>
          </cell>
          <cell r="DV1309">
            <v>0</v>
          </cell>
          <cell r="DW1309">
            <v>0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  <cell r="EJ1309">
            <v>0</v>
          </cell>
          <cell r="EK1309">
            <v>0</v>
          </cell>
          <cell r="EL1309">
            <v>0</v>
          </cell>
          <cell r="EM1309">
            <v>0</v>
          </cell>
          <cell r="EN1309">
            <v>0</v>
          </cell>
          <cell r="EO1309">
            <v>0</v>
          </cell>
          <cell r="EP1309">
            <v>0</v>
          </cell>
          <cell r="EQ1309">
            <v>0</v>
          </cell>
          <cell r="ER1309">
            <v>0</v>
          </cell>
          <cell r="ES1309">
            <v>0</v>
          </cell>
          <cell r="ET1309">
            <v>0</v>
          </cell>
          <cell r="EU1309">
            <v>0</v>
          </cell>
          <cell r="EV1309">
            <v>0</v>
          </cell>
          <cell r="EW1309">
            <v>0</v>
          </cell>
          <cell r="EX1309">
            <v>0</v>
          </cell>
          <cell r="EY1309">
            <v>0</v>
          </cell>
          <cell r="EZ1309">
            <v>0</v>
          </cell>
          <cell r="FA1309">
            <v>0</v>
          </cell>
          <cell r="FB1309">
            <v>0</v>
          </cell>
          <cell r="FC1309">
            <v>0</v>
          </cell>
          <cell r="FD1309">
            <v>0</v>
          </cell>
          <cell r="FE1309">
            <v>0</v>
          </cell>
          <cell r="FF1309">
            <v>0</v>
          </cell>
          <cell r="FG1309">
            <v>0</v>
          </cell>
          <cell r="FH1309">
            <v>0</v>
          </cell>
          <cell r="FI1309">
            <v>0</v>
          </cell>
          <cell r="FJ1309">
            <v>0</v>
          </cell>
          <cell r="FK1309">
            <v>0</v>
          </cell>
          <cell r="FL1309">
            <v>0</v>
          </cell>
          <cell r="FM1309">
            <v>0</v>
          </cell>
          <cell r="FN1309">
            <v>0</v>
          </cell>
          <cell r="FO1309">
            <v>0</v>
          </cell>
          <cell r="FP1309">
            <v>0</v>
          </cell>
          <cell r="FQ1309">
            <v>0</v>
          </cell>
          <cell r="FR1309">
            <v>0</v>
          </cell>
          <cell r="FS1309">
            <v>0</v>
          </cell>
          <cell r="FT1309">
            <v>0</v>
          </cell>
          <cell r="FU1309">
            <v>0</v>
          </cell>
          <cell r="FV1309">
            <v>0</v>
          </cell>
          <cell r="FW1309">
            <v>0</v>
          </cell>
          <cell r="FX1309">
            <v>0</v>
          </cell>
          <cell r="FY1309">
            <v>0</v>
          </cell>
          <cell r="FZ1309">
            <v>0</v>
          </cell>
          <cell r="GA1309">
            <v>0</v>
          </cell>
          <cell r="GB1309">
            <v>0</v>
          </cell>
          <cell r="GC1309">
            <v>0</v>
          </cell>
          <cell r="GD1309">
            <v>0</v>
          </cell>
          <cell r="GE1309">
            <v>0</v>
          </cell>
          <cell r="GF1309">
            <v>0</v>
          </cell>
          <cell r="GG1309">
            <v>0</v>
          </cell>
          <cell r="GH1309">
            <v>0</v>
          </cell>
          <cell r="GI1309">
            <v>0</v>
          </cell>
          <cell r="GJ1309">
            <v>0</v>
          </cell>
          <cell r="GK1309">
            <v>0</v>
          </cell>
          <cell r="GL1309">
            <v>0</v>
          </cell>
          <cell r="GM1309">
            <v>0</v>
          </cell>
          <cell r="GN1309">
            <v>0</v>
          </cell>
          <cell r="GO1309">
            <v>0</v>
          </cell>
          <cell r="GP1309">
            <v>0</v>
          </cell>
          <cell r="GQ1309">
            <v>0</v>
          </cell>
          <cell r="GR1309">
            <v>0</v>
          </cell>
          <cell r="GS1309">
            <v>0</v>
          </cell>
          <cell r="GT1309">
            <v>0</v>
          </cell>
          <cell r="GU1309">
            <v>0</v>
          </cell>
          <cell r="GV1309">
            <v>0</v>
          </cell>
          <cell r="GW1309">
            <v>0</v>
          </cell>
          <cell r="GX1309">
            <v>0</v>
          </cell>
          <cell r="GY1309">
            <v>0</v>
          </cell>
          <cell r="GZ1309">
            <v>0</v>
          </cell>
          <cell r="HA1309">
            <v>0</v>
          </cell>
          <cell r="HB1309">
            <v>0</v>
          </cell>
          <cell r="HC1309">
            <v>0</v>
          </cell>
          <cell r="HD1309">
            <v>0</v>
          </cell>
          <cell r="HE1309">
            <v>0</v>
          </cell>
          <cell r="HF1309">
            <v>0</v>
          </cell>
          <cell r="HG1309">
            <v>0</v>
          </cell>
          <cell r="HH1309">
            <v>0</v>
          </cell>
          <cell r="HI1309">
            <v>0</v>
          </cell>
          <cell r="HJ1309">
            <v>0</v>
          </cell>
          <cell r="HK1309">
            <v>0</v>
          </cell>
          <cell r="HL1309">
            <v>0</v>
          </cell>
          <cell r="HM1309">
            <v>0</v>
          </cell>
          <cell r="HN1309">
            <v>0</v>
          </cell>
          <cell r="HO1309">
            <v>0</v>
          </cell>
          <cell r="HP1309">
            <v>0</v>
          </cell>
          <cell r="HQ1309">
            <v>0</v>
          </cell>
          <cell r="HR1309">
            <v>0</v>
          </cell>
          <cell r="HS1309">
            <v>0</v>
          </cell>
          <cell r="HT1309">
            <v>0</v>
          </cell>
          <cell r="HU1309">
            <v>0</v>
          </cell>
          <cell r="HV1309">
            <v>0</v>
          </cell>
          <cell r="HW1309">
            <v>0</v>
          </cell>
          <cell r="HX1309">
            <v>0</v>
          </cell>
          <cell r="HY1309">
            <v>0</v>
          </cell>
          <cell r="HZ1309">
            <v>0</v>
          </cell>
          <cell r="IA1309">
            <v>0</v>
          </cell>
          <cell r="IB1309">
            <v>0</v>
          </cell>
          <cell r="IC1309">
            <v>0</v>
          </cell>
          <cell r="ID1309">
            <v>0</v>
          </cell>
          <cell r="IE1309">
            <v>0</v>
          </cell>
          <cell r="IF1309">
            <v>0</v>
          </cell>
          <cell r="IG1309">
            <v>0</v>
          </cell>
          <cell r="IH1309">
            <v>0</v>
          </cell>
          <cell r="II1309">
            <v>0</v>
          </cell>
          <cell r="IJ1309">
            <v>0</v>
          </cell>
          <cell r="IK1309">
            <v>0</v>
          </cell>
          <cell r="IL1309">
            <v>0</v>
          </cell>
          <cell r="IM1309">
            <v>0</v>
          </cell>
          <cell r="IN1309">
            <v>0</v>
          </cell>
          <cell r="IO1309">
            <v>0</v>
          </cell>
          <cell r="IP1309">
            <v>0</v>
          </cell>
          <cell r="IQ1309">
            <v>0</v>
          </cell>
          <cell r="IR1309">
            <v>0</v>
          </cell>
          <cell r="IS1309">
            <v>0</v>
          </cell>
          <cell r="IT1309">
            <v>0</v>
          </cell>
          <cell r="IU1309">
            <v>0</v>
          </cell>
          <cell r="IV1309">
            <v>0</v>
          </cell>
          <cell r="IW1309">
            <v>0</v>
          </cell>
          <cell r="IX1309">
            <v>0</v>
          </cell>
          <cell r="IY1309">
            <v>0</v>
          </cell>
          <cell r="IZ1309">
            <v>0</v>
          </cell>
          <cell r="JA1309">
            <v>0</v>
          </cell>
          <cell r="JB1309">
            <v>0</v>
          </cell>
          <cell r="JC1309">
            <v>0</v>
          </cell>
          <cell r="JD1309">
            <v>0</v>
          </cell>
          <cell r="JE1309">
            <v>0</v>
          </cell>
        </row>
        <row r="1310">
          <cell r="D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0</v>
          </cell>
          <cell r="BQ1310">
            <v>0</v>
          </cell>
          <cell r="BR1310">
            <v>0</v>
          </cell>
          <cell r="BS1310">
            <v>0</v>
          </cell>
          <cell r="BT1310">
            <v>0</v>
          </cell>
          <cell r="BU1310">
            <v>0</v>
          </cell>
          <cell r="BV1310">
            <v>0</v>
          </cell>
          <cell r="BW1310">
            <v>0</v>
          </cell>
          <cell r="BX1310">
            <v>0</v>
          </cell>
          <cell r="BY1310">
            <v>0</v>
          </cell>
          <cell r="BZ1310">
            <v>0</v>
          </cell>
          <cell r="CA1310">
            <v>0</v>
          </cell>
          <cell r="CB1310">
            <v>0</v>
          </cell>
          <cell r="CC1310">
            <v>0</v>
          </cell>
          <cell r="CD1310">
            <v>0</v>
          </cell>
          <cell r="CE1310">
            <v>0</v>
          </cell>
          <cell r="CF1310">
            <v>0</v>
          </cell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0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0</v>
          </cell>
          <cell r="DM1310">
            <v>0</v>
          </cell>
          <cell r="DN1310">
            <v>0</v>
          </cell>
          <cell r="DO1310">
            <v>0</v>
          </cell>
          <cell r="DP1310">
            <v>0</v>
          </cell>
          <cell r="DQ1310">
            <v>0</v>
          </cell>
          <cell r="DR1310">
            <v>0</v>
          </cell>
          <cell r="DS1310">
            <v>0</v>
          </cell>
          <cell r="DT1310">
            <v>0</v>
          </cell>
          <cell r="DU1310">
            <v>0</v>
          </cell>
          <cell r="DV1310">
            <v>0</v>
          </cell>
          <cell r="DW1310">
            <v>0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  <cell r="EJ1310">
            <v>0</v>
          </cell>
          <cell r="EK1310">
            <v>0</v>
          </cell>
          <cell r="EL1310">
            <v>0</v>
          </cell>
          <cell r="EM1310">
            <v>0</v>
          </cell>
          <cell r="EN1310">
            <v>0</v>
          </cell>
          <cell r="EO1310">
            <v>0</v>
          </cell>
          <cell r="EP1310">
            <v>0</v>
          </cell>
          <cell r="EQ1310">
            <v>0</v>
          </cell>
          <cell r="ER1310">
            <v>0</v>
          </cell>
          <cell r="ES1310">
            <v>0</v>
          </cell>
          <cell r="ET1310">
            <v>0</v>
          </cell>
          <cell r="EU1310">
            <v>0</v>
          </cell>
          <cell r="EV1310">
            <v>0</v>
          </cell>
          <cell r="EW1310">
            <v>0</v>
          </cell>
          <cell r="EX1310">
            <v>0</v>
          </cell>
          <cell r="EY1310">
            <v>0</v>
          </cell>
          <cell r="EZ1310">
            <v>0</v>
          </cell>
          <cell r="FA1310">
            <v>0</v>
          </cell>
          <cell r="FB1310">
            <v>0</v>
          </cell>
          <cell r="FC1310">
            <v>0</v>
          </cell>
          <cell r="FD1310">
            <v>0</v>
          </cell>
          <cell r="FE1310">
            <v>0</v>
          </cell>
          <cell r="FF1310">
            <v>0</v>
          </cell>
          <cell r="FG1310">
            <v>0</v>
          </cell>
          <cell r="FH1310">
            <v>0</v>
          </cell>
          <cell r="FI1310">
            <v>0</v>
          </cell>
          <cell r="FJ1310">
            <v>0</v>
          </cell>
          <cell r="FK1310">
            <v>0</v>
          </cell>
          <cell r="FL1310">
            <v>0</v>
          </cell>
          <cell r="FM1310">
            <v>0</v>
          </cell>
          <cell r="FN1310">
            <v>0</v>
          </cell>
          <cell r="FO1310">
            <v>0</v>
          </cell>
          <cell r="FP1310">
            <v>0</v>
          </cell>
          <cell r="FQ1310">
            <v>0</v>
          </cell>
          <cell r="FR1310">
            <v>0</v>
          </cell>
          <cell r="FS1310">
            <v>0</v>
          </cell>
          <cell r="FT1310">
            <v>0</v>
          </cell>
          <cell r="FU1310">
            <v>0</v>
          </cell>
          <cell r="FV1310">
            <v>0</v>
          </cell>
          <cell r="FW1310">
            <v>0</v>
          </cell>
          <cell r="FX1310">
            <v>0</v>
          </cell>
          <cell r="FY1310">
            <v>0</v>
          </cell>
          <cell r="FZ1310">
            <v>0</v>
          </cell>
          <cell r="GA1310">
            <v>0</v>
          </cell>
          <cell r="GB1310">
            <v>0</v>
          </cell>
          <cell r="GC1310">
            <v>0</v>
          </cell>
          <cell r="GD1310">
            <v>0</v>
          </cell>
          <cell r="GE1310">
            <v>0</v>
          </cell>
          <cell r="GF1310">
            <v>0</v>
          </cell>
          <cell r="GG1310">
            <v>0</v>
          </cell>
          <cell r="GH1310">
            <v>0</v>
          </cell>
          <cell r="GI1310">
            <v>0</v>
          </cell>
          <cell r="GJ1310">
            <v>0</v>
          </cell>
          <cell r="GK1310">
            <v>0</v>
          </cell>
          <cell r="GL1310">
            <v>0</v>
          </cell>
          <cell r="GM1310">
            <v>0</v>
          </cell>
          <cell r="GN1310">
            <v>0</v>
          </cell>
          <cell r="GO1310">
            <v>0</v>
          </cell>
          <cell r="GP1310">
            <v>0</v>
          </cell>
          <cell r="GQ1310">
            <v>0</v>
          </cell>
          <cell r="GR1310">
            <v>0</v>
          </cell>
          <cell r="GS1310">
            <v>0</v>
          </cell>
          <cell r="GT1310">
            <v>0</v>
          </cell>
          <cell r="GU1310">
            <v>0</v>
          </cell>
          <cell r="GV1310">
            <v>0</v>
          </cell>
          <cell r="GW1310">
            <v>0</v>
          </cell>
          <cell r="GX1310">
            <v>0</v>
          </cell>
          <cell r="GY1310">
            <v>0</v>
          </cell>
          <cell r="GZ1310">
            <v>0</v>
          </cell>
          <cell r="HA1310">
            <v>0</v>
          </cell>
          <cell r="HB1310">
            <v>0</v>
          </cell>
          <cell r="HC1310">
            <v>0</v>
          </cell>
          <cell r="HD1310">
            <v>0</v>
          </cell>
          <cell r="HE1310">
            <v>0</v>
          </cell>
          <cell r="HF1310">
            <v>0</v>
          </cell>
          <cell r="HG1310">
            <v>0</v>
          </cell>
          <cell r="HH1310">
            <v>0</v>
          </cell>
          <cell r="HI1310">
            <v>0</v>
          </cell>
          <cell r="HJ1310">
            <v>0</v>
          </cell>
          <cell r="HK1310">
            <v>0</v>
          </cell>
          <cell r="HL1310">
            <v>0</v>
          </cell>
          <cell r="HM1310">
            <v>0</v>
          </cell>
          <cell r="HN1310">
            <v>0</v>
          </cell>
          <cell r="HO1310">
            <v>0</v>
          </cell>
          <cell r="HP1310">
            <v>0</v>
          </cell>
          <cell r="HQ1310">
            <v>0</v>
          </cell>
          <cell r="HR1310">
            <v>0</v>
          </cell>
          <cell r="HS1310">
            <v>0</v>
          </cell>
          <cell r="HT1310">
            <v>0</v>
          </cell>
          <cell r="HU1310">
            <v>0</v>
          </cell>
          <cell r="HV1310">
            <v>0</v>
          </cell>
          <cell r="HW1310">
            <v>0</v>
          </cell>
          <cell r="HX1310">
            <v>0</v>
          </cell>
          <cell r="HY1310">
            <v>0</v>
          </cell>
          <cell r="HZ1310">
            <v>0</v>
          </cell>
          <cell r="IA1310">
            <v>0</v>
          </cell>
          <cell r="IB1310">
            <v>0</v>
          </cell>
          <cell r="IC1310">
            <v>0</v>
          </cell>
          <cell r="ID1310">
            <v>0</v>
          </cell>
          <cell r="IE1310">
            <v>0</v>
          </cell>
          <cell r="IF1310">
            <v>0</v>
          </cell>
          <cell r="IG1310">
            <v>0</v>
          </cell>
          <cell r="IH1310">
            <v>0</v>
          </cell>
          <cell r="II1310">
            <v>0</v>
          </cell>
          <cell r="IJ1310">
            <v>0</v>
          </cell>
          <cell r="IK1310">
            <v>0</v>
          </cell>
          <cell r="IL1310">
            <v>0</v>
          </cell>
          <cell r="IM1310">
            <v>0</v>
          </cell>
          <cell r="IN1310">
            <v>0</v>
          </cell>
          <cell r="IO1310">
            <v>0</v>
          </cell>
          <cell r="IP1310">
            <v>0</v>
          </cell>
          <cell r="IQ1310">
            <v>0</v>
          </cell>
          <cell r="IR1310">
            <v>0</v>
          </cell>
          <cell r="IS1310">
            <v>0</v>
          </cell>
          <cell r="IT1310">
            <v>0</v>
          </cell>
          <cell r="IU1310">
            <v>0</v>
          </cell>
          <cell r="IV1310">
            <v>0</v>
          </cell>
          <cell r="IW1310">
            <v>0</v>
          </cell>
          <cell r="IX1310">
            <v>0</v>
          </cell>
          <cell r="IY1310">
            <v>0</v>
          </cell>
          <cell r="IZ1310">
            <v>0</v>
          </cell>
          <cell r="JA1310">
            <v>0</v>
          </cell>
          <cell r="JB1310">
            <v>0</v>
          </cell>
          <cell r="JC1310">
            <v>0</v>
          </cell>
          <cell r="JD1310">
            <v>0</v>
          </cell>
          <cell r="JE1310">
            <v>0</v>
          </cell>
        </row>
        <row r="1311"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-1998.5095572806895</v>
          </cell>
          <cell r="S1311">
            <v>-293.09192358003929</v>
          </cell>
          <cell r="T1311">
            <v>-106.22289690002799</v>
          </cell>
          <cell r="U1311">
            <v>-795.25132268003654</v>
          </cell>
          <cell r="V1311">
            <v>-646.16075070970692</v>
          </cell>
          <cell r="W1311">
            <v>-121.34415057988372</v>
          </cell>
          <cell r="X1311">
            <v>-21.2942858801689</v>
          </cell>
          <cell r="Y1311">
            <v>1.4309207799378783</v>
          </cell>
          <cell r="Z1311">
            <v>0</v>
          </cell>
          <cell r="AA1311">
            <v>-18.006886940158438</v>
          </cell>
          <cell r="AB1311">
            <v>-231.22129211993888</v>
          </cell>
          <cell r="AC1311">
            <v>0</v>
          </cell>
          <cell r="AD1311">
            <v>232.6530313299736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DI1311">
            <v>0</v>
          </cell>
          <cell r="DJ1311">
            <v>0</v>
          </cell>
          <cell r="DK1311">
            <v>0</v>
          </cell>
          <cell r="DL1311">
            <v>0</v>
          </cell>
          <cell r="DM1311">
            <v>0</v>
          </cell>
          <cell r="DN1311">
            <v>0</v>
          </cell>
          <cell r="DO1311">
            <v>0</v>
          </cell>
          <cell r="DP1311">
            <v>0</v>
          </cell>
          <cell r="DQ1311">
            <v>0</v>
          </cell>
          <cell r="DR1311">
            <v>0</v>
          </cell>
          <cell r="DS1311">
            <v>0</v>
          </cell>
          <cell r="DT1311">
            <v>0</v>
          </cell>
          <cell r="DU1311">
            <v>0</v>
          </cell>
          <cell r="DV1311">
            <v>0</v>
          </cell>
          <cell r="DW1311">
            <v>0</v>
          </cell>
          <cell r="DX1311">
            <v>0</v>
          </cell>
          <cell r="DY1311">
            <v>0</v>
          </cell>
          <cell r="DZ1311">
            <v>0</v>
          </cell>
          <cell r="EA1311">
            <v>0</v>
          </cell>
          <cell r="EB1311">
            <v>0</v>
          </cell>
          <cell r="EC1311">
            <v>0</v>
          </cell>
          <cell r="ED1311">
            <v>0</v>
          </cell>
          <cell r="EE1311">
            <v>0</v>
          </cell>
          <cell r="EF1311">
            <v>0</v>
          </cell>
          <cell r="EG1311">
            <v>0</v>
          </cell>
          <cell r="EH1311">
            <v>0</v>
          </cell>
          <cell r="EI1311">
            <v>0</v>
          </cell>
          <cell r="EJ1311">
            <v>0</v>
          </cell>
          <cell r="EK1311">
            <v>0</v>
          </cell>
          <cell r="EL1311">
            <v>0</v>
          </cell>
          <cell r="EM1311">
            <v>0</v>
          </cell>
          <cell r="EN1311">
            <v>0</v>
          </cell>
          <cell r="EO1311">
            <v>0</v>
          </cell>
          <cell r="EP1311">
            <v>0</v>
          </cell>
          <cell r="EQ1311">
            <v>0</v>
          </cell>
          <cell r="ER1311">
            <v>0</v>
          </cell>
          <cell r="ES1311">
            <v>0</v>
          </cell>
          <cell r="ET1311">
            <v>0</v>
          </cell>
          <cell r="EU1311">
            <v>0</v>
          </cell>
          <cell r="EV1311">
            <v>0</v>
          </cell>
          <cell r="EW1311">
            <v>0</v>
          </cell>
          <cell r="EX1311">
            <v>0</v>
          </cell>
          <cell r="EY1311">
            <v>0</v>
          </cell>
          <cell r="EZ1311">
            <v>0</v>
          </cell>
          <cell r="FA1311">
            <v>0</v>
          </cell>
          <cell r="FB1311">
            <v>0</v>
          </cell>
          <cell r="FC1311">
            <v>0</v>
          </cell>
          <cell r="FD1311">
            <v>0</v>
          </cell>
          <cell r="FE1311">
            <v>0</v>
          </cell>
          <cell r="FF1311">
            <v>0</v>
          </cell>
          <cell r="FG1311">
            <v>0</v>
          </cell>
          <cell r="FH1311">
            <v>0</v>
          </cell>
          <cell r="FI1311">
            <v>0</v>
          </cell>
          <cell r="FJ1311">
            <v>0</v>
          </cell>
          <cell r="FK1311">
            <v>0</v>
          </cell>
          <cell r="FL1311">
            <v>0</v>
          </cell>
          <cell r="FM1311">
            <v>0</v>
          </cell>
          <cell r="FN1311">
            <v>0</v>
          </cell>
          <cell r="FO1311">
            <v>0</v>
          </cell>
          <cell r="FP1311">
            <v>0</v>
          </cell>
          <cell r="FQ1311">
            <v>0</v>
          </cell>
          <cell r="FR1311">
            <v>0</v>
          </cell>
          <cell r="FS1311">
            <v>0</v>
          </cell>
          <cell r="FT1311">
            <v>0</v>
          </cell>
          <cell r="FU1311">
            <v>0</v>
          </cell>
          <cell r="FV1311">
            <v>0</v>
          </cell>
          <cell r="FW1311">
            <v>0</v>
          </cell>
          <cell r="FX1311">
            <v>0</v>
          </cell>
          <cell r="FY1311">
            <v>0</v>
          </cell>
          <cell r="FZ1311">
            <v>0</v>
          </cell>
          <cell r="GA1311">
            <v>0</v>
          </cell>
          <cell r="GB1311">
            <v>0</v>
          </cell>
          <cell r="GC1311">
            <v>0</v>
          </cell>
          <cell r="GD1311">
            <v>0</v>
          </cell>
          <cell r="GE1311">
            <v>0</v>
          </cell>
          <cell r="GF1311">
            <v>0</v>
          </cell>
          <cell r="GG1311">
            <v>0</v>
          </cell>
          <cell r="GH1311">
            <v>0</v>
          </cell>
          <cell r="GI1311">
            <v>0</v>
          </cell>
          <cell r="GJ1311">
            <v>0</v>
          </cell>
          <cell r="GK1311">
            <v>0</v>
          </cell>
          <cell r="GL1311">
            <v>0</v>
          </cell>
          <cell r="GM1311">
            <v>0</v>
          </cell>
          <cell r="GN1311">
            <v>0</v>
          </cell>
          <cell r="GO1311">
            <v>0</v>
          </cell>
          <cell r="GP1311">
            <v>0</v>
          </cell>
          <cell r="GQ1311">
            <v>0</v>
          </cell>
          <cell r="GR1311">
            <v>0</v>
          </cell>
          <cell r="GS1311">
            <v>0</v>
          </cell>
          <cell r="GT1311">
            <v>0</v>
          </cell>
          <cell r="GU1311">
            <v>0</v>
          </cell>
          <cell r="GV1311">
            <v>0</v>
          </cell>
          <cell r="GW1311">
            <v>0</v>
          </cell>
          <cell r="GX1311">
            <v>0</v>
          </cell>
          <cell r="GY1311">
            <v>0</v>
          </cell>
          <cell r="GZ1311">
            <v>0</v>
          </cell>
          <cell r="HA1311">
            <v>0</v>
          </cell>
          <cell r="HB1311">
            <v>0</v>
          </cell>
          <cell r="HC1311">
            <v>0</v>
          </cell>
          <cell r="HD1311">
            <v>0</v>
          </cell>
          <cell r="HE1311">
            <v>0</v>
          </cell>
          <cell r="HF1311">
            <v>0</v>
          </cell>
          <cell r="HG1311">
            <v>0</v>
          </cell>
          <cell r="HH1311">
            <v>0</v>
          </cell>
          <cell r="HI1311">
            <v>0</v>
          </cell>
          <cell r="HJ1311">
            <v>0</v>
          </cell>
          <cell r="HK1311">
            <v>0</v>
          </cell>
          <cell r="HL1311">
            <v>0</v>
          </cell>
          <cell r="HM1311">
            <v>0</v>
          </cell>
          <cell r="HN1311">
            <v>0</v>
          </cell>
          <cell r="HO1311">
            <v>0</v>
          </cell>
          <cell r="HP1311">
            <v>0</v>
          </cell>
          <cell r="HQ1311">
            <v>0</v>
          </cell>
          <cell r="HR1311">
            <v>0</v>
          </cell>
          <cell r="HS1311">
            <v>0</v>
          </cell>
          <cell r="HT1311">
            <v>0</v>
          </cell>
          <cell r="HU1311">
            <v>0</v>
          </cell>
          <cell r="HV1311">
            <v>0</v>
          </cell>
          <cell r="HW1311">
            <v>0</v>
          </cell>
          <cell r="HX1311">
            <v>0</v>
          </cell>
          <cell r="HY1311">
            <v>0</v>
          </cell>
          <cell r="HZ1311">
            <v>0</v>
          </cell>
          <cell r="IA1311">
            <v>0</v>
          </cell>
          <cell r="IB1311">
            <v>0</v>
          </cell>
          <cell r="IC1311">
            <v>0</v>
          </cell>
          <cell r="ID1311">
            <v>0</v>
          </cell>
          <cell r="IE1311">
            <v>0</v>
          </cell>
          <cell r="IF1311">
            <v>0</v>
          </cell>
          <cell r="IG1311">
            <v>0</v>
          </cell>
          <cell r="IH1311">
            <v>0</v>
          </cell>
          <cell r="II1311">
            <v>0</v>
          </cell>
          <cell r="IJ1311">
            <v>0</v>
          </cell>
          <cell r="IK1311">
            <v>0</v>
          </cell>
          <cell r="IL1311">
            <v>0</v>
          </cell>
          <cell r="IM1311">
            <v>0</v>
          </cell>
          <cell r="IN1311">
            <v>0</v>
          </cell>
          <cell r="IO1311">
            <v>0</v>
          </cell>
          <cell r="IP1311">
            <v>0</v>
          </cell>
          <cell r="IQ1311">
            <v>0</v>
          </cell>
          <cell r="IR1311">
            <v>0</v>
          </cell>
          <cell r="IS1311">
            <v>0</v>
          </cell>
          <cell r="IT1311">
            <v>0</v>
          </cell>
          <cell r="IU1311">
            <v>0</v>
          </cell>
          <cell r="IV1311">
            <v>0</v>
          </cell>
          <cell r="IW1311">
            <v>0</v>
          </cell>
          <cell r="IX1311">
            <v>0</v>
          </cell>
          <cell r="IY1311">
            <v>0</v>
          </cell>
          <cell r="IZ1311">
            <v>0</v>
          </cell>
          <cell r="JA1311">
            <v>0</v>
          </cell>
          <cell r="JB1311">
            <v>0</v>
          </cell>
          <cell r="JC1311">
            <v>0</v>
          </cell>
          <cell r="JD1311">
            <v>0</v>
          </cell>
          <cell r="JE1311">
            <v>0</v>
          </cell>
        </row>
        <row r="1314">
          <cell r="D1314" t="str">
            <v>HY_.EX.COR._.SMW.Bend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0</v>
          </cell>
          <cell r="BZ1314">
            <v>0</v>
          </cell>
          <cell r="CA1314">
            <v>0</v>
          </cell>
          <cell r="CB1314">
            <v>0</v>
          </cell>
          <cell r="CC1314">
            <v>0</v>
          </cell>
          <cell r="CD1314">
            <v>0</v>
          </cell>
          <cell r="CE1314">
            <v>0</v>
          </cell>
          <cell r="CF1314">
            <v>0</v>
          </cell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  <cell r="EJ1314">
            <v>0</v>
          </cell>
          <cell r="EK1314">
            <v>0</v>
          </cell>
          <cell r="EL1314">
            <v>0</v>
          </cell>
          <cell r="EM1314">
            <v>0</v>
          </cell>
          <cell r="EN1314">
            <v>0</v>
          </cell>
          <cell r="EO1314">
            <v>0</v>
          </cell>
          <cell r="EP1314">
            <v>0</v>
          </cell>
          <cell r="EQ1314">
            <v>0</v>
          </cell>
          <cell r="ER1314">
            <v>0</v>
          </cell>
          <cell r="ES1314">
            <v>0</v>
          </cell>
          <cell r="ET1314">
            <v>0</v>
          </cell>
          <cell r="EU1314">
            <v>0</v>
          </cell>
          <cell r="EV1314">
            <v>0</v>
          </cell>
          <cell r="EW1314">
            <v>0</v>
          </cell>
          <cell r="EX1314">
            <v>0</v>
          </cell>
          <cell r="EY1314">
            <v>0</v>
          </cell>
          <cell r="EZ1314">
            <v>0</v>
          </cell>
          <cell r="FA1314">
            <v>0</v>
          </cell>
          <cell r="FB1314">
            <v>0</v>
          </cell>
          <cell r="FC1314">
            <v>0</v>
          </cell>
          <cell r="FD1314">
            <v>0</v>
          </cell>
          <cell r="FE1314">
            <v>0</v>
          </cell>
          <cell r="FF1314">
            <v>0</v>
          </cell>
          <cell r="FG1314">
            <v>0</v>
          </cell>
          <cell r="FH1314">
            <v>0</v>
          </cell>
          <cell r="FI1314">
            <v>0</v>
          </cell>
          <cell r="FJ1314">
            <v>0</v>
          </cell>
          <cell r="FK1314">
            <v>0</v>
          </cell>
          <cell r="FL1314">
            <v>0</v>
          </cell>
          <cell r="FM1314">
            <v>0</v>
          </cell>
          <cell r="FN1314">
            <v>0</v>
          </cell>
          <cell r="FO1314">
            <v>0</v>
          </cell>
          <cell r="FP1314">
            <v>0</v>
          </cell>
          <cell r="FQ1314">
            <v>0</v>
          </cell>
          <cell r="FR1314">
            <v>0</v>
          </cell>
          <cell r="FS1314">
            <v>0</v>
          </cell>
          <cell r="FT1314">
            <v>0</v>
          </cell>
          <cell r="FU1314">
            <v>0</v>
          </cell>
          <cell r="FV1314">
            <v>0</v>
          </cell>
          <cell r="FW1314">
            <v>0</v>
          </cell>
          <cell r="FX1314">
            <v>0</v>
          </cell>
          <cell r="FY1314">
            <v>0</v>
          </cell>
          <cell r="FZ1314">
            <v>0</v>
          </cell>
          <cell r="GA1314">
            <v>0</v>
          </cell>
          <cell r="GB1314">
            <v>0</v>
          </cell>
          <cell r="GC1314">
            <v>0</v>
          </cell>
          <cell r="GD1314">
            <v>0</v>
          </cell>
          <cell r="GE1314">
            <v>0</v>
          </cell>
          <cell r="GF1314">
            <v>0</v>
          </cell>
          <cell r="GG1314">
            <v>0</v>
          </cell>
          <cell r="GH1314">
            <v>0</v>
          </cell>
          <cell r="GI1314">
            <v>0</v>
          </cell>
          <cell r="GJ1314">
            <v>0</v>
          </cell>
          <cell r="GK1314">
            <v>0</v>
          </cell>
          <cell r="GL1314">
            <v>0</v>
          </cell>
          <cell r="GM1314">
            <v>0</v>
          </cell>
          <cell r="GN1314">
            <v>0</v>
          </cell>
          <cell r="GO1314">
            <v>0</v>
          </cell>
          <cell r="GP1314">
            <v>0</v>
          </cell>
          <cell r="GQ1314">
            <v>0</v>
          </cell>
          <cell r="GR1314">
            <v>0</v>
          </cell>
          <cell r="GS1314">
            <v>0</v>
          </cell>
          <cell r="GT1314">
            <v>0</v>
          </cell>
          <cell r="GU1314">
            <v>0</v>
          </cell>
          <cell r="GV1314">
            <v>0</v>
          </cell>
          <cell r="GW1314">
            <v>0</v>
          </cell>
          <cell r="GX1314">
            <v>0</v>
          </cell>
          <cell r="GY1314">
            <v>0</v>
          </cell>
          <cell r="GZ1314">
            <v>0</v>
          </cell>
          <cell r="HA1314">
            <v>0</v>
          </cell>
          <cell r="HB1314">
            <v>0</v>
          </cell>
          <cell r="HC1314">
            <v>0</v>
          </cell>
          <cell r="HD1314">
            <v>0</v>
          </cell>
          <cell r="HE1314">
            <v>0</v>
          </cell>
          <cell r="HF1314">
            <v>0</v>
          </cell>
          <cell r="HG1314">
            <v>0</v>
          </cell>
          <cell r="HH1314">
            <v>0</v>
          </cell>
          <cell r="HI1314">
            <v>0</v>
          </cell>
          <cell r="HJ1314">
            <v>0</v>
          </cell>
          <cell r="HK1314">
            <v>0</v>
          </cell>
          <cell r="HL1314">
            <v>0</v>
          </cell>
          <cell r="HM1314">
            <v>0</v>
          </cell>
          <cell r="HN1314">
            <v>0</v>
          </cell>
          <cell r="HO1314">
            <v>0</v>
          </cell>
          <cell r="HP1314">
            <v>0</v>
          </cell>
          <cell r="HQ1314">
            <v>0</v>
          </cell>
          <cell r="HR1314">
            <v>0</v>
          </cell>
          <cell r="HS1314">
            <v>0</v>
          </cell>
          <cell r="HT1314">
            <v>0</v>
          </cell>
          <cell r="HU1314">
            <v>0</v>
          </cell>
          <cell r="HV1314">
            <v>0</v>
          </cell>
          <cell r="HW1314">
            <v>0</v>
          </cell>
          <cell r="HX1314">
            <v>0</v>
          </cell>
          <cell r="HY1314">
            <v>0</v>
          </cell>
          <cell r="HZ1314">
            <v>0</v>
          </cell>
          <cell r="IA1314">
            <v>0</v>
          </cell>
          <cell r="IB1314">
            <v>0</v>
          </cell>
          <cell r="IC1314">
            <v>0</v>
          </cell>
          <cell r="ID1314">
            <v>0</v>
          </cell>
          <cell r="IE1314">
            <v>0</v>
          </cell>
          <cell r="IF1314">
            <v>0</v>
          </cell>
          <cell r="IG1314">
            <v>0</v>
          </cell>
          <cell r="IH1314">
            <v>0</v>
          </cell>
          <cell r="II1314">
            <v>0</v>
          </cell>
          <cell r="IJ1314">
            <v>0</v>
          </cell>
          <cell r="IK1314">
            <v>0</v>
          </cell>
          <cell r="IL1314">
            <v>0</v>
          </cell>
          <cell r="IM1314">
            <v>0</v>
          </cell>
          <cell r="IN1314">
            <v>0</v>
          </cell>
          <cell r="IO1314">
            <v>0</v>
          </cell>
          <cell r="IP1314">
            <v>0</v>
          </cell>
          <cell r="IQ1314">
            <v>0</v>
          </cell>
          <cell r="IR1314">
            <v>0</v>
          </cell>
          <cell r="IS1314">
            <v>0</v>
          </cell>
          <cell r="IT1314">
            <v>0</v>
          </cell>
          <cell r="IU1314">
            <v>0</v>
          </cell>
          <cell r="IV1314">
            <v>0</v>
          </cell>
          <cell r="IW1314">
            <v>0</v>
          </cell>
          <cell r="IX1314">
            <v>0</v>
          </cell>
          <cell r="IY1314">
            <v>0</v>
          </cell>
          <cell r="IZ1314">
            <v>0</v>
          </cell>
          <cell r="JA1314">
            <v>0</v>
          </cell>
          <cell r="JB1314">
            <v>0</v>
          </cell>
          <cell r="JC1314">
            <v>0</v>
          </cell>
          <cell r="JD1314">
            <v>0</v>
          </cell>
          <cell r="JE1314">
            <v>0</v>
          </cell>
        </row>
        <row r="1315">
          <cell r="D1315" t="str">
            <v>HY_.EX.MTA._.SME.Bigfork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  <cell r="EJ1315">
            <v>0</v>
          </cell>
          <cell r="EK1315">
            <v>0</v>
          </cell>
          <cell r="EL1315">
            <v>0</v>
          </cell>
          <cell r="EM1315">
            <v>0</v>
          </cell>
          <cell r="EN1315">
            <v>0</v>
          </cell>
          <cell r="EO1315">
            <v>0</v>
          </cell>
          <cell r="EP1315">
            <v>0</v>
          </cell>
          <cell r="EQ1315">
            <v>0</v>
          </cell>
          <cell r="ER1315">
            <v>0</v>
          </cell>
          <cell r="ES1315">
            <v>0</v>
          </cell>
          <cell r="ET1315">
            <v>0</v>
          </cell>
          <cell r="EU1315">
            <v>0</v>
          </cell>
          <cell r="EV1315">
            <v>0</v>
          </cell>
          <cell r="EW1315">
            <v>0</v>
          </cell>
          <cell r="EX1315">
            <v>0</v>
          </cell>
          <cell r="EY1315">
            <v>0</v>
          </cell>
          <cell r="EZ1315">
            <v>0</v>
          </cell>
          <cell r="FA1315">
            <v>0</v>
          </cell>
          <cell r="FB1315">
            <v>0</v>
          </cell>
          <cell r="FC1315">
            <v>0</v>
          </cell>
          <cell r="FD1315">
            <v>0</v>
          </cell>
          <cell r="FE1315">
            <v>0</v>
          </cell>
          <cell r="FF1315">
            <v>0</v>
          </cell>
          <cell r="FG1315">
            <v>0</v>
          </cell>
          <cell r="FH1315">
            <v>0</v>
          </cell>
          <cell r="FI1315">
            <v>0</v>
          </cell>
          <cell r="FJ1315">
            <v>0</v>
          </cell>
          <cell r="FK1315">
            <v>0</v>
          </cell>
          <cell r="FL1315">
            <v>0</v>
          </cell>
          <cell r="FM1315">
            <v>0</v>
          </cell>
          <cell r="FN1315">
            <v>0</v>
          </cell>
          <cell r="FO1315">
            <v>0</v>
          </cell>
          <cell r="FP1315">
            <v>0</v>
          </cell>
          <cell r="FQ1315">
            <v>0</v>
          </cell>
          <cell r="FR1315">
            <v>0</v>
          </cell>
          <cell r="FS1315">
            <v>0</v>
          </cell>
          <cell r="FT1315">
            <v>0</v>
          </cell>
          <cell r="FU1315">
            <v>0</v>
          </cell>
          <cell r="FV1315">
            <v>0</v>
          </cell>
          <cell r="FW1315">
            <v>0</v>
          </cell>
          <cell r="FX1315">
            <v>0</v>
          </cell>
          <cell r="FY1315">
            <v>0</v>
          </cell>
          <cell r="FZ1315">
            <v>0</v>
          </cell>
          <cell r="GA1315">
            <v>0</v>
          </cell>
          <cell r="GB1315">
            <v>0</v>
          </cell>
          <cell r="GC1315">
            <v>0</v>
          </cell>
          <cell r="GD1315">
            <v>0</v>
          </cell>
          <cell r="GE1315">
            <v>0</v>
          </cell>
          <cell r="GF1315">
            <v>0</v>
          </cell>
          <cell r="GG1315">
            <v>0</v>
          </cell>
          <cell r="GH1315">
            <v>0</v>
          </cell>
          <cell r="GI1315">
            <v>0</v>
          </cell>
          <cell r="GJ1315">
            <v>0</v>
          </cell>
          <cell r="GK1315">
            <v>0</v>
          </cell>
          <cell r="GL1315">
            <v>0</v>
          </cell>
          <cell r="GM1315">
            <v>0</v>
          </cell>
          <cell r="GN1315">
            <v>0</v>
          </cell>
          <cell r="GO1315">
            <v>0</v>
          </cell>
          <cell r="GP1315">
            <v>0</v>
          </cell>
          <cell r="GQ1315">
            <v>0</v>
          </cell>
          <cell r="GR1315">
            <v>0</v>
          </cell>
          <cell r="GS1315">
            <v>0</v>
          </cell>
          <cell r="GT1315">
            <v>0</v>
          </cell>
          <cell r="GU1315">
            <v>0</v>
          </cell>
          <cell r="GV1315">
            <v>0</v>
          </cell>
          <cell r="GW1315">
            <v>0</v>
          </cell>
          <cell r="GX1315">
            <v>0</v>
          </cell>
          <cell r="GY1315">
            <v>0</v>
          </cell>
          <cell r="GZ1315">
            <v>0</v>
          </cell>
          <cell r="HA1315">
            <v>0</v>
          </cell>
          <cell r="HB1315">
            <v>0</v>
          </cell>
          <cell r="HC1315">
            <v>0</v>
          </cell>
          <cell r="HD1315">
            <v>0</v>
          </cell>
          <cell r="HE1315">
            <v>0</v>
          </cell>
          <cell r="HF1315">
            <v>0</v>
          </cell>
          <cell r="HG1315">
            <v>0</v>
          </cell>
          <cell r="HH1315">
            <v>0</v>
          </cell>
          <cell r="HI1315">
            <v>0</v>
          </cell>
          <cell r="HJ1315">
            <v>0</v>
          </cell>
          <cell r="HK1315">
            <v>0</v>
          </cell>
          <cell r="HL1315">
            <v>0</v>
          </cell>
          <cell r="HM1315">
            <v>0</v>
          </cell>
          <cell r="HN1315">
            <v>0</v>
          </cell>
          <cell r="HO1315">
            <v>0</v>
          </cell>
          <cell r="HP1315">
            <v>0</v>
          </cell>
          <cell r="HQ1315">
            <v>0</v>
          </cell>
          <cell r="HR1315">
            <v>0</v>
          </cell>
          <cell r="HS1315">
            <v>0</v>
          </cell>
          <cell r="HT1315">
            <v>0</v>
          </cell>
          <cell r="HU1315">
            <v>0</v>
          </cell>
          <cell r="HV1315">
            <v>0</v>
          </cell>
          <cell r="HW1315">
            <v>0</v>
          </cell>
          <cell r="HX1315">
            <v>0</v>
          </cell>
          <cell r="HY1315">
            <v>0</v>
          </cell>
          <cell r="HZ1315">
            <v>0</v>
          </cell>
          <cell r="IA1315">
            <v>0</v>
          </cell>
          <cell r="IB1315">
            <v>0</v>
          </cell>
          <cell r="IC1315">
            <v>0</v>
          </cell>
          <cell r="ID1315">
            <v>0</v>
          </cell>
          <cell r="IE1315">
            <v>0</v>
          </cell>
          <cell r="IF1315">
            <v>0</v>
          </cell>
          <cell r="IG1315">
            <v>0</v>
          </cell>
          <cell r="IH1315">
            <v>0</v>
          </cell>
          <cell r="II1315">
            <v>0</v>
          </cell>
          <cell r="IJ1315">
            <v>0</v>
          </cell>
          <cell r="IK1315">
            <v>0</v>
          </cell>
          <cell r="IL1315">
            <v>0</v>
          </cell>
          <cell r="IM1315">
            <v>0</v>
          </cell>
          <cell r="IN1315">
            <v>0</v>
          </cell>
          <cell r="IO1315">
            <v>0</v>
          </cell>
          <cell r="IP1315">
            <v>0</v>
          </cell>
          <cell r="IQ1315">
            <v>0</v>
          </cell>
          <cell r="IR1315">
            <v>0</v>
          </cell>
          <cell r="IS1315">
            <v>0</v>
          </cell>
          <cell r="IT1315">
            <v>0</v>
          </cell>
          <cell r="IU1315">
            <v>0</v>
          </cell>
          <cell r="IV1315">
            <v>0</v>
          </cell>
          <cell r="IW1315">
            <v>0</v>
          </cell>
          <cell r="IX1315">
            <v>0</v>
          </cell>
          <cell r="IY1315">
            <v>0</v>
          </cell>
          <cell r="IZ1315">
            <v>0</v>
          </cell>
          <cell r="JA1315">
            <v>0</v>
          </cell>
          <cell r="JB1315">
            <v>0</v>
          </cell>
          <cell r="JC1315">
            <v>0</v>
          </cell>
          <cell r="JD1315">
            <v>0</v>
          </cell>
          <cell r="JE1315">
            <v>0</v>
          </cell>
        </row>
        <row r="1316">
          <cell r="D1316" t="str">
            <v>HY_.EX.PNC._.LEW.Merwin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0</v>
          </cell>
          <cell r="BW1316">
            <v>0</v>
          </cell>
          <cell r="BX1316">
            <v>0</v>
          </cell>
          <cell r="BY1316">
            <v>0</v>
          </cell>
          <cell r="BZ1316">
            <v>0</v>
          </cell>
          <cell r="CA1316">
            <v>0</v>
          </cell>
          <cell r="CB1316">
            <v>0</v>
          </cell>
          <cell r="CC1316">
            <v>0</v>
          </cell>
          <cell r="CD1316">
            <v>0</v>
          </cell>
          <cell r="CE1316">
            <v>0</v>
          </cell>
          <cell r="CF1316">
            <v>0</v>
          </cell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  <cell r="EJ1316">
            <v>0</v>
          </cell>
          <cell r="EK1316">
            <v>0</v>
          </cell>
          <cell r="EL1316">
            <v>0</v>
          </cell>
          <cell r="EM1316">
            <v>0</v>
          </cell>
          <cell r="EN1316">
            <v>0</v>
          </cell>
          <cell r="EO1316">
            <v>0</v>
          </cell>
          <cell r="EP1316">
            <v>0</v>
          </cell>
          <cell r="EQ1316">
            <v>0</v>
          </cell>
          <cell r="ER1316">
            <v>0</v>
          </cell>
          <cell r="ES1316">
            <v>0</v>
          </cell>
          <cell r="ET1316">
            <v>0</v>
          </cell>
          <cell r="EU1316">
            <v>0</v>
          </cell>
          <cell r="EV1316">
            <v>0</v>
          </cell>
          <cell r="EW1316">
            <v>0</v>
          </cell>
          <cell r="EX1316">
            <v>0</v>
          </cell>
          <cell r="EY1316">
            <v>0</v>
          </cell>
          <cell r="EZ1316">
            <v>0</v>
          </cell>
          <cell r="FA1316">
            <v>0</v>
          </cell>
          <cell r="FB1316">
            <v>0</v>
          </cell>
          <cell r="FC1316">
            <v>0</v>
          </cell>
          <cell r="FD1316">
            <v>0</v>
          </cell>
          <cell r="FE1316">
            <v>0</v>
          </cell>
          <cell r="FF1316">
            <v>0</v>
          </cell>
          <cell r="FG1316">
            <v>0</v>
          </cell>
          <cell r="FH1316">
            <v>0</v>
          </cell>
          <cell r="FI1316">
            <v>0</v>
          </cell>
          <cell r="FJ1316">
            <v>0</v>
          </cell>
          <cell r="FK1316">
            <v>0</v>
          </cell>
          <cell r="FL1316">
            <v>0</v>
          </cell>
          <cell r="FM1316">
            <v>0</v>
          </cell>
          <cell r="FN1316">
            <v>0</v>
          </cell>
          <cell r="FO1316">
            <v>0</v>
          </cell>
          <cell r="FP1316">
            <v>0</v>
          </cell>
          <cell r="FQ1316">
            <v>0</v>
          </cell>
          <cell r="FR1316">
            <v>0</v>
          </cell>
          <cell r="FS1316">
            <v>0</v>
          </cell>
          <cell r="FT1316">
            <v>0</v>
          </cell>
          <cell r="FU1316">
            <v>0</v>
          </cell>
          <cell r="FV1316">
            <v>0</v>
          </cell>
          <cell r="FW1316">
            <v>0</v>
          </cell>
          <cell r="FX1316">
            <v>0</v>
          </cell>
          <cell r="FY1316">
            <v>0</v>
          </cell>
          <cell r="FZ1316">
            <v>0</v>
          </cell>
          <cell r="GA1316">
            <v>0</v>
          </cell>
          <cell r="GB1316">
            <v>0</v>
          </cell>
          <cell r="GC1316">
            <v>0</v>
          </cell>
          <cell r="GD1316">
            <v>0</v>
          </cell>
          <cell r="GE1316">
            <v>0</v>
          </cell>
          <cell r="GF1316">
            <v>0</v>
          </cell>
          <cell r="GG1316">
            <v>0</v>
          </cell>
          <cell r="GH1316">
            <v>0</v>
          </cell>
          <cell r="GI1316">
            <v>0</v>
          </cell>
          <cell r="GJ1316">
            <v>0</v>
          </cell>
          <cell r="GK1316">
            <v>0</v>
          </cell>
          <cell r="GL1316">
            <v>0</v>
          </cell>
          <cell r="GM1316">
            <v>0</v>
          </cell>
          <cell r="GN1316">
            <v>0</v>
          </cell>
          <cell r="GO1316">
            <v>0</v>
          </cell>
          <cell r="GP1316">
            <v>0</v>
          </cell>
          <cell r="GQ1316">
            <v>0</v>
          </cell>
          <cell r="GR1316">
            <v>0</v>
          </cell>
          <cell r="GS1316">
            <v>0</v>
          </cell>
          <cell r="GT1316">
            <v>0</v>
          </cell>
          <cell r="GU1316">
            <v>0</v>
          </cell>
          <cell r="GV1316">
            <v>0</v>
          </cell>
          <cell r="GW1316">
            <v>0</v>
          </cell>
          <cell r="GX1316">
            <v>0</v>
          </cell>
          <cell r="GY1316">
            <v>0</v>
          </cell>
          <cell r="GZ1316">
            <v>0</v>
          </cell>
          <cell r="HA1316">
            <v>0</v>
          </cell>
          <cell r="HB1316">
            <v>0</v>
          </cell>
          <cell r="HC1316">
            <v>0</v>
          </cell>
          <cell r="HD1316">
            <v>0</v>
          </cell>
          <cell r="HE1316">
            <v>0</v>
          </cell>
          <cell r="HF1316">
            <v>0</v>
          </cell>
          <cell r="HG1316">
            <v>0</v>
          </cell>
          <cell r="HH1316">
            <v>0</v>
          </cell>
          <cell r="HI1316">
            <v>0</v>
          </cell>
          <cell r="HJ1316">
            <v>0</v>
          </cell>
          <cell r="HK1316">
            <v>0</v>
          </cell>
          <cell r="HL1316">
            <v>0</v>
          </cell>
          <cell r="HM1316">
            <v>0</v>
          </cell>
          <cell r="HN1316">
            <v>0</v>
          </cell>
          <cell r="HO1316">
            <v>0</v>
          </cell>
          <cell r="HP1316">
            <v>0</v>
          </cell>
          <cell r="HQ1316">
            <v>0</v>
          </cell>
          <cell r="HR1316">
            <v>0</v>
          </cell>
          <cell r="HS1316">
            <v>0</v>
          </cell>
          <cell r="HT1316">
            <v>0</v>
          </cell>
          <cell r="HU1316">
            <v>0</v>
          </cell>
          <cell r="HV1316">
            <v>0</v>
          </cell>
          <cell r="HW1316">
            <v>0</v>
          </cell>
          <cell r="HX1316">
            <v>0</v>
          </cell>
          <cell r="HY1316">
            <v>0</v>
          </cell>
          <cell r="HZ1316">
            <v>0</v>
          </cell>
          <cell r="IA1316">
            <v>0</v>
          </cell>
          <cell r="IB1316">
            <v>0</v>
          </cell>
          <cell r="IC1316">
            <v>0</v>
          </cell>
          <cell r="ID1316">
            <v>0</v>
          </cell>
          <cell r="IE1316">
            <v>0</v>
          </cell>
          <cell r="IF1316">
            <v>0</v>
          </cell>
          <cell r="IG1316">
            <v>0</v>
          </cell>
          <cell r="IH1316">
            <v>0</v>
          </cell>
          <cell r="II1316">
            <v>0</v>
          </cell>
          <cell r="IJ1316">
            <v>0</v>
          </cell>
          <cell r="IK1316">
            <v>0</v>
          </cell>
          <cell r="IL1316">
            <v>0</v>
          </cell>
          <cell r="IM1316">
            <v>0</v>
          </cell>
          <cell r="IN1316">
            <v>0</v>
          </cell>
          <cell r="IO1316">
            <v>0</v>
          </cell>
          <cell r="IP1316">
            <v>0</v>
          </cell>
          <cell r="IQ1316">
            <v>0</v>
          </cell>
          <cell r="IR1316">
            <v>0</v>
          </cell>
          <cell r="IS1316">
            <v>0</v>
          </cell>
          <cell r="IT1316">
            <v>0</v>
          </cell>
          <cell r="IU1316">
            <v>0</v>
          </cell>
          <cell r="IV1316">
            <v>0</v>
          </cell>
          <cell r="IW1316">
            <v>0</v>
          </cell>
          <cell r="IX1316">
            <v>0</v>
          </cell>
          <cell r="IY1316">
            <v>0</v>
          </cell>
          <cell r="IZ1316">
            <v>0</v>
          </cell>
          <cell r="JA1316">
            <v>0</v>
          </cell>
          <cell r="JB1316">
            <v>0</v>
          </cell>
          <cell r="JC1316">
            <v>0</v>
          </cell>
          <cell r="JD1316">
            <v>0</v>
          </cell>
          <cell r="JE1316">
            <v>0</v>
          </cell>
        </row>
        <row r="1317">
          <cell r="D1317" t="str">
            <v>HY_.EX.PNC._.LEW.Swift 1</v>
          </cell>
          <cell r="F1317">
            <v>316.69135535998794</v>
          </cell>
          <cell r="G1317">
            <v>-263.79457605002972</v>
          </cell>
          <cell r="H1317">
            <v>231.02464806997887</v>
          </cell>
          <cell r="I1317">
            <v>-205.79545431998849</v>
          </cell>
          <cell r="J1317">
            <v>-59.19506230999832</v>
          </cell>
          <cell r="K1317">
            <v>211.90441422000367</v>
          </cell>
          <cell r="L1317">
            <v>-318.91972927000097</v>
          </cell>
          <cell r="M1317">
            <v>-36.699711799999022</v>
          </cell>
          <cell r="N1317">
            <v>124.78411602000051</v>
          </cell>
          <cell r="O1317">
            <v>107.18691432999185</v>
          </cell>
          <cell r="P1317">
            <v>132.7036151200009</v>
          </cell>
          <cell r="Q1317">
            <v>-239.89052948997414</v>
          </cell>
          <cell r="R1317">
            <v>-1.4982651919126511E-7</v>
          </cell>
          <cell r="S1317">
            <v>80.087466300028609</v>
          </cell>
          <cell r="T1317">
            <v>-120.6239763799822</v>
          </cell>
          <cell r="U1317">
            <v>40.536510079989966</v>
          </cell>
          <cell r="V1317">
            <v>120.55790197000897</v>
          </cell>
          <cell r="W1317">
            <v>-141.41756016999716</v>
          </cell>
          <cell r="X1317">
            <v>20.859658160021354</v>
          </cell>
          <cell r="Y1317">
            <v>123.1950919699957</v>
          </cell>
          <cell r="Z1317">
            <v>-228.79149021000194</v>
          </cell>
          <cell r="AA1317">
            <v>105.59639816999697</v>
          </cell>
          <cell r="AB1317">
            <v>151.58923766998487</v>
          </cell>
          <cell r="AC1317">
            <v>11.351791549983318</v>
          </cell>
          <cell r="AD1317">
            <v>-162.94102926000778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0</v>
          </cell>
          <cell r="CE1317">
            <v>0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0</v>
          </cell>
          <cell r="CK1317">
            <v>0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0</v>
          </cell>
          <cell r="DI1317">
            <v>0</v>
          </cell>
          <cell r="DJ1317">
            <v>0</v>
          </cell>
          <cell r="DK1317">
            <v>0</v>
          </cell>
          <cell r="DL1317">
            <v>0</v>
          </cell>
          <cell r="DM1317">
            <v>0</v>
          </cell>
          <cell r="DN1317">
            <v>0</v>
          </cell>
          <cell r="DO1317">
            <v>0</v>
          </cell>
          <cell r="DP1317">
            <v>0</v>
          </cell>
          <cell r="DQ1317">
            <v>0</v>
          </cell>
          <cell r="DR1317">
            <v>0</v>
          </cell>
          <cell r="DS1317">
            <v>0</v>
          </cell>
          <cell r="DT1317">
            <v>0</v>
          </cell>
          <cell r="DU1317">
            <v>0</v>
          </cell>
          <cell r="DV1317">
            <v>0</v>
          </cell>
          <cell r="DW1317">
            <v>0</v>
          </cell>
          <cell r="DX1317">
            <v>0</v>
          </cell>
          <cell r="DY1317">
            <v>0</v>
          </cell>
          <cell r="DZ1317">
            <v>0</v>
          </cell>
          <cell r="EA1317">
            <v>0</v>
          </cell>
          <cell r="EB1317">
            <v>0</v>
          </cell>
          <cell r="EC1317">
            <v>0</v>
          </cell>
          <cell r="ED1317">
            <v>0</v>
          </cell>
          <cell r="EE1317">
            <v>0</v>
          </cell>
          <cell r="EF1317">
            <v>0</v>
          </cell>
          <cell r="EG1317">
            <v>0</v>
          </cell>
          <cell r="EH1317">
            <v>0</v>
          </cell>
          <cell r="EI1317">
            <v>0</v>
          </cell>
          <cell r="EJ1317">
            <v>0</v>
          </cell>
          <cell r="EK1317">
            <v>0</v>
          </cell>
          <cell r="EL1317">
            <v>0</v>
          </cell>
          <cell r="EM1317">
            <v>0</v>
          </cell>
          <cell r="EN1317">
            <v>0</v>
          </cell>
          <cell r="EO1317">
            <v>0</v>
          </cell>
          <cell r="EP1317">
            <v>0</v>
          </cell>
          <cell r="EQ1317">
            <v>0</v>
          </cell>
          <cell r="ER1317">
            <v>0</v>
          </cell>
          <cell r="ES1317">
            <v>0</v>
          </cell>
          <cell r="ET1317">
            <v>0</v>
          </cell>
          <cell r="EU1317">
            <v>0</v>
          </cell>
          <cell r="EV1317">
            <v>0</v>
          </cell>
          <cell r="EW1317">
            <v>0</v>
          </cell>
          <cell r="EX1317">
            <v>0</v>
          </cell>
          <cell r="EY1317">
            <v>0</v>
          </cell>
          <cell r="EZ1317">
            <v>0</v>
          </cell>
          <cell r="FA1317">
            <v>0</v>
          </cell>
          <cell r="FB1317">
            <v>0</v>
          </cell>
          <cell r="FC1317">
            <v>0</v>
          </cell>
          <cell r="FD1317">
            <v>0</v>
          </cell>
          <cell r="FE1317">
            <v>0</v>
          </cell>
          <cell r="FF1317">
            <v>0</v>
          </cell>
          <cell r="FG1317">
            <v>0</v>
          </cell>
          <cell r="FH1317">
            <v>0</v>
          </cell>
          <cell r="FI1317">
            <v>0</v>
          </cell>
          <cell r="FJ1317">
            <v>0</v>
          </cell>
          <cell r="FK1317">
            <v>0</v>
          </cell>
          <cell r="FL1317">
            <v>0</v>
          </cell>
          <cell r="FM1317">
            <v>0</v>
          </cell>
          <cell r="FN1317">
            <v>0</v>
          </cell>
          <cell r="FO1317">
            <v>0</v>
          </cell>
          <cell r="FP1317">
            <v>0</v>
          </cell>
          <cell r="FQ1317">
            <v>0</v>
          </cell>
          <cell r="FR1317">
            <v>0</v>
          </cell>
          <cell r="FS1317">
            <v>0</v>
          </cell>
          <cell r="FT1317">
            <v>0</v>
          </cell>
          <cell r="FU1317">
            <v>0</v>
          </cell>
          <cell r="FV1317">
            <v>0</v>
          </cell>
          <cell r="FW1317">
            <v>0</v>
          </cell>
          <cell r="FX1317">
            <v>0</v>
          </cell>
          <cell r="FY1317">
            <v>0</v>
          </cell>
          <cell r="FZ1317">
            <v>0</v>
          </cell>
          <cell r="GA1317">
            <v>0</v>
          </cell>
          <cell r="GB1317">
            <v>0</v>
          </cell>
          <cell r="GC1317">
            <v>0</v>
          </cell>
          <cell r="GD1317">
            <v>0</v>
          </cell>
          <cell r="GE1317">
            <v>0</v>
          </cell>
          <cell r="GF1317">
            <v>0</v>
          </cell>
          <cell r="GG1317">
            <v>0</v>
          </cell>
          <cell r="GH1317">
            <v>0</v>
          </cell>
          <cell r="GI1317">
            <v>0</v>
          </cell>
          <cell r="GJ1317">
            <v>0</v>
          </cell>
          <cell r="GK1317">
            <v>0</v>
          </cell>
          <cell r="GL1317">
            <v>0</v>
          </cell>
          <cell r="GM1317">
            <v>0</v>
          </cell>
          <cell r="GN1317">
            <v>0</v>
          </cell>
          <cell r="GO1317">
            <v>0</v>
          </cell>
          <cell r="GP1317">
            <v>0</v>
          </cell>
          <cell r="GQ1317">
            <v>0</v>
          </cell>
          <cell r="GR1317">
            <v>0</v>
          </cell>
          <cell r="GS1317">
            <v>0</v>
          </cell>
          <cell r="GT1317">
            <v>0</v>
          </cell>
          <cell r="GU1317">
            <v>0</v>
          </cell>
          <cell r="GV1317">
            <v>0</v>
          </cell>
          <cell r="GW1317">
            <v>0</v>
          </cell>
          <cell r="GX1317">
            <v>0</v>
          </cell>
          <cell r="GY1317">
            <v>0</v>
          </cell>
          <cell r="GZ1317">
            <v>0</v>
          </cell>
          <cell r="HA1317">
            <v>0</v>
          </cell>
          <cell r="HB1317">
            <v>0</v>
          </cell>
          <cell r="HC1317">
            <v>0</v>
          </cell>
          <cell r="HD1317">
            <v>0</v>
          </cell>
          <cell r="HE1317">
            <v>0</v>
          </cell>
          <cell r="HF1317">
            <v>0</v>
          </cell>
          <cell r="HG1317">
            <v>0</v>
          </cell>
          <cell r="HH1317">
            <v>0</v>
          </cell>
          <cell r="HI1317">
            <v>0</v>
          </cell>
          <cell r="HJ1317">
            <v>0</v>
          </cell>
          <cell r="HK1317">
            <v>0</v>
          </cell>
          <cell r="HL1317">
            <v>0</v>
          </cell>
          <cell r="HM1317">
            <v>0</v>
          </cell>
          <cell r="HN1317">
            <v>0</v>
          </cell>
          <cell r="HO1317">
            <v>0</v>
          </cell>
          <cell r="HP1317">
            <v>0</v>
          </cell>
          <cell r="HQ1317">
            <v>0</v>
          </cell>
          <cell r="HR1317">
            <v>0</v>
          </cell>
          <cell r="HS1317">
            <v>0</v>
          </cell>
          <cell r="HT1317">
            <v>0</v>
          </cell>
          <cell r="HU1317">
            <v>0</v>
          </cell>
          <cell r="HV1317">
            <v>0</v>
          </cell>
          <cell r="HW1317">
            <v>0</v>
          </cell>
          <cell r="HX1317">
            <v>0</v>
          </cell>
          <cell r="HY1317">
            <v>0</v>
          </cell>
          <cell r="HZ1317">
            <v>0</v>
          </cell>
          <cell r="IA1317">
            <v>0</v>
          </cell>
          <cell r="IB1317">
            <v>0</v>
          </cell>
          <cell r="IC1317">
            <v>0</v>
          </cell>
          <cell r="ID1317">
            <v>0</v>
          </cell>
          <cell r="IE1317">
            <v>0</v>
          </cell>
          <cell r="IF1317">
            <v>0</v>
          </cell>
          <cell r="IG1317">
            <v>0</v>
          </cell>
          <cell r="IH1317">
            <v>0</v>
          </cell>
          <cell r="II1317">
            <v>0</v>
          </cell>
          <cell r="IJ1317">
            <v>0</v>
          </cell>
          <cell r="IK1317">
            <v>0</v>
          </cell>
          <cell r="IL1317">
            <v>0</v>
          </cell>
          <cell r="IM1317">
            <v>0</v>
          </cell>
          <cell r="IN1317">
            <v>0</v>
          </cell>
          <cell r="IO1317">
            <v>0</v>
          </cell>
          <cell r="IP1317">
            <v>0</v>
          </cell>
          <cell r="IQ1317">
            <v>0</v>
          </cell>
          <cell r="IR1317">
            <v>0</v>
          </cell>
          <cell r="IS1317">
            <v>0</v>
          </cell>
          <cell r="IT1317">
            <v>0</v>
          </cell>
          <cell r="IU1317">
            <v>0</v>
          </cell>
          <cell r="IV1317">
            <v>0</v>
          </cell>
          <cell r="IW1317">
            <v>0</v>
          </cell>
          <cell r="IX1317">
            <v>0</v>
          </cell>
          <cell r="IY1317">
            <v>0</v>
          </cell>
          <cell r="IZ1317">
            <v>0</v>
          </cell>
          <cell r="JA1317">
            <v>0</v>
          </cell>
          <cell r="JB1317">
            <v>0</v>
          </cell>
          <cell r="JC1317">
            <v>0</v>
          </cell>
          <cell r="JD1317">
            <v>0</v>
          </cell>
          <cell r="JE1317">
            <v>0</v>
          </cell>
        </row>
        <row r="1318">
          <cell r="D1318" t="str">
            <v>HY_.EX.PNC._.LEW.Swift 2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-3.0000592232681811E-8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-7.0065185300009034</v>
          </cell>
          <cell r="P1318">
            <v>1.0000803740695119E-8</v>
          </cell>
          <cell r="Q1318">
            <v>0</v>
          </cell>
          <cell r="R1318">
            <v>-266.41080348007381</v>
          </cell>
          <cell r="S1318">
            <v>-33.494009410009312</v>
          </cell>
          <cell r="T1318">
            <v>43.566322889993899</v>
          </cell>
          <cell r="U1318">
            <v>-39.796877109998604</v>
          </cell>
          <cell r="V1318">
            <v>-1.0004441719502211E-8</v>
          </cell>
          <cell r="W1318">
            <v>-279.49702617999719</v>
          </cell>
          <cell r="X1318">
            <v>23.140126369997233</v>
          </cell>
          <cell r="Y1318">
            <v>-12.982960760001333</v>
          </cell>
          <cell r="Z1318">
            <v>-14.640608550001161</v>
          </cell>
          <cell r="AA1318">
            <v>42.500000009998985</v>
          </cell>
          <cell r="AB1318">
            <v>-12.37671457000215</v>
          </cell>
          <cell r="AC1318">
            <v>21.546696120003617</v>
          </cell>
          <cell r="AD1318">
            <v>-4.3757522800078732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0</v>
          </cell>
          <cell r="BR1318">
            <v>0</v>
          </cell>
          <cell r="BS1318">
            <v>0</v>
          </cell>
          <cell r="BT1318">
            <v>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0</v>
          </cell>
          <cell r="BZ1318">
            <v>0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0</v>
          </cell>
          <cell r="CF1318">
            <v>0</v>
          </cell>
          <cell r="CG1318">
            <v>0</v>
          </cell>
          <cell r="CH1318">
            <v>0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0</v>
          </cell>
          <cell r="DI1318">
            <v>0</v>
          </cell>
          <cell r="DJ1318">
            <v>0</v>
          </cell>
          <cell r="DK1318">
            <v>0</v>
          </cell>
          <cell r="DL1318">
            <v>0</v>
          </cell>
          <cell r="DM1318">
            <v>0</v>
          </cell>
          <cell r="DN1318">
            <v>0</v>
          </cell>
          <cell r="DO1318">
            <v>0</v>
          </cell>
          <cell r="DP1318">
            <v>0</v>
          </cell>
          <cell r="DQ1318">
            <v>0</v>
          </cell>
          <cell r="DR1318">
            <v>0</v>
          </cell>
          <cell r="DS1318">
            <v>0</v>
          </cell>
          <cell r="DT1318">
            <v>0</v>
          </cell>
          <cell r="DU1318">
            <v>0</v>
          </cell>
          <cell r="DV1318">
            <v>0</v>
          </cell>
          <cell r="DW1318">
            <v>0</v>
          </cell>
          <cell r="DX1318">
            <v>0</v>
          </cell>
          <cell r="DY1318">
            <v>0</v>
          </cell>
          <cell r="DZ1318">
            <v>0</v>
          </cell>
          <cell r="EA1318">
            <v>0</v>
          </cell>
          <cell r="EB1318">
            <v>0</v>
          </cell>
          <cell r="EC1318">
            <v>0</v>
          </cell>
          <cell r="ED1318">
            <v>0</v>
          </cell>
          <cell r="EE1318">
            <v>0</v>
          </cell>
          <cell r="EF1318">
            <v>0</v>
          </cell>
          <cell r="EG1318">
            <v>0</v>
          </cell>
          <cell r="EH1318">
            <v>0</v>
          </cell>
          <cell r="EI1318">
            <v>0</v>
          </cell>
          <cell r="EJ1318">
            <v>0</v>
          </cell>
          <cell r="EK1318">
            <v>0</v>
          </cell>
          <cell r="EL1318">
            <v>0</v>
          </cell>
          <cell r="EM1318">
            <v>0</v>
          </cell>
          <cell r="EN1318">
            <v>0</v>
          </cell>
          <cell r="EO1318">
            <v>0</v>
          </cell>
          <cell r="EP1318">
            <v>0</v>
          </cell>
          <cell r="EQ1318">
            <v>0</v>
          </cell>
          <cell r="ER1318">
            <v>0</v>
          </cell>
          <cell r="ES1318">
            <v>0</v>
          </cell>
          <cell r="ET1318">
            <v>0</v>
          </cell>
          <cell r="EU1318">
            <v>0</v>
          </cell>
          <cell r="EV1318">
            <v>0</v>
          </cell>
          <cell r="EW1318">
            <v>0</v>
          </cell>
          <cell r="EX1318">
            <v>0</v>
          </cell>
          <cell r="EY1318">
            <v>0</v>
          </cell>
          <cell r="EZ1318">
            <v>0</v>
          </cell>
          <cell r="FA1318">
            <v>0</v>
          </cell>
          <cell r="FB1318">
            <v>0</v>
          </cell>
          <cell r="FC1318">
            <v>0</v>
          </cell>
          <cell r="FD1318">
            <v>0</v>
          </cell>
          <cell r="FE1318">
            <v>0</v>
          </cell>
          <cell r="FF1318">
            <v>0</v>
          </cell>
          <cell r="FG1318">
            <v>0</v>
          </cell>
          <cell r="FH1318">
            <v>0</v>
          </cell>
          <cell r="FI1318">
            <v>0</v>
          </cell>
          <cell r="FJ1318">
            <v>0</v>
          </cell>
          <cell r="FK1318">
            <v>0</v>
          </cell>
          <cell r="FL1318">
            <v>0</v>
          </cell>
          <cell r="FM1318">
            <v>0</v>
          </cell>
          <cell r="FN1318">
            <v>0</v>
          </cell>
          <cell r="FO1318">
            <v>0</v>
          </cell>
          <cell r="FP1318">
            <v>0</v>
          </cell>
          <cell r="FQ1318">
            <v>0</v>
          </cell>
          <cell r="FR1318">
            <v>0</v>
          </cell>
          <cell r="FS1318">
            <v>0</v>
          </cell>
          <cell r="FT1318">
            <v>0</v>
          </cell>
          <cell r="FU1318">
            <v>0</v>
          </cell>
          <cell r="FV1318">
            <v>0</v>
          </cell>
          <cell r="FW1318">
            <v>0</v>
          </cell>
          <cell r="FX1318">
            <v>0</v>
          </cell>
          <cell r="FY1318">
            <v>0</v>
          </cell>
          <cell r="FZ1318">
            <v>0</v>
          </cell>
          <cell r="GA1318">
            <v>0</v>
          </cell>
          <cell r="GB1318">
            <v>0</v>
          </cell>
          <cell r="GC1318">
            <v>0</v>
          </cell>
          <cell r="GD1318">
            <v>0</v>
          </cell>
          <cell r="GE1318">
            <v>0</v>
          </cell>
          <cell r="GF1318">
            <v>0</v>
          </cell>
          <cell r="GG1318">
            <v>0</v>
          </cell>
          <cell r="GH1318">
            <v>0</v>
          </cell>
          <cell r="GI1318">
            <v>0</v>
          </cell>
          <cell r="GJ1318">
            <v>0</v>
          </cell>
          <cell r="GK1318">
            <v>0</v>
          </cell>
          <cell r="GL1318">
            <v>0</v>
          </cell>
          <cell r="GM1318">
            <v>0</v>
          </cell>
          <cell r="GN1318">
            <v>0</v>
          </cell>
          <cell r="GO1318">
            <v>0</v>
          </cell>
          <cell r="GP1318">
            <v>0</v>
          </cell>
          <cell r="GQ1318">
            <v>0</v>
          </cell>
          <cell r="GR1318">
            <v>0</v>
          </cell>
          <cell r="GS1318">
            <v>0</v>
          </cell>
          <cell r="GT1318">
            <v>0</v>
          </cell>
          <cell r="GU1318">
            <v>0</v>
          </cell>
          <cell r="GV1318">
            <v>0</v>
          </cell>
          <cell r="GW1318">
            <v>0</v>
          </cell>
          <cell r="GX1318">
            <v>0</v>
          </cell>
          <cell r="GY1318">
            <v>0</v>
          </cell>
          <cell r="GZ1318">
            <v>0</v>
          </cell>
          <cell r="HA1318">
            <v>0</v>
          </cell>
          <cell r="HB1318">
            <v>0</v>
          </cell>
          <cell r="HC1318">
            <v>0</v>
          </cell>
          <cell r="HD1318">
            <v>0</v>
          </cell>
          <cell r="HE1318">
            <v>0</v>
          </cell>
          <cell r="HF1318">
            <v>0</v>
          </cell>
          <cell r="HG1318">
            <v>0</v>
          </cell>
          <cell r="HH1318">
            <v>0</v>
          </cell>
          <cell r="HI1318">
            <v>0</v>
          </cell>
          <cell r="HJ1318">
            <v>0</v>
          </cell>
          <cell r="HK1318">
            <v>0</v>
          </cell>
          <cell r="HL1318">
            <v>0</v>
          </cell>
          <cell r="HM1318">
            <v>0</v>
          </cell>
          <cell r="HN1318">
            <v>0</v>
          </cell>
          <cell r="HO1318">
            <v>0</v>
          </cell>
          <cell r="HP1318">
            <v>0</v>
          </cell>
          <cell r="HQ1318">
            <v>0</v>
          </cell>
          <cell r="HR1318">
            <v>0</v>
          </cell>
          <cell r="HS1318">
            <v>0</v>
          </cell>
          <cell r="HT1318">
            <v>0</v>
          </cell>
          <cell r="HU1318">
            <v>0</v>
          </cell>
          <cell r="HV1318">
            <v>0</v>
          </cell>
          <cell r="HW1318">
            <v>0</v>
          </cell>
          <cell r="HX1318">
            <v>0</v>
          </cell>
          <cell r="HY1318">
            <v>0</v>
          </cell>
          <cell r="HZ1318">
            <v>0</v>
          </cell>
          <cell r="IA1318">
            <v>0</v>
          </cell>
          <cell r="IB1318">
            <v>0</v>
          </cell>
          <cell r="IC1318">
            <v>0</v>
          </cell>
          <cell r="ID1318">
            <v>0</v>
          </cell>
          <cell r="IE1318">
            <v>0</v>
          </cell>
          <cell r="IF1318">
            <v>0</v>
          </cell>
          <cell r="IG1318">
            <v>0</v>
          </cell>
          <cell r="IH1318">
            <v>0</v>
          </cell>
          <cell r="II1318">
            <v>0</v>
          </cell>
          <cell r="IJ1318">
            <v>0</v>
          </cell>
          <cell r="IK1318">
            <v>0</v>
          </cell>
          <cell r="IL1318">
            <v>0</v>
          </cell>
          <cell r="IM1318">
            <v>0</v>
          </cell>
          <cell r="IN1318">
            <v>0</v>
          </cell>
          <cell r="IO1318">
            <v>0</v>
          </cell>
          <cell r="IP1318">
            <v>0</v>
          </cell>
          <cell r="IQ1318">
            <v>0</v>
          </cell>
          <cell r="IR1318">
            <v>0</v>
          </cell>
          <cell r="IS1318">
            <v>0</v>
          </cell>
          <cell r="IT1318">
            <v>0</v>
          </cell>
          <cell r="IU1318">
            <v>0</v>
          </cell>
          <cell r="IV1318">
            <v>0</v>
          </cell>
          <cell r="IW1318">
            <v>0</v>
          </cell>
          <cell r="IX1318">
            <v>0</v>
          </cell>
          <cell r="IY1318">
            <v>0</v>
          </cell>
          <cell r="IZ1318">
            <v>0</v>
          </cell>
          <cell r="JA1318">
            <v>0</v>
          </cell>
          <cell r="JB1318">
            <v>0</v>
          </cell>
          <cell r="JC1318">
            <v>0</v>
          </cell>
          <cell r="JD1318">
            <v>0</v>
          </cell>
          <cell r="JE1318">
            <v>0</v>
          </cell>
        </row>
        <row r="1319">
          <cell r="D1319" t="str">
            <v>HY_.EX.PNC._.LEW.Yale</v>
          </cell>
          <cell r="F1319">
            <v>-341.00960350999958</v>
          </cell>
          <cell r="G1319">
            <v>326.52738143001625</v>
          </cell>
          <cell r="H1319">
            <v>-267.36793287003093</v>
          </cell>
          <cell r="I1319">
            <v>239.49180116000207</v>
          </cell>
          <cell r="J1319">
            <v>23.426655709998158</v>
          </cell>
          <cell r="K1319">
            <v>-211.90362693999487</v>
          </cell>
          <cell r="L1319">
            <v>360.05918505000955</v>
          </cell>
          <cell r="M1319">
            <v>-3.4397439800022767</v>
          </cell>
          <cell r="N1319">
            <v>-125.78411602000142</v>
          </cell>
          <cell r="O1319">
            <v>-93.45091866999428</v>
          </cell>
          <cell r="P1319">
            <v>-206.14532350000809</v>
          </cell>
          <cell r="Q1319">
            <v>299.59624220999831</v>
          </cell>
          <cell r="R1319">
            <v>1.2002419680356979E-7</v>
          </cell>
          <cell r="S1319">
            <v>-124.14718527000514</v>
          </cell>
          <cell r="T1319">
            <v>55.829553000003216</v>
          </cell>
          <cell r="U1319">
            <v>68.31763236002007</v>
          </cell>
          <cell r="V1319">
            <v>-183.39090238000063</v>
          </cell>
          <cell r="W1319">
            <v>209.84812934999354</v>
          </cell>
          <cell r="X1319">
            <v>-26.457226930004254</v>
          </cell>
          <cell r="Y1319">
            <v>-106.77394271999583</v>
          </cell>
          <cell r="Z1319">
            <v>226.97916660000192</v>
          </cell>
          <cell r="AA1319">
            <v>-120.20522390000224</v>
          </cell>
          <cell r="AB1319">
            <v>-60.462196169988601</v>
          </cell>
          <cell r="AC1319">
            <v>-101.88624049999635</v>
          </cell>
          <cell r="AD1319">
            <v>162.34843667999667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0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DI1319">
            <v>0</v>
          </cell>
          <cell r="DJ1319">
            <v>0</v>
          </cell>
          <cell r="DK1319">
            <v>0</v>
          </cell>
          <cell r="DL1319">
            <v>0</v>
          </cell>
          <cell r="DM1319">
            <v>0</v>
          </cell>
          <cell r="DN1319">
            <v>0</v>
          </cell>
          <cell r="DO1319">
            <v>0</v>
          </cell>
          <cell r="DP1319">
            <v>0</v>
          </cell>
          <cell r="DQ1319">
            <v>0</v>
          </cell>
          <cell r="DR1319">
            <v>0</v>
          </cell>
          <cell r="DS1319">
            <v>0</v>
          </cell>
          <cell r="DT1319">
            <v>0</v>
          </cell>
          <cell r="DU1319">
            <v>0</v>
          </cell>
          <cell r="DV1319">
            <v>0</v>
          </cell>
          <cell r="DW1319">
            <v>0</v>
          </cell>
          <cell r="DX1319">
            <v>0</v>
          </cell>
          <cell r="DY1319">
            <v>0</v>
          </cell>
          <cell r="DZ1319">
            <v>0</v>
          </cell>
          <cell r="EA1319">
            <v>0</v>
          </cell>
          <cell r="EB1319">
            <v>0</v>
          </cell>
          <cell r="EC1319">
            <v>0</v>
          </cell>
          <cell r="ED1319">
            <v>0</v>
          </cell>
          <cell r="EE1319">
            <v>0</v>
          </cell>
          <cell r="EF1319">
            <v>0</v>
          </cell>
          <cell r="EG1319">
            <v>0</v>
          </cell>
          <cell r="EH1319">
            <v>0</v>
          </cell>
          <cell r="EI1319">
            <v>0</v>
          </cell>
          <cell r="EJ1319">
            <v>0</v>
          </cell>
          <cell r="EK1319">
            <v>0</v>
          </cell>
          <cell r="EL1319">
            <v>0</v>
          </cell>
          <cell r="EM1319">
            <v>0</v>
          </cell>
          <cell r="EN1319">
            <v>0</v>
          </cell>
          <cell r="EO1319">
            <v>0</v>
          </cell>
          <cell r="EP1319">
            <v>0</v>
          </cell>
          <cell r="EQ1319">
            <v>0</v>
          </cell>
          <cell r="ER1319">
            <v>0</v>
          </cell>
          <cell r="ES1319">
            <v>0</v>
          </cell>
          <cell r="ET1319">
            <v>0</v>
          </cell>
          <cell r="EU1319">
            <v>0</v>
          </cell>
          <cell r="EV1319">
            <v>0</v>
          </cell>
          <cell r="EW1319">
            <v>0</v>
          </cell>
          <cell r="EX1319">
            <v>0</v>
          </cell>
          <cell r="EY1319">
            <v>0</v>
          </cell>
          <cell r="EZ1319">
            <v>0</v>
          </cell>
          <cell r="FA1319">
            <v>0</v>
          </cell>
          <cell r="FB1319">
            <v>0</v>
          </cell>
          <cell r="FC1319">
            <v>0</v>
          </cell>
          <cell r="FD1319">
            <v>0</v>
          </cell>
          <cell r="FE1319">
            <v>0</v>
          </cell>
          <cell r="FF1319">
            <v>0</v>
          </cell>
          <cell r="FG1319">
            <v>0</v>
          </cell>
          <cell r="FH1319">
            <v>0</v>
          </cell>
          <cell r="FI1319">
            <v>0</v>
          </cell>
          <cell r="FJ1319">
            <v>0</v>
          </cell>
          <cell r="FK1319">
            <v>0</v>
          </cell>
          <cell r="FL1319">
            <v>0</v>
          </cell>
          <cell r="FM1319">
            <v>0</v>
          </cell>
          <cell r="FN1319">
            <v>0</v>
          </cell>
          <cell r="FO1319">
            <v>0</v>
          </cell>
          <cell r="FP1319">
            <v>0</v>
          </cell>
          <cell r="FQ1319">
            <v>0</v>
          </cell>
          <cell r="FR1319">
            <v>0</v>
          </cell>
          <cell r="FS1319">
            <v>0</v>
          </cell>
          <cell r="FT1319">
            <v>0</v>
          </cell>
          <cell r="FU1319">
            <v>0</v>
          </cell>
          <cell r="FV1319">
            <v>0</v>
          </cell>
          <cell r="FW1319">
            <v>0</v>
          </cell>
          <cell r="FX1319">
            <v>0</v>
          </cell>
          <cell r="FY1319">
            <v>0</v>
          </cell>
          <cell r="FZ1319">
            <v>0</v>
          </cell>
          <cell r="GA1319">
            <v>0</v>
          </cell>
          <cell r="GB1319">
            <v>0</v>
          </cell>
          <cell r="GC1319">
            <v>0</v>
          </cell>
          <cell r="GD1319">
            <v>0</v>
          </cell>
          <cell r="GE1319">
            <v>0</v>
          </cell>
          <cell r="GF1319">
            <v>0</v>
          </cell>
          <cell r="GG1319">
            <v>0</v>
          </cell>
          <cell r="GH1319">
            <v>0</v>
          </cell>
          <cell r="GI1319">
            <v>0</v>
          </cell>
          <cell r="GJ1319">
            <v>0</v>
          </cell>
          <cell r="GK1319">
            <v>0</v>
          </cell>
          <cell r="GL1319">
            <v>0</v>
          </cell>
          <cell r="GM1319">
            <v>0</v>
          </cell>
          <cell r="GN1319">
            <v>0</v>
          </cell>
          <cell r="GO1319">
            <v>0</v>
          </cell>
          <cell r="GP1319">
            <v>0</v>
          </cell>
          <cell r="GQ1319">
            <v>0</v>
          </cell>
          <cell r="GR1319">
            <v>0</v>
          </cell>
          <cell r="GS1319">
            <v>0</v>
          </cell>
          <cell r="GT1319">
            <v>0</v>
          </cell>
          <cell r="GU1319">
            <v>0</v>
          </cell>
          <cell r="GV1319">
            <v>0</v>
          </cell>
          <cell r="GW1319">
            <v>0</v>
          </cell>
          <cell r="GX1319">
            <v>0</v>
          </cell>
          <cell r="GY1319">
            <v>0</v>
          </cell>
          <cell r="GZ1319">
            <v>0</v>
          </cell>
          <cell r="HA1319">
            <v>0</v>
          </cell>
          <cell r="HB1319">
            <v>0</v>
          </cell>
          <cell r="HC1319">
            <v>0</v>
          </cell>
          <cell r="HD1319">
            <v>0</v>
          </cell>
          <cell r="HE1319">
            <v>0</v>
          </cell>
          <cell r="HF1319">
            <v>0</v>
          </cell>
          <cell r="HG1319">
            <v>0</v>
          </cell>
          <cell r="HH1319">
            <v>0</v>
          </cell>
          <cell r="HI1319">
            <v>0</v>
          </cell>
          <cell r="HJ1319">
            <v>0</v>
          </cell>
          <cell r="HK1319">
            <v>0</v>
          </cell>
          <cell r="HL1319">
            <v>0</v>
          </cell>
          <cell r="HM1319">
            <v>0</v>
          </cell>
          <cell r="HN1319">
            <v>0</v>
          </cell>
          <cell r="HO1319">
            <v>0</v>
          </cell>
          <cell r="HP1319">
            <v>0</v>
          </cell>
          <cell r="HQ1319">
            <v>0</v>
          </cell>
          <cell r="HR1319">
            <v>0</v>
          </cell>
          <cell r="HS1319">
            <v>0</v>
          </cell>
          <cell r="HT1319">
            <v>0</v>
          </cell>
          <cell r="HU1319">
            <v>0</v>
          </cell>
          <cell r="HV1319">
            <v>0</v>
          </cell>
          <cell r="HW1319">
            <v>0</v>
          </cell>
          <cell r="HX1319">
            <v>0</v>
          </cell>
          <cell r="HY1319">
            <v>0</v>
          </cell>
          <cell r="HZ1319">
            <v>0</v>
          </cell>
          <cell r="IA1319">
            <v>0</v>
          </cell>
          <cell r="IB1319">
            <v>0</v>
          </cell>
          <cell r="IC1319">
            <v>0</v>
          </cell>
          <cell r="ID1319">
            <v>0</v>
          </cell>
          <cell r="IE1319">
            <v>0</v>
          </cell>
          <cell r="IF1319">
            <v>0</v>
          </cell>
          <cell r="IG1319">
            <v>0</v>
          </cell>
          <cell r="IH1319">
            <v>0</v>
          </cell>
          <cell r="II1319">
            <v>0</v>
          </cell>
          <cell r="IJ1319">
            <v>0</v>
          </cell>
          <cell r="IK1319">
            <v>0</v>
          </cell>
          <cell r="IL1319">
            <v>0</v>
          </cell>
          <cell r="IM1319">
            <v>0</v>
          </cell>
          <cell r="IN1319">
            <v>0</v>
          </cell>
          <cell r="IO1319">
            <v>0</v>
          </cell>
          <cell r="IP1319">
            <v>0</v>
          </cell>
          <cell r="IQ1319">
            <v>0</v>
          </cell>
          <cell r="IR1319">
            <v>0</v>
          </cell>
          <cell r="IS1319">
            <v>0</v>
          </cell>
          <cell r="IT1319">
            <v>0</v>
          </cell>
          <cell r="IU1319">
            <v>0</v>
          </cell>
          <cell r="IV1319">
            <v>0</v>
          </cell>
          <cell r="IW1319">
            <v>0</v>
          </cell>
          <cell r="IX1319">
            <v>0</v>
          </cell>
          <cell r="IY1319">
            <v>0</v>
          </cell>
          <cell r="IZ1319">
            <v>0</v>
          </cell>
          <cell r="JA1319">
            <v>0</v>
          </cell>
          <cell r="JB1319">
            <v>0</v>
          </cell>
          <cell r="JC1319">
            <v>0</v>
          </cell>
          <cell r="JD1319">
            <v>0</v>
          </cell>
          <cell r="JE1319">
            <v>0</v>
          </cell>
        </row>
        <row r="1320">
          <cell r="D1320" t="str">
            <v>HY_.EX.SOR._.NUR.Clear Water 1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0</v>
          </cell>
          <cell r="BQ1320">
            <v>0</v>
          </cell>
          <cell r="BR1320">
            <v>0</v>
          </cell>
          <cell r="BS1320">
            <v>0</v>
          </cell>
          <cell r="BT1320">
            <v>0</v>
          </cell>
          <cell r="BU1320">
            <v>0</v>
          </cell>
          <cell r="BV1320">
            <v>0</v>
          </cell>
          <cell r="BW1320">
            <v>0</v>
          </cell>
          <cell r="BX1320">
            <v>0</v>
          </cell>
          <cell r="BY1320">
            <v>0</v>
          </cell>
          <cell r="BZ1320">
            <v>0</v>
          </cell>
          <cell r="CA1320">
            <v>0</v>
          </cell>
          <cell r="CB1320">
            <v>0</v>
          </cell>
          <cell r="CC1320">
            <v>0</v>
          </cell>
          <cell r="CD1320">
            <v>0</v>
          </cell>
          <cell r="CE1320">
            <v>0</v>
          </cell>
          <cell r="CF1320">
            <v>0</v>
          </cell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0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0</v>
          </cell>
          <cell r="DM1320">
            <v>0</v>
          </cell>
          <cell r="DN1320">
            <v>0</v>
          </cell>
          <cell r="DO1320">
            <v>0</v>
          </cell>
          <cell r="DP1320">
            <v>0</v>
          </cell>
          <cell r="DQ1320">
            <v>0</v>
          </cell>
          <cell r="DR1320">
            <v>0</v>
          </cell>
          <cell r="DS1320">
            <v>0</v>
          </cell>
          <cell r="DT1320">
            <v>0</v>
          </cell>
          <cell r="DU1320">
            <v>0</v>
          </cell>
          <cell r="DV1320">
            <v>0</v>
          </cell>
          <cell r="DW1320">
            <v>0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  <cell r="EJ1320">
            <v>0</v>
          </cell>
          <cell r="EK1320">
            <v>0</v>
          </cell>
          <cell r="EL1320">
            <v>0</v>
          </cell>
          <cell r="EM1320">
            <v>0</v>
          </cell>
          <cell r="EN1320">
            <v>0</v>
          </cell>
          <cell r="EO1320">
            <v>0</v>
          </cell>
          <cell r="EP1320">
            <v>0</v>
          </cell>
          <cell r="EQ1320">
            <v>0</v>
          </cell>
          <cell r="ER1320">
            <v>0</v>
          </cell>
          <cell r="ES1320">
            <v>0</v>
          </cell>
          <cell r="ET1320">
            <v>0</v>
          </cell>
          <cell r="EU1320">
            <v>0</v>
          </cell>
          <cell r="EV1320">
            <v>0</v>
          </cell>
          <cell r="EW1320">
            <v>0</v>
          </cell>
          <cell r="EX1320">
            <v>0</v>
          </cell>
          <cell r="EY1320">
            <v>0</v>
          </cell>
          <cell r="EZ1320">
            <v>0</v>
          </cell>
          <cell r="FA1320">
            <v>0</v>
          </cell>
          <cell r="FB1320">
            <v>0</v>
          </cell>
          <cell r="FC1320">
            <v>0</v>
          </cell>
          <cell r="FD1320">
            <v>0</v>
          </cell>
          <cell r="FE1320">
            <v>0</v>
          </cell>
          <cell r="FF1320">
            <v>0</v>
          </cell>
          <cell r="FG1320">
            <v>0</v>
          </cell>
          <cell r="FH1320">
            <v>0</v>
          </cell>
          <cell r="FI1320">
            <v>0</v>
          </cell>
          <cell r="FJ1320">
            <v>0</v>
          </cell>
          <cell r="FK1320">
            <v>0</v>
          </cell>
          <cell r="FL1320">
            <v>0</v>
          </cell>
          <cell r="FM1320">
            <v>0</v>
          </cell>
          <cell r="FN1320">
            <v>0</v>
          </cell>
          <cell r="FO1320">
            <v>0</v>
          </cell>
          <cell r="FP1320">
            <v>0</v>
          </cell>
          <cell r="FQ1320">
            <v>0</v>
          </cell>
          <cell r="FR1320">
            <v>0</v>
          </cell>
          <cell r="FS1320">
            <v>0</v>
          </cell>
          <cell r="FT1320">
            <v>0</v>
          </cell>
          <cell r="FU1320">
            <v>0</v>
          </cell>
          <cell r="FV1320">
            <v>0</v>
          </cell>
          <cell r="FW1320">
            <v>0</v>
          </cell>
          <cell r="FX1320">
            <v>0</v>
          </cell>
          <cell r="FY1320">
            <v>0</v>
          </cell>
          <cell r="FZ1320">
            <v>0</v>
          </cell>
          <cell r="GA1320">
            <v>0</v>
          </cell>
          <cell r="GB1320">
            <v>0</v>
          </cell>
          <cell r="GC1320">
            <v>0</v>
          </cell>
          <cell r="GD1320">
            <v>0</v>
          </cell>
          <cell r="GE1320">
            <v>0</v>
          </cell>
          <cell r="GF1320">
            <v>0</v>
          </cell>
          <cell r="GG1320">
            <v>0</v>
          </cell>
          <cell r="GH1320">
            <v>0</v>
          </cell>
          <cell r="GI1320">
            <v>0</v>
          </cell>
          <cell r="GJ1320">
            <v>0</v>
          </cell>
          <cell r="GK1320">
            <v>0</v>
          </cell>
          <cell r="GL1320">
            <v>0</v>
          </cell>
          <cell r="GM1320">
            <v>0</v>
          </cell>
          <cell r="GN1320">
            <v>0</v>
          </cell>
          <cell r="GO1320">
            <v>0</v>
          </cell>
          <cell r="GP1320">
            <v>0</v>
          </cell>
          <cell r="GQ1320">
            <v>0</v>
          </cell>
          <cell r="GR1320">
            <v>0</v>
          </cell>
          <cell r="GS1320">
            <v>0</v>
          </cell>
          <cell r="GT1320">
            <v>0</v>
          </cell>
          <cell r="GU1320">
            <v>0</v>
          </cell>
          <cell r="GV1320">
            <v>0</v>
          </cell>
          <cell r="GW1320">
            <v>0</v>
          </cell>
          <cell r="GX1320">
            <v>0</v>
          </cell>
          <cell r="GY1320">
            <v>0</v>
          </cell>
          <cell r="GZ1320">
            <v>0</v>
          </cell>
          <cell r="HA1320">
            <v>0</v>
          </cell>
          <cell r="HB1320">
            <v>0</v>
          </cell>
          <cell r="HC1320">
            <v>0</v>
          </cell>
          <cell r="HD1320">
            <v>0</v>
          </cell>
          <cell r="HE1320">
            <v>0</v>
          </cell>
          <cell r="HF1320">
            <v>0</v>
          </cell>
          <cell r="HG1320">
            <v>0</v>
          </cell>
          <cell r="HH1320">
            <v>0</v>
          </cell>
          <cell r="HI1320">
            <v>0</v>
          </cell>
          <cell r="HJ1320">
            <v>0</v>
          </cell>
          <cell r="HK1320">
            <v>0</v>
          </cell>
          <cell r="HL1320">
            <v>0</v>
          </cell>
          <cell r="HM1320">
            <v>0</v>
          </cell>
          <cell r="HN1320">
            <v>0</v>
          </cell>
          <cell r="HO1320">
            <v>0</v>
          </cell>
          <cell r="HP1320">
            <v>0</v>
          </cell>
          <cell r="HQ1320">
            <v>0</v>
          </cell>
          <cell r="HR1320">
            <v>0</v>
          </cell>
          <cell r="HS1320">
            <v>0</v>
          </cell>
          <cell r="HT1320">
            <v>0</v>
          </cell>
          <cell r="HU1320">
            <v>0</v>
          </cell>
          <cell r="HV1320">
            <v>0</v>
          </cell>
          <cell r="HW1320">
            <v>0</v>
          </cell>
          <cell r="HX1320">
            <v>0</v>
          </cell>
          <cell r="HY1320">
            <v>0</v>
          </cell>
          <cell r="HZ1320">
            <v>0</v>
          </cell>
          <cell r="IA1320">
            <v>0</v>
          </cell>
          <cell r="IB1320">
            <v>0</v>
          </cell>
          <cell r="IC1320">
            <v>0</v>
          </cell>
          <cell r="ID1320">
            <v>0</v>
          </cell>
          <cell r="IE1320">
            <v>0</v>
          </cell>
          <cell r="IF1320">
            <v>0</v>
          </cell>
          <cell r="IG1320">
            <v>0</v>
          </cell>
          <cell r="IH1320">
            <v>0</v>
          </cell>
          <cell r="II1320">
            <v>0</v>
          </cell>
          <cell r="IJ1320">
            <v>0</v>
          </cell>
          <cell r="IK1320">
            <v>0</v>
          </cell>
          <cell r="IL1320">
            <v>0</v>
          </cell>
          <cell r="IM1320">
            <v>0</v>
          </cell>
          <cell r="IN1320">
            <v>0</v>
          </cell>
          <cell r="IO1320">
            <v>0</v>
          </cell>
          <cell r="IP1320">
            <v>0</v>
          </cell>
          <cell r="IQ1320">
            <v>0</v>
          </cell>
          <cell r="IR1320">
            <v>0</v>
          </cell>
          <cell r="IS1320">
            <v>0</v>
          </cell>
          <cell r="IT1320">
            <v>0</v>
          </cell>
          <cell r="IU1320">
            <v>0</v>
          </cell>
          <cell r="IV1320">
            <v>0</v>
          </cell>
          <cell r="IW1320">
            <v>0</v>
          </cell>
          <cell r="IX1320">
            <v>0</v>
          </cell>
          <cell r="IY1320">
            <v>0</v>
          </cell>
          <cell r="IZ1320">
            <v>0</v>
          </cell>
          <cell r="JA1320">
            <v>0</v>
          </cell>
          <cell r="JB1320">
            <v>0</v>
          </cell>
          <cell r="JC1320">
            <v>0</v>
          </cell>
          <cell r="JD1320">
            <v>0</v>
          </cell>
          <cell r="JE1320">
            <v>0</v>
          </cell>
        </row>
        <row r="1321">
          <cell r="D1321" t="str">
            <v>HY_.EX.SOR._.NUR.Clear Water 2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0</v>
          </cell>
          <cell r="DM1321">
            <v>0</v>
          </cell>
          <cell r="DN1321">
            <v>0</v>
          </cell>
          <cell r="DO1321">
            <v>0</v>
          </cell>
          <cell r="DP1321">
            <v>0</v>
          </cell>
          <cell r="DQ1321">
            <v>0</v>
          </cell>
          <cell r="DR1321">
            <v>0</v>
          </cell>
          <cell r="DS1321">
            <v>0</v>
          </cell>
          <cell r="DT1321">
            <v>0</v>
          </cell>
          <cell r="DU1321">
            <v>0</v>
          </cell>
          <cell r="DV1321">
            <v>0</v>
          </cell>
          <cell r="DW1321">
            <v>0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  <cell r="EJ1321">
            <v>0</v>
          </cell>
          <cell r="EK1321">
            <v>0</v>
          </cell>
          <cell r="EL1321">
            <v>0</v>
          </cell>
          <cell r="EM1321">
            <v>0</v>
          </cell>
          <cell r="EN1321">
            <v>0</v>
          </cell>
          <cell r="EO1321">
            <v>0</v>
          </cell>
          <cell r="EP1321">
            <v>0</v>
          </cell>
          <cell r="EQ1321">
            <v>0</v>
          </cell>
          <cell r="ER1321">
            <v>0</v>
          </cell>
          <cell r="ES1321">
            <v>0</v>
          </cell>
          <cell r="ET1321">
            <v>0</v>
          </cell>
          <cell r="EU1321">
            <v>0</v>
          </cell>
          <cell r="EV1321">
            <v>0</v>
          </cell>
          <cell r="EW1321">
            <v>0</v>
          </cell>
          <cell r="EX1321">
            <v>0</v>
          </cell>
          <cell r="EY1321">
            <v>0</v>
          </cell>
          <cell r="EZ1321">
            <v>0</v>
          </cell>
          <cell r="FA1321">
            <v>0</v>
          </cell>
          <cell r="FB1321">
            <v>0</v>
          </cell>
          <cell r="FC1321">
            <v>0</v>
          </cell>
          <cell r="FD1321">
            <v>0</v>
          </cell>
          <cell r="FE1321">
            <v>0</v>
          </cell>
          <cell r="FF1321">
            <v>0</v>
          </cell>
          <cell r="FG1321">
            <v>0</v>
          </cell>
          <cell r="FH1321">
            <v>0</v>
          </cell>
          <cell r="FI1321">
            <v>0</v>
          </cell>
          <cell r="FJ1321">
            <v>0</v>
          </cell>
          <cell r="FK1321">
            <v>0</v>
          </cell>
          <cell r="FL1321">
            <v>0</v>
          </cell>
          <cell r="FM1321">
            <v>0</v>
          </cell>
          <cell r="FN1321">
            <v>0</v>
          </cell>
          <cell r="FO1321">
            <v>0</v>
          </cell>
          <cell r="FP1321">
            <v>0</v>
          </cell>
          <cell r="FQ1321">
            <v>0</v>
          </cell>
          <cell r="FR1321">
            <v>0</v>
          </cell>
          <cell r="FS1321">
            <v>0</v>
          </cell>
          <cell r="FT1321">
            <v>0</v>
          </cell>
          <cell r="FU1321">
            <v>0</v>
          </cell>
          <cell r="FV1321">
            <v>0</v>
          </cell>
          <cell r="FW1321">
            <v>0</v>
          </cell>
          <cell r="FX1321">
            <v>0</v>
          </cell>
          <cell r="FY1321">
            <v>0</v>
          </cell>
          <cell r="FZ1321">
            <v>0</v>
          </cell>
          <cell r="GA1321">
            <v>0</v>
          </cell>
          <cell r="GB1321">
            <v>0</v>
          </cell>
          <cell r="GC1321">
            <v>0</v>
          </cell>
          <cell r="GD1321">
            <v>0</v>
          </cell>
          <cell r="GE1321">
            <v>0</v>
          </cell>
          <cell r="GF1321">
            <v>0</v>
          </cell>
          <cell r="GG1321">
            <v>0</v>
          </cell>
          <cell r="GH1321">
            <v>0</v>
          </cell>
          <cell r="GI1321">
            <v>0</v>
          </cell>
          <cell r="GJ1321">
            <v>0</v>
          </cell>
          <cell r="GK1321">
            <v>0</v>
          </cell>
          <cell r="GL1321">
            <v>0</v>
          </cell>
          <cell r="GM1321">
            <v>0</v>
          </cell>
          <cell r="GN1321">
            <v>0</v>
          </cell>
          <cell r="GO1321">
            <v>0</v>
          </cell>
          <cell r="GP1321">
            <v>0</v>
          </cell>
          <cell r="GQ1321">
            <v>0</v>
          </cell>
          <cell r="GR1321">
            <v>0</v>
          </cell>
          <cell r="GS1321">
            <v>0</v>
          </cell>
          <cell r="GT1321">
            <v>0</v>
          </cell>
          <cell r="GU1321">
            <v>0</v>
          </cell>
          <cell r="GV1321">
            <v>0</v>
          </cell>
          <cell r="GW1321">
            <v>0</v>
          </cell>
          <cell r="GX1321">
            <v>0</v>
          </cell>
          <cell r="GY1321">
            <v>0</v>
          </cell>
          <cell r="GZ1321">
            <v>0</v>
          </cell>
          <cell r="HA1321">
            <v>0</v>
          </cell>
          <cell r="HB1321">
            <v>0</v>
          </cell>
          <cell r="HC1321">
            <v>0</v>
          </cell>
          <cell r="HD1321">
            <v>0</v>
          </cell>
          <cell r="HE1321">
            <v>0</v>
          </cell>
          <cell r="HF1321">
            <v>0</v>
          </cell>
          <cell r="HG1321">
            <v>0</v>
          </cell>
          <cell r="HH1321">
            <v>0</v>
          </cell>
          <cell r="HI1321">
            <v>0</v>
          </cell>
          <cell r="HJ1321">
            <v>0</v>
          </cell>
          <cell r="HK1321">
            <v>0</v>
          </cell>
          <cell r="HL1321">
            <v>0</v>
          </cell>
          <cell r="HM1321">
            <v>0</v>
          </cell>
          <cell r="HN1321">
            <v>0</v>
          </cell>
          <cell r="HO1321">
            <v>0</v>
          </cell>
          <cell r="HP1321">
            <v>0</v>
          </cell>
          <cell r="HQ1321">
            <v>0</v>
          </cell>
          <cell r="HR1321">
            <v>0</v>
          </cell>
          <cell r="HS1321">
            <v>0</v>
          </cell>
          <cell r="HT1321">
            <v>0</v>
          </cell>
          <cell r="HU1321">
            <v>0</v>
          </cell>
          <cell r="HV1321">
            <v>0</v>
          </cell>
          <cell r="HW1321">
            <v>0</v>
          </cell>
          <cell r="HX1321">
            <v>0</v>
          </cell>
          <cell r="HY1321">
            <v>0</v>
          </cell>
          <cell r="HZ1321">
            <v>0</v>
          </cell>
          <cell r="IA1321">
            <v>0</v>
          </cell>
          <cell r="IB1321">
            <v>0</v>
          </cell>
          <cell r="IC1321">
            <v>0</v>
          </cell>
          <cell r="ID1321">
            <v>0</v>
          </cell>
          <cell r="IE1321">
            <v>0</v>
          </cell>
          <cell r="IF1321">
            <v>0</v>
          </cell>
          <cell r="IG1321">
            <v>0</v>
          </cell>
          <cell r="IH1321">
            <v>0</v>
          </cell>
          <cell r="II1321">
            <v>0</v>
          </cell>
          <cell r="IJ1321">
            <v>0</v>
          </cell>
          <cell r="IK1321">
            <v>0</v>
          </cell>
          <cell r="IL1321">
            <v>0</v>
          </cell>
          <cell r="IM1321">
            <v>0</v>
          </cell>
          <cell r="IN1321">
            <v>0</v>
          </cell>
          <cell r="IO1321">
            <v>0</v>
          </cell>
          <cell r="IP1321">
            <v>0</v>
          </cell>
          <cell r="IQ1321">
            <v>0</v>
          </cell>
          <cell r="IR1321">
            <v>0</v>
          </cell>
          <cell r="IS1321">
            <v>0</v>
          </cell>
          <cell r="IT1321">
            <v>0</v>
          </cell>
          <cell r="IU1321">
            <v>0</v>
          </cell>
          <cell r="IV1321">
            <v>0</v>
          </cell>
          <cell r="IW1321">
            <v>0</v>
          </cell>
          <cell r="IX1321">
            <v>0</v>
          </cell>
          <cell r="IY1321">
            <v>0</v>
          </cell>
          <cell r="IZ1321">
            <v>0</v>
          </cell>
          <cell r="JA1321">
            <v>0</v>
          </cell>
          <cell r="JB1321">
            <v>0</v>
          </cell>
          <cell r="JC1321">
            <v>0</v>
          </cell>
          <cell r="JD1321">
            <v>0</v>
          </cell>
          <cell r="JE1321">
            <v>0</v>
          </cell>
        </row>
        <row r="1322">
          <cell r="D1322" t="str">
            <v>HY_.EX.SOR._.NUR.Fish Creek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0</v>
          </cell>
          <cell r="BQ1322">
            <v>0</v>
          </cell>
          <cell r="BR1322">
            <v>0</v>
          </cell>
          <cell r="BS1322">
            <v>0</v>
          </cell>
          <cell r="BT1322">
            <v>0</v>
          </cell>
          <cell r="BU1322">
            <v>0</v>
          </cell>
          <cell r="BV1322">
            <v>0</v>
          </cell>
          <cell r="BW1322">
            <v>0</v>
          </cell>
          <cell r="BX1322">
            <v>0</v>
          </cell>
          <cell r="BY1322">
            <v>0</v>
          </cell>
          <cell r="BZ1322">
            <v>0</v>
          </cell>
          <cell r="CA1322">
            <v>0</v>
          </cell>
          <cell r="CB1322">
            <v>0</v>
          </cell>
          <cell r="CC1322">
            <v>0</v>
          </cell>
          <cell r="CD1322">
            <v>0</v>
          </cell>
          <cell r="CE1322">
            <v>0</v>
          </cell>
          <cell r="CF1322">
            <v>0</v>
          </cell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0</v>
          </cell>
          <cell r="DM1322">
            <v>0</v>
          </cell>
          <cell r="DN1322">
            <v>0</v>
          </cell>
          <cell r="DO1322">
            <v>0</v>
          </cell>
          <cell r="DP1322">
            <v>0</v>
          </cell>
          <cell r="DQ1322">
            <v>0</v>
          </cell>
          <cell r="DR1322">
            <v>0</v>
          </cell>
          <cell r="DS1322">
            <v>0</v>
          </cell>
          <cell r="DT1322">
            <v>0</v>
          </cell>
          <cell r="DU1322">
            <v>0</v>
          </cell>
          <cell r="DV1322">
            <v>0</v>
          </cell>
          <cell r="DW1322">
            <v>0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  <cell r="EJ1322">
            <v>0</v>
          </cell>
          <cell r="EK1322">
            <v>0</v>
          </cell>
          <cell r="EL1322">
            <v>0</v>
          </cell>
          <cell r="EM1322">
            <v>0</v>
          </cell>
          <cell r="EN1322">
            <v>0</v>
          </cell>
          <cell r="EO1322">
            <v>0</v>
          </cell>
          <cell r="EP1322">
            <v>0</v>
          </cell>
          <cell r="EQ1322">
            <v>0</v>
          </cell>
          <cell r="ER1322">
            <v>0</v>
          </cell>
          <cell r="ES1322">
            <v>0</v>
          </cell>
          <cell r="ET1322">
            <v>0</v>
          </cell>
          <cell r="EU1322">
            <v>0</v>
          </cell>
          <cell r="EV1322">
            <v>0</v>
          </cell>
          <cell r="EW1322">
            <v>0</v>
          </cell>
          <cell r="EX1322">
            <v>0</v>
          </cell>
          <cell r="EY1322">
            <v>0</v>
          </cell>
          <cell r="EZ1322">
            <v>0</v>
          </cell>
          <cell r="FA1322">
            <v>0</v>
          </cell>
          <cell r="FB1322">
            <v>0</v>
          </cell>
          <cell r="FC1322">
            <v>0</v>
          </cell>
          <cell r="FD1322">
            <v>0</v>
          </cell>
          <cell r="FE1322">
            <v>0</v>
          </cell>
          <cell r="FF1322">
            <v>0</v>
          </cell>
          <cell r="FG1322">
            <v>0</v>
          </cell>
          <cell r="FH1322">
            <v>0</v>
          </cell>
          <cell r="FI1322">
            <v>0</v>
          </cell>
          <cell r="FJ1322">
            <v>0</v>
          </cell>
          <cell r="FK1322">
            <v>0</v>
          </cell>
          <cell r="FL1322">
            <v>0</v>
          </cell>
          <cell r="FM1322">
            <v>0</v>
          </cell>
          <cell r="FN1322">
            <v>0</v>
          </cell>
          <cell r="FO1322">
            <v>0</v>
          </cell>
          <cell r="FP1322">
            <v>0</v>
          </cell>
          <cell r="FQ1322">
            <v>0</v>
          </cell>
          <cell r="FR1322">
            <v>0</v>
          </cell>
          <cell r="FS1322">
            <v>0</v>
          </cell>
          <cell r="FT1322">
            <v>0</v>
          </cell>
          <cell r="FU1322">
            <v>0</v>
          </cell>
          <cell r="FV1322">
            <v>0</v>
          </cell>
          <cell r="FW1322">
            <v>0</v>
          </cell>
          <cell r="FX1322">
            <v>0</v>
          </cell>
          <cell r="FY1322">
            <v>0</v>
          </cell>
          <cell r="FZ1322">
            <v>0</v>
          </cell>
          <cell r="GA1322">
            <v>0</v>
          </cell>
          <cell r="GB1322">
            <v>0</v>
          </cell>
          <cell r="GC1322">
            <v>0</v>
          </cell>
          <cell r="GD1322">
            <v>0</v>
          </cell>
          <cell r="GE1322">
            <v>0</v>
          </cell>
          <cell r="GF1322">
            <v>0</v>
          </cell>
          <cell r="GG1322">
            <v>0</v>
          </cell>
          <cell r="GH1322">
            <v>0</v>
          </cell>
          <cell r="GI1322">
            <v>0</v>
          </cell>
          <cell r="GJ1322">
            <v>0</v>
          </cell>
          <cell r="GK1322">
            <v>0</v>
          </cell>
          <cell r="GL1322">
            <v>0</v>
          </cell>
          <cell r="GM1322">
            <v>0</v>
          </cell>
          <cell r="GN1322">
            <v>0</v>
          </cell>
          <cell r="GO1322">
            <v>0</v>
          </cell>
          <cell r="GP1322">
            <v>0</v>
          </cell>
          <cell r="GQ1322">
            <v>0</v>
          </cell>
          <cell r="GR1322">
            <v>0</v>
          </cell>
          <cell r="GS1322">
            <v>0</v>
          </cell>
          <cell r="GT1322">
            <v>0</v>
          </cell>
          <cell r="GU1322">
            <v>0</v>
          </cell>
          <cell r="GV1322">
            <v>0</v>
          </cell>
          <cell r="GW1322">
            <v>0</v>
          </cell>
          <cell r="GX1322">
            <v>0</v>
          </cell>
          <cell r="GY1322">
            <v>0</v>
          </cell>
          <cell r="GZ1322">
            <v>0</v>
          </cell>
          <cell r="HA1322">
            <v>0</v>
          </cell>
          <cell r="HB1322">
            <v>0</v>
          </cell>
          <cell r="HC1322">
            <v>0</v>
          </cell>
          <cell r="HD1322">
            <v>0</v>
          </cell>
          <cell r="HE1322">
            <v>0</v>
          </cell>
          <cell r="HF1322">
            <v>0</v>
          </cell>
          <cell r="HG1322">
            <v>0</v>
          </cell>
          <cell r="HH1322">
            <v>0</v>
          </cell>
          <cell r="HI1322">
            <v>0</v>
          </cell>
          <cell r="HJ1322">
            <v>0</v>
          </cell>
          <cell r="HK1322">
            <v>0</v>
          </cell>
          <cell r="HL1322">
            <v>0</v>
          </cell>
          <cell r="HM1322">
            <v>0</v>
          </cell>
          <cell r="HN1322">
            <v>0</v>
          </cell>
          <cell r="HO1322">
            <v>0</v>
          </cell>
          <cell r="HP1322">
            <v>0</v>
          </cell>
          <cell r="HQ1322">
            <v>0</v>
          </cell>
          <cell r="HR1322">
            <v>0</v>
          </cell>
          <cell r="HS1322">
            <v>0</v>
          </cell>
          <cell r="HT1322">
            <v>0</v>
          </cell>
          <cell r="HU1322">
            <v>0</v>
          </cell>
          <cell r="HV1322">
            <v>0</v>
          </cell>
          <cell r="HW1322">
            <v>0</v>
          </cell>
          <cell r="HX1322">
            <v>0</v>
          </cell>
          <cell r="HY1322">
            <v>0</v>
          </cell>
          <cell r="HZ1322">
            <v>0</v>
          </cell>
          <cell r="IA1322">
            <v>0</v>
          </cell>
          <cell r="IB1322">
            <v>0</v>
          </cell>
          <cell r="IC1322">
            <v>0</v>
          </cell>
          <cell r="ID1322">
            <v>0</v>
          </cell>
          <cell r="IE1322">
            <v>0</v>
          </cell>
          <cell r="IF1322">
            <v>0</v>
          </cell>
          <cell r="IG1322">
            <v>0</v>
          </cell>
          <cell r="IH1322">
            <v>0</v>
          </cell>
          <cell r="II1322">
            <v>0</v>
          </cell>
          <cell r="IJ1322">
            <v>0</v>
          </cell>
          <cell r="IK1322">
            <v>0</v>
          </cell>
          <cell r="IL1322">
            <v>0</v>
          </cell>
          <cell r="IM1322">
            <v>0</v>
          </cell>
          <cell r="IN1322">
            <v>0</v>
          </cell>
          <cell r="IO1322">
            <v>0</v>
          </cell>
          <cell r="IP1322">
            <v>0</v>
          </cell>
          <cell r="IQ1322">
            <v>0</v>
          </cell>
          <cell r="IR1322">
            <v>0</v>
          </cell>
          <cell r="IS1322">
            <v>0</v>
          </cell>
          <cell r="IT1322">
            <v>0</v>
          </cell>
          <cell r="IU1322">
            <v>0</v>
          </cell>
          <cell r="IV1322">
            <v>0</v>
          </cell>
          <cell r="IW1322">
            <v>0</v>
          </cell>
          <cell r="IX1322">
            <v>0</v>
          </cell>
          <cell r="IY1322">
            <v>0</v>
          </cell>
          <cell r="IZ1322">
            <v>0</v>
          </cell>
          <cell r="JA1322">
            <v>0</v>
          </cell>
          <cell r="JB1322">
            <v>0</v>
          </cell>
          <cell r="JC1322">
            <v>0</v>
          </cell>
          <cell r="JD1322">
            <v>0</v>
          </cell>
          <cell r="JE1322">
            <v>0</v>
          </cell>
        </row>
        <row r="1323">
          <cell r="D1323" t="str">
            <v>HY_.EX.SOR._.NUR.Lemolo 1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  <cell r="EJ1323">
            <v>0</v>
          </cell>
          <cell r="EK1323">
            <v>0</v>
          </cell>
          <cell r="EL1323">
            <v>0</v>
          </cell>
          <cell r="EM1323">
            <v>0</v>
          </cell>
          <cell r="EN1323">
            <v>0</v>
          </cell>
          <cell r="EO1323">
            <v>0</v>
          </cell>
          <cell r="EP1323">
            <v>0</v>
          </cell>
          <cell r="EQ1323">
            <v>0</v>
          </cell>
          <cell r="ER1323">
            <v>0</v>
          </cell>
          <cell r="ES1323">
            <v>0</v>
          </cell>
          <cell r="ET1323">
            <v>0</v>
          </cell>
          <cell r="EU1323">
            <v>0</v>
          </cell>
          <cell r="EV1323">
            <v>0</v>
          </cell>
          <cell r="EW1323">
            <v>0</v>
          </cell>
          <cell r="EX1323">
            <v>0</v>
          </cell>
          <cell r="EY1323">
            <v>0</v>
          </cell>
          <cell r="EZ1323">
            <v>0</v>
          </cell>
          <cell r="FA1323">
            <v>0</v>
          </cell>
          <cell r="FB1323">
            <v>0</v>
          </cell>
          <cell r="FC1323">
            <v>0</v>
          </cell>
          <cell r="FD1323">
            <v>0</v>
          </cell>
          <cell r="FE1323">
            <v>0</v>
          </cell>
          <cell r="FF1323">
            <v>0</v>
          </cell>
          <cell r="FG1323">
            <v>0</v>
          </cell>
          <cell r="FH1323">
            <v>0</v>
          </cell>
          <cell r="FI1323">
            <v>0</v>
          </cell>
          <cell r="FJ1323">
            <v>0</v>
          </cell>
          <cell r="FK1323">
            <v>0</v>
          </cell>
          <cell r="FL1323">
            <v>0</v>
          </cell>
          <cell r="FM1323">
            <v>0</v>
          </cell>
          <cell r="FN1323">
            <v>0</v>
          </cell>
          <cell r="FO1323">
            <v>0</v>
          </cell>
          <cell r="FP1323">
            <v>0</v>
          </cell>
          <cell r="FQ1323">
            <v>0</v>
          </cell>
          <cell r="FR1323">
            <v>0</v>
          </cell>
          <cell r="FS1323">
            <v>0</v>
          </cell>
          <cell r="FT1323">
            <v>0</v>
          </cell>
          <cell r="FU1323">
            <v>0</v>
          </cell>
          <cell r="FV1323">
            <v>0</v>
          </cell>
          <cell r="FW1323">
            <v>0</v>
          </cell>
          <cell r="FX1323">
            <v>0</v>
          </cell>
          <cell r="FY1323">
            <v>0</v>
          </cell>
          <cell r="FZ1323">
            <v>0</v>
          </cell>
          <cell r="GA1323">
            <v>0</v>
          </cell>
          <cell r="GB1323">
            <v>0</v>
          </cell>
          <cell r="GC1323">
            <v>0</v>
          </cell>
          <cell r="GD1323">
            <v>0</v>
          </cell>
          <cell r="GE1323">
            <v>0</v>
          </cell>
          <cell r="GF1323">
            <v>0</v>
          </cell>
          <cell r="GG1323">
            <v>0</v>
          </cell>
          <cell r="GH1323">
            <v>0</v>
          </cell>
          <cell r="GI1323">
            <v>0</v>
          </cell>
          <cell r="GJ1323">
            <v>0</v>
          </cell>
          <cell r="GK1323">
            <v>0</v>
          </cell>
          <cell r="GL1323">
            <v>0</v>
          </cell>
          <cell r="GM1323">
            <v>0</v>
          </cell>
          <cell r="GN1323">
            <v>0</v>
          </cell>
          <cell r="GO1323">
            <v>0</v>
          </cell>
          <cell r="GP1323">
            <v>0</v>
          </cell>
          <cell r="GQ1323">
            <v>0</v>
          </cell>
          <cell r="GR1323">
            <v>0</v>
          </cell>
          <cell r="GS1323">
            <v>0</v>
          </cell>
          <cell r="GT1323">
            <v>0</v>
          </cell>
          <cell r="GU1323">
            <v>0</v>
          </cell>
          <cell r="GV1323">
            <v>0</v>
          </cell>
          <cell r="GW1323">
            <v>0</v>
          </cell>
          <cell r="GX1323">
            <v>0</v>
          </cell>
          <cell r="GY1323">
            <v>0</v>
          </cell>
          <cell r="GZ1323">
            <v>0</v>
          </cell>
          <cell r="HA1323">
            <v>0</v>
          </cell>
          <cell r="HB1323">
            <v>0</v>
          </cell>
          <cell r="HC1323">
            <v>0</v>
          </cell>
          <cell r="HD1323">
            <v>0</v>
          </cell>
          <cell r="HE1323">
            <v>0</v>
          </cell>
          <cell r="HF1323">
            <v>0</v>
          </cell>
          <cell r="HG1323">
            <v>0</v>
          </cell>
          <cell r="HH1323">
            <v>0</v>
          </cell>
          <cell r="HI1323">
            <v>0</v>
          </cell>
          <cell r="HJ1323">
            <v>0</v>
          </cell>
          <cell r="HK1323">
            <v>0</v>
          </cell>
          <cell r="HL1323">
            <v>0</v>
          </cell>
          <cell r="HM1323">
            <v>0</v>
          </cell>
          <cell r="HN1323">
            <v>0</v>
          </cell>
          <cell r="HO1323">
            <v>0</v>
          </cell>
          <cell r="HP1323">
            <v>0</v>
          </cell>
          <cell r="HQ1323">
            <v>0</v>
          </cell>
          <cell r="HR1323">
            <v>0</v>
          </cell>
          <cell r="HS1323">
            <v>0</v>
          </cell>
          <cell r="HT1323">
            <v>0</v>
          </cell>
          <cell r="HU1323">
            <v>0</v>
          </cell>
          <cell r="HV1323">
            <v>0</v>
          </cell>
          <cell r="HW1323">
            <v>0</v>
          </cell>
          <cell r="HX1323">
            <v>0</v>
          </cell>
          <cell r="HY1323">
            <v>0</v>
          </cell>
          <cell r="HZ1323">
            <v>0</v>
          </cell>
          <cell r="IA1323">
            <v>0</v>
          </cell>
          <cell r="IB1323">
            <v>0</v>
          </cell>
          <cell r="IC1323">
            <v>0</v>
          </cell>
          <cell r="ID1323">
            <v>0</v>
          </cell>
          <cell r="IE1323">
            <v>0</v>
          </cell>
          <cell r="IF1323">
            <v>0</v>
          </cell>
          <cell r="IG1323">
            <v>0</v>
          </cell>
          <cell r="IH1323">
            <v>0</v>
          </cell>
          <cell r="II1323">
            <v>0</v>
          </cell>
          <cell r="IJ1323">
            <v>0</v>
          </cell>
          <cell r="IK1323">
            <v>0</v>
          </cell>
          <cell r="IL1323">
            <v>0</v>
          </cell>
          <cell r="IM1323">
            <v>0</v>
          </cell>
          <cell r="IN1323">
            <v>0</v>
          </cell>
          <cell r="IO1323">
            <v>0</v>
          </cell>
          <cell r="IP1323">
            <v>0</v>
          </cell>
          <cell r="IQ1323">
            <v>0</v>
          </cell>
          <cell r="IR1323">
            <v>0</v>
          </cell>
          <cell r="IS1323">
            <v>0</v>
          </cell>
          <cell r="IT1323">
            <v>0</v>
          </cell>
          <cell r="IU1323">
            <v>0</v>
          </cell>
          <cell r="IV1323">
            <v>0</v>
          </cell>
          <cell r="IW1323">
            <v>0</v>
          </cell>
          <cell r="IX1323">
            <v>0</v>
          </cell>
          <cell r="IY1323">
            <v>0</v>
          </cell>
          <cell r="IZ1323">
            <v>0</v>
          </cell>
          <cell r="JA1323">
            <v>0</v>
          </cell>
          <cell r="JB1323">
            <v>0</v>
          </cell>
          <cell r="JC1323">
            <v>0</v>
          </cell>
          <cell r="JD1323">
            <v>0</v>
          </cell>
          <cell r="JE1323">
            <v>0</v>
          </cell>
        </row>
        <row r="1324">
          <cell r="D1324" t="str">
            <v>HY_.EX.SOR._.NUR.Lemolo 2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0</v>
          </cell>
          <cell r="CB1324">
            <v>0</v>
          </cell>
          <cell r="CC1324">
            <v>0</v>
          </cell>
          <cell r="CD1324">
            <v>0</v>
          </cell>
          <cell r="CE1324">
            <v>0</v>
          </cell>
          <cell r="CF1324">
            <v>0</v>
          </cell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0</v>
          </cell>
          <cell r="DM1324">
            <v>0</v>
          </cell>
          <cell r="DN1324">
            <v>0</v>
          </cell>
          <cell r="DO1324">
            <v>0</v>
          </cell>
          <cell r="DP1324">
            <v>0</v>
          </cell>
          <cell r="DQ1324">
            <v>0</v>
          </cell>
          <cell r="DR1324">
            <v>0</v>
          </cell>
          <cell r="DS1324">
            <v>0</v>
          </cell>
          <cell r="DT1324">
            <v>0</v>
          </cell>
          <cell r="DU1324">
            <v>0</v>
          </cell>
          <cell r="DV1324">
            <v>0</v>
          </cell>
          <cell r="DW1324">
            <v>0</v>
          </cell>
          <cell r="DX1324">
            <v>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  <cell r="EJ1324">
            <v>0</v>
          </cell>
          <cell r="EK1324">
            <v>0</v>
          </cell>
          <cell r="EL1324">
            <v>0</v>
          </cell>
          <cell r="EM1324">
            <v>0</v>
          </cell>
          <cell r="EN1324">
            <v>0</v>
          </cell>
          <cell r="EO1324">
            <v>0</v>
          </cell>
          <cell r="EP1324">
            <v>0</v>
          </cell>
          <cell r="EQ1324">
            <v>0</v>
          </cell>
          <cell r="ER1324">
            <v>0</v>
          </cell>
          <cell r="ES1324">
            <v>0</v>
          </cell>
          <cell r="ET1324">
            <v>0</v>
          </cell>
          <cell r="EU1324">
            <v>0</v>
          </cell>
          <cell r="EV1324">
            <v>0</v>
          </cell>
          <cell r="EW1324">
            <v>0</v>
          </cell>
          <cell r="EX1324">
            <v>0</v>
          </cell>
          <cell r="EY1324">
            <v>0</v>
          </cell>
          <cell r="EZ1324">
            <v>0</v>
          </cell>
          <cell r="FA1324">
            <v>0</v>
          </cell>
          <cell r="FB1324">
            <v>0</v>
          </cell>
          <cell r="FC1324">
            <v>0</v>
          </cell>
          <cell r="FD1324">
            <v>0</v>
          </cell>
          <cell r="FE1324">
            <v>0</v>
          </cell>
          <cell r="FF1324">
            <v>0</v>
          </cell>
          <cell r="FG1324">
            <v>0</v>
          </cell>
          <cell r="FH1324">
            <v>0</v>
          </cell>
          <cell r="FI1324">
            <v>0</v>
          </cell>
          <cell r="FJ1324">
            <v>0</v>
          </cell>
          <cell r="FK1324">
            <v>0</v>
          </cell>
          <cell r="FL1324">
            <v>0</v>
          </cell>
          <cell r="FM1324">
            <v>0</v>
          </cell>
          <cell r="FN1324">
            <v>0</v>
          </cell>
          <cell r="FO1324">
            <v>0</v>
          </cell>
          <cell r="FP1324">
            <v>0</v>
          </cell>
          <cell r="FQ1324">
            <v>0</v>
          </cell>
          <cell r="FR1324">
            <v>0</v>
          </cell>
          <cell r="FS1324">
            <v>0</v>
          </cell>
          <cell r="FT1324">
            <v>0</v>
          </cell>
          <cell r="FU1324">
            <v>0</v>
          </cell>
          <cell r="FV1324">
            <v>0</v>
          </cell>
          <cell r="FW1324">
            <v>0</v>
          </cell>
          <cell r="FX1324">
            <v>0</v>
          </cell>
          <cell r="FY1324">
            <v>0</v>
          </cell>
          <cell r="FZ1324">
            <v>0</v>
          </cell>
          <cell r="GA1324">
            <v>0</v>
          </cell>
          <cell r="GB1324">
            <v>0</v>
          </cell>
          <cell r="GC1324">
            <v>0</v>
          </cell>
          <cell r="GD1324">
            <v>0</v>
          </cell>
          <cell r="GE1324">
            <v>0</v>
          </cell>
          <cell r="GF1324">
            <v>0</v>
          </cell>
          <cell r="GG1324">
            <v>0</v>
          </cell>
          <cell r="GH1324">
            <v>0</v>
          </cell>
          <cell r="GI1324">
            <v>0</v>
          </cell>
          <cell r="GJ1324">
            <v>0</v>
          </cell>
          <cell r="GK1324">
            <v>0</v>
          </cell>
          <cell r="GL1324">
            <v>0</v>
          </cell>
          <cell r="GM1324">
            <v>0</v>
          </cell>
          <cell r="GN1324">
            <v>0</v>
          </cell>
          <cell r="GO1324">
            <v>0</v>
          </cell>
          <cell r="GP1324">
            <v>0</v>
          </cell>
          <cell r="GQ1324">
            <v>0</v>
          </cell>
          <cell r="GR1324">
            <v>0</v>
          </cell>
          <cell r="GS1324">
            <v>0</v>
          </cell>
          <cell r="GT1324">
            <v>0</v>
          </cell>
          <cell r="GU1324">
            <v>0</v>
          </cell>
          <cell r="GV1324">
            <v>0</v>
          </cell>
          <cell r="GW1324">
            <v>0</v>
          </cell>
          <cell r="GX1324">
            <v>0</v>
          </cell>
          <cell r="GY1324">
            <v>0</v>
          </cell>
          <cell r="GZ1324">
            <v>0</v>
          </cell>
          <cell r="HA1324">
            <v>0</v>
          </cell>
          <cell r="HB1324">
            <v>0</v>
          </cell>
          <cell r="HC1324">
            <v>0</v>
          </cell>
          <cell r="HD1324">
            <v>0</v>
          </cell>
          <cell r="HE1324">
            <v>0</v>
          </cell>
          <cell r="HF1324">
            <v>0</v>
          </cell>
          <cell r="HG1324">
            <v>0</v>
          </cell>
          <cell r="HH1324">
            <v>0</v>
          </cell>
          <cell r="HI1324">
            <v>0</v>
          </cell>
          <cell r="HJ1324">
            <v>0</v>
          </cell>
          <cell r="HK1324">
            <v>0</v>
          </cell>
          <cell r="HL1324">
            <v>0</v>
          </cell>
          <cell r="HM1324">
            <v>0</v>
          </cell>
          <cell r="HN1324">
            <v>0</v>
          </cell>
          <cell r="HO1324">
            <v>0</v>
          </cell>
          <cell r="HP1324">
            <v>0</v>
          </cell>
          <cell r="HQ1324">
            <v>0</v>
          </cell>
          <cell r="HR1324">
            <v>0</v>
          </cell>
          <cell r="HS1324">
            <v>0</v>
          </cell>
          <cell r="HT1324">
            <v>0</v>
          </cell>
          <cell r="HU1324">
            <v>0</v>
          </cell>
          <cell r="HV1324">
            <v>0</v>
          </cell>
          <cell r="HW1324">
            <v>0</v>
          </cell>
          <cell r="HX1324">
            <v>0</v>
          </cell>
          <cell r="HY1324">
            <v>0</v>
          </cell>
          <cell r="HZ1324">
            <v>0</v>
          </cell>
          <cell r="IA1324">
            <v>0</v>
          </cell>
          <cell r="IB1324">
            <v>0</v>
          </cell>
          <cell r="IC1324">
            <v>0</v>
          </cell>
          <cell r="ID1324">
            <v>0</v>
          </cell>
          <cell r="IE1324">
            <v>0</v>
          </cell>
          <cell r="IF1324">
            <v>0</v>
          </cell>
          <cell r="IG1324">
            <v>0</v>
          </cell>
          <cell r="IH1324">
            <v>0</v>
          </cell>
          <cell r="II1324">
            <v>0</v>
          </cell>
          <cell r="IJ1324">
            <v>0</v>
          </cell>
          <cell r="IK1324">
            <v>0</v>
          </cell>
          <cell r="IL1324">
            <v>0</v>
          </cell>
          <cell r="IM1324">
            <v>0</v>
          </cell>
          <cell r="IN1324">
            <v>0</v>
          </cell>
          <cell r="IO1324">
            <v>0</v>
          </cell>
          <cell r="IP1324">
            <v>0</v>
          </cell>
          <cell r="IQ1324">
            <v>0</v>
          </cell>
          <cell r="IR1324">
            <v>0</v>
          </cell>
          <cell r="IS1324">
            <v>0</v>
          </cell>
          <cell r="IT1324">
            <v>0</v>
          </cell>
          <cell r="IU1324">
            <v>0</v>
          </cell>
          <cell r="IV1324">
            <v>0</v>
          </cell>
          <cell r="IW1324">
            <v>0</v>
          </cell>
          <cell r="IX1324">
            <v>0</v>
          </cell>
          <cell r="IY1324">
            <v>0</v>
          </cell>
          <cell r="IZ1324">
            <v>0</v>
          </cell>
          <cell r="JA1324">
            <v>0</v>
          </cell>
          <cell r="JB1324">
            <v>0</v>
          </cell>
          <cell r="JC1324">
            <v>0</v>
          </cell>
          <cell r="JD1324">
            <v>0</v>
          </cell>
          <cell r="JE1324">
            <v>0</v>
          </cell>
        </row>
        <row r="1325">
          <cell r="D1325" t="str">
            <v>HY_.EX.SOR._.NUR.Slide Creek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0</v>
          </cell>
          <cell r="BZ1325">
            <v>0</v>
          </cell>
          <cell r="CA1325">
            <v>0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0</v>
          </cell>
          <cell r="DM1325">
            <v>0</v>
          </cell>
          <cell r="DN1325">
            <v>0</v>
          </cell>
          <cell r="DO1325">
            <v>0</v>
          </cell>
          <cell r="DP1325">
            <v>0</v>
          </cell>
          <cell r="DQ1325">
            <v>0</v>
          </cell>
          <cell r="DR1325">
            <v>0</v>
          </cell>
          <cell r="DS1325">
            <v>0</v>
          </cell>
          <cell r="DT1325">
            <v>0</v>
          </cell>
          <cell r="DU1325">
            <v>0</v>
          </cell>
          <cell r="DV1325">
            <v>0</v>
          </cell>
          <cell r="DW1325">
            <v>0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  <cell r="EJ1325">
            <v>0</v>
          </cell>
          <cell r="EK1325">
            <v>0</v>
          </cell>
          <cell r="EL1325">
            <v>0</v>
          </cell>
          <cell r="EM1325">
            <v>0</v>
          </cell>
          <cell r="EN1325">
            <v>0</v>
          </cell>
          <cell r="EO1325">
            <v>0</v>
          </cell>
          <cell r="EP1325">
            <v>0</v>
          </cell>
          <cell r="EQ1325">
            <v>0</v>
          </cell>
          <cell r="ER1325">
            <v>0</v>
          </cell>
          <cell r="ES1325">
            <v>0</v>
          </cell>
          <cell r="ET1325">
            <v>0</v>
          </cell>
          <cell r="EU1325">
            <v>0</v>
          </cell>
          <cell r="EV1325">
            <v>0</v>
          </cell>
          <cell r="EW1325">
            <v>0</v>
          </cell>
          <cell r="EX1325">
            <v>0</v>
          </cell>
          <cell r="EY1325">
            <v>0</v>
          </cell>
          <cell r="EZ1325">
            <v>0</v>
          </cell>
          <cell r="FA1325">
            <v>0</v>
          </cell>
          <cell r="FB1325">
            <v>0</v>
          </cell>
          <cell r="FC1325">
            <v>0</v>
          </cell>
          <cell r="FD1325">
            <v>0</v>
          </cell>
          <cell r="FE1325">
            <v>0</v>
          </cell>
          <cell r="FF1325">
            <v>0</v>
          </cell>
          <cell r="FG1325">
            <v>0</v>
          </cell>
          <cell r="FH1325">
            <v>0</v>
          </cell>
          <cell r="FI1325">
            <v>0</v>
          </cell>
          <cell r="FJ1325">
            <v>0</v>
          </cell>
          <cell r="FK1325">
            <v>0</v>
          </cell>
          <cell r="FL1325">
            <v>0</v>
          </cell>
          <cell r="FM1325">
            <v>0</v>
          </cell>
          <cell r="FN1325">
            <v>0</v>
          </cell>
          <cell r="FO1325">
            <v>0</v>
          </cell>
          <cell r="FP1325">
            <v>0</v>
          </cell>
          <cell r="FQ1325">
            <v>0</v>
          </cell>
          <cell r="FR1325">
            <v>0</v>
          </cell>
          <cell r="FS1325">
            <v>0</v>
          </cell>
          <cell r="FT1325">
            <v>0</v>
          </cell>
          <cell r="FU1325">
            <v>0</v>
          </cell>
          <cell r="FV1325">
            <v>0</v>
          </cell>
          <cell r="FW1325">
            <v>0</v>
          </cell>
          <cell r="FX1325">
            <v>0</v>
          </cell>
          <cell r="FY1325">
            <v>0</v>
          </cell>
          <cell r="FZ1325">
            <v>0</v>
          </cell>
          <cell r="GA1325">
            <v>0</v>
          </cell>
          <cell r="GB1325">
            <v>0</v>
          </cell>
          <cell r="GC1325">
            <v>0</v>
          </cell>
          <cell r="GD1325">
            <v>0</v>
          </cell>
          <cell r="GE1325">
            <v>0</v>
          </cell>
          <cell r="GF1325">
            <v>0</v>
          </cell>
          <cell r="GG1325">
            <v>0</v>
          </cell>
          <cell r="GH1325">
            <v>0</v>
          </cell>
          <cell r="GI1325">
            <v>0</v>
          </cell>
          <cell r="GJ1325">
            <v>0</v>
          </cell>
          <cell r="GK1325">
            <v>0</v>
          </cell>
          <cell r="GL1325">
            <v>0</v>
          </cell>
          <cell r="GM1325">
            <v>0</v>
          </cell>
          <cell r="GN1325">
            <v>0</v>
          </cell>
          <cell r="GO1325">
            <v>0</v>
          </cell>
          <cell r="GP1325">
            <v>0</v>
          </cell>
          <cell r="GQ1325">
            <v>0</v>
          </cell>
          <cell r="GR1325">
            <v>0</v>
          </cell>
          <cell r="GS1325">
            <v>0</v>
          </cell>
          <cell r="GT1325">
            <v>0</v>
          </cell>
          <cell r="GU1325">
            <v>0</v>
          </cell>
          <cell r="GV1325">
            <v>0</v>
          </cell>
          <cell r="GW1325">
            <v>0</v>
          </cell>
          <cell r="GX1325">
            <v>0</v>
          </cell>
          <cell r="GY1325">
            <v>0</v>
          </cell>
          <cell r="GZ1325">
            <v>0</v>
          </cell>
          <cell r="HA1325">
            <v>0</v>
          </cell>
          <cell r="HB1325">
            <v>0</v>
          </cell>
          <cell r="HC1325">
            <v>0</v>
          </cell>
          <cell r="HD1325">
            <v>0</v>
          </cell>
          <cell r="HE1325">
            <v>0</v>
          </cell>
          <cell r="HF1325">
            <v>0</v>
          </cell>
          <cell r="HG1325">
            <v>0</v>
          </cell>
          <cell r="HH1325">
            <v>0</v>
          </cell>
          <cell r="HI1325">
            <v>0</v>
          </cell>
          <cell r="HJ1325">
            <v>0</v>
          </cell>
          <cell r="HK1325">
            <v>0</v>
          </cell>
          <cell r="HL1325">
            <v>0</v>
          </cell>
          <cell r="HM1325">
            <v>0</v>
          </cell>
          <cell r="HN1325">
            <v>0</v>
          </cell>
          <cell r="HO1325">
            <v>0</v>
          </cell>
          <cell r="HP1325">
            <v>0</v>
          </cell>
          <cell r="HQ1325">
            <v>0</v>
          </cell>
          <cell r="HR1325">
            <v>0</v>
          </cell>
          <cell r="HS1325">
            <v>0</v>
          </cell>
          <cell r="HT1325">
            <v>0</v>
          </cell>
          <cell r="HU1325">
            <v>0</v>
          </cell>
          <cell r="HV1325">
            <v>0</v>
          </cell>
          <cell r="HW1325">
            <v>0</v>
          </cell>
          <cell r="HX1325">
            <v>0</v>
          </cell>
          <cell r="HY1325">
            <v>0</v>
          </cell>
          <cell r="HZ1325">
            <v>0</v>
          </cell>
          <cell r="IA1325">
            <v>0</v>
          </cell>
          <cell r="IB1325">
            <v>0</v>
          </cell>
          <cell r="IC1325">
            <v>0</v>
          </cell>
          <cell r="ID1325">
            <v>0</v>
          </cell>
          <cell r="IE1325">
            <v>0</v>
          </cell>
          <cell r="IF1325">
            <v>0</v>
          </cell>
          <cell r="IG1325">
            <v>0</v>
          </cell>
          <cell r="IH1325">
            <v>0</v>
          </cell>
          <cell r="II1325">
            <v>0</v>
          </cell>
          <cell r="IJ1325">
            <v>0</v>
          </cell>
          <cell r="IK1325">
            <v>0</v>
          </cell>
          <cell r="IL1325">
            <v>0</v>
          </cell>
          <cell r="IM1325">
            <v>0</v>
          </cell>
          <cell r="IN1325">
            <v>0</v>
          </cell>
          <cell r="IO1325">
            <v>0</v>
          </cell>
          <cell r="IP1325">
            <v>0</v>
          </cell>
          <cell r="IQ1325">
            <v>0</v>
          </cell>
          <cell r="IR1325">
            <v>0</v>
          </cell>
          <cell r="IS1325">
            <v>0</v>
          </cell>
          <cell r="IT1325">
            <v>0</v>
          </cell>
          <cell r="IU1325">
            <v>0</v>
          </cell>
          <cell r="IV1325">
            <v>0</v>
          </cell>
          <cell r="IW1325">
            <v>0</v>
          </cell>
          <cell r="IX1325">
            <v>0</v>
          </cell>
          <cell r="IY1325">
            <v>0</v>
          </cell>
          <cell r="IZ1325">
            <v>0</v>
          </cell>
          <cell r="JA1325">
            <v>0</v>
          </cell>
          <cell r="JB1325">
            <v>0</v>
          </cell>
          <cell r="JC1325">
            <v>0</v>
          </cell>
          <cell r="JD1325">
            <v>0</v>
          </cell>
          <cell r="JE1325">
            <v>0</v>
          </cell>
        </row>
        <row r="1326">
          <cell r="D1326" t="str">
            <v>HY_.EX.SOR._.NUR.Soda Springs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0</v>
          </cell>
          <cell r="BW1326">
            <v>0</v>
          </cell>
          <cell r="BX1326">
            <v>0</v>
          </cell>
          <cell r="BY1326">
            <v>0</v>
          </cell>
          <cell r="BZ1326">
            <v>0</v>
          </cell>
          <cell r="CA1326">
            <v>0</v>
          </cell>
          <cell r="CB1326">
            <v>0</v>
          </cell>
          <cell r="CC1326">
            <v>0</v>
          </cell>
          <cell r="CD1326">
            <v>0</v>
          </cell>
          <cell r="CE1326">
            <v>0</v>
          </cell>
          <cell r="CF1326">
            <v>0</v>
          </cell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  <cell r="EJ1326">
            <v>0</v>
          </cell>
          <cell r="EK1326">
            <v>0</v>
          </cell>
          <cell r="EL1326">
            <v>0</v>
          </cell>
          <cell r="EM1326">
            <v>0</v>
          </cell>
          <cell r="EN1326">
            <v>0</v>
          </cell>
          <cell r="EO1326">
            <v>0</v>
          </cell>
          <cell r="EP1326">
            <v>0</v>
          </cell>
          <cell r="EQ1326">
            <v>0</v>
          </cell>
          <cell r="ER1326">
            <v>0</v>
          </cell>
          <cell r="ES1326">
            <v>0</v>
          </cell>
          <cell r="ET1326">
            <v>0</v>
          </cell>
          <cell r="EU1326">
            <v>0</v>
          </cell>
          <cell r="EV1326">
            <v>0</v>
          </cell>
          <cell r="EW1326">
            <v>0</v>
          </cell>
          <cell r="EX1326">
            <v>0</v>
          </cell>
          <cell r="EY1326">
            <v>0</v>
          </cell>
          <cell r="EZ1326">
            <v>0</v>
          </cell>
          <cell r="FA1326">
            <v>0</v>
          </cell>
          <cell r="FB1326">
            <v>0</v>
          </cell>
          <cell r="FC1326">
            <v>0</v>
          </cell>
          <cell r="FD1326">
            <v>0</v>
          </cell>
          <cell r="FE1326">
            <v>0</v>
          </cell>
          <cell r="FF1326">
            <v>0</v>
          </cell>
          <cell r="FG1326">
            <v>0</v>
          </cell>
          <cell r="FH1326">
            <v>0</v>
          </cell>
          <cell r="FI1326">
            <v>0</v>
          </cell>
          <cell r="FJ1326">
            <v>0</v>
          </cell>
          <cell r="FK1326">
            <v>0</v>
          </cell>
          <cell r="FL1326">
            <v>0</v>
          </cell>
          <cell r="FM1326">
            <v>0</v>
          </cell>
          <cell r="FN1326">
            <v>0</v>
          </cell>
          <cell r="FO1326">
            <v>0</v>
          </cell>
          <cell r="FP1326">
            <v>0</v>
          </cell>
          <cell r="FQ1326">
            <v>0</v>
          </cell>
          <cell r="FR1326">
            <v>0</v>
          </cell>
          <cell r="FS1326">
            <v>0</v>
          </cell>
          <cell r="FT1326">
            <v>0</v>
          </cell>
          <cell r="FU1326">
            <v>0</v>
          </cell>
          <cell r="FV1326">
            <v>0</v>
          </cell>
          <cell r="FW1326">
            <v>0</v>
          </cell>
          <cell r="FX1326">
            <v>0</v>
          </cell>
          <cell r="FY1326">
            <v>0</v>
          </cell>
          <cell r="FZ1326">
            <v>0</v>
          </cell>
          <cell r="GA1326">
            <v>0</v>
          </cell>
          <cell r="GB1326">
            <v>0</v>
          </cell>
          <cell r="GC1326">
            <v>0</v>
          </cell>
          <cell r="GD1326">
            <v>0</v>
          </cell>
          <cell r="GE1326">
            <v>0</v>
          </cell>
          <cell r="GF1326">
            <v>0</v>
          </cell>
          <cell r="GG1326">
            <v>0</v>
          </cell>
          <cell r="GH1326">
            <v>0</v>
          </cell>
          <cell r="GI1326">
            <v>0</v>
          </cell>
          <cell r="GJ1326">
            <v>0</v>
          </cell>
          <cell r="GK1326">
            <v>0</v>
          </cell>
          <cell r="GL1326">
            <v>0</v>
          </cell>
          <cell r="GM1326">
            <v>0</v>
          </cell>
          <cell r="GN1326">
            <v>0</v>
          </cell>
          <cell r="GO1326">
            <v>0</v>
          </cell>
          <cell r="GP1326">
            <v>0</v>
          </cell>
          <cell r="GQ1326">
            <v>0</v>
          </cell>
          <cell r="GR1326">
            <v>0</v>
          </cell>
          <cell r="GS1326">
            <v>0</v>
          </cell>
          <cell r="GT1326">
            <v>0</v>
          </cell>
          <cell r="GU1326">
            <v>0</v>
          </cell>
          <cell r="GV1326">
            <v>0</v>
          </cell>
          <cell r="GW1326">
            <v>0</v>
          </cell>
          <cell r="GX1326">
            <v>0</v>
          </cell>
          <cell r="GY1326">
            <v>0</v>
          </cell>
          <cell r="GZ1326">
            <v>0</v>
          </cell>
          <cell r="HA1326">
            <v>0</v>
          </cell>
          <cell r="HB1326">
            <v>0</v>
          </cell>
          <cell r="HC1326">
            <v>0</v>
          </cell>
          <cell r="HD1326">
            <v>0</v>
          </cell>
          <cell r="HE1326">
            <v>0</v>
          </cell>
          <cell r="HF1326">
            <v>0</v>
          </cell>
          <cell r="HG1326">
            <v>0</v>
          </cell>
          <cell r="HH1326">
            <v>0</v>
          </cell>
          <cell r="HI1326">
            <v>0</v>
          </cell>
          <cell r="HJ1326">
            <v>0</v>
          </cell>
          <cell r="HK1326">
            <v>0</v>
          </cell>
          <cell r="HL1326">
            <v>0</v>
          </cell>
          <cell r="HM1326">
            <v>0</v>
          </cell>
          <cell r="HN1326">
            <v>0</v>
          </cell>
          <cell r="HO1326">
            <v>0</v>
          </cell>
          <cell r="HP1326">
            <v>0</v>
          </cell>
          <cell r="HQ1326">
            <v>0</v>
          </cell>
          <cell r="HR1326">
            <v>0</v>
          </cell>
          <cell r="HS1326">
            <v>0</v>
          </cell>
          <cell r="HT1326">
            <v>0</v>
          </cell>
          <cell r="HU1326">
            <v>0</v>
          </cell>
          <cell r="HV1326">
            <v>0</v>
          </cell>
          <cell r="HW1326">
            <v>0</v>
          </cell>
          <cell r="HX1326">
            <v>0</v>
          </cell>
          <cell r="HY1326">
            <v>0</v>
          </cell>
          <cell r="HZ1326">
            <v>0</v>
          </cell>
          <cell r="IA1326">
            <v>0</v>
          </cell>
          <cell r="IB1326">
            <v>0</v>
          </cell>
          <cell r="IC1326">
            <v>0</v>
          </cell>
          <cell r="ID1326">
            <v>0</v>
          </cell>
          <cell r="IE1326">
            <v>0</v>
          </cell>
          <cell r="IF1326">
            <v>0</v>
          </cell>
          <cell r="IG1326">
            <v>0</v>
          </cell>
          <cell r="IH1326">
            <v>0</v>
          </cell>
          <cell r="II1326">
            <v>0</v>
          </cell>
          <cell r="IJ1326">
            <v>0</v>
          </cell>
          <cell r="IK1326">
            <v>0</v>
          </cell>
          <cell r="IL1326">
            <v>0</v>
          </cell>
          <cell r="IM1326">
            <v>0</v>
          </cell>
          <cell r="IN1326">
            <v>0</v>
          </cell>
          <cell r="IO1326">
            <v>0</v>
          </cell>
          <cell r="IP1326">
            <v>0</v>
          </cell>
          <cell r="IQ1326">
            <v>0</v>
          </cell>
          <cell r="IR1326">
            <v>0</v>
          </cell>
          <cell r="IS1326">
            <v>0</v>
          </cell>
          <cell r="IT1326">
            <v>0</v>
          </cell>
          <cell r="IU1326">
            <v>0</v>
          </cell>
          <cell r="IV1326">
            <v>0</v>
          </cell>
          <cell r="IW1326">
            <v>0</v>
          </cell>
          <cell r="IX1326">
            <v>0</v>
          </cell>
          <cell r="IY1326">
            <v>0</v>
          </cell>
          <cell r="IZ1326">
            <v>0</v>
          </cell>
          <cell r="JA1326">
            <v>0</v>
          </cell>
          <cell r="JB1326">
            <v>0</v>
          </cell>
          <cell r="JC1326">
            <v>0</v>
          </cell>
          <cell r="JD1326">
            <v>0</v>
          </cell>
          <cell r="JE1326">
            <v>0</v>
          </cell>
        </row>
        <row r="1327">
          <cell r="D1327" t="str">
            <v>HY_.EX.SOR._.NUR.Toketee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  <cell r="BZ1327">
            <v>0</v>
          </cell>
          <cell r="CA1327">
            <v>0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0</v>
          </cell>
          <cell r="DM1327">
            <v>0</v>
          </cell>
          <cell r="DN1327">
            <v>0</v>
          </cell>
          <cell r="DO1327">
            <v>0</v>
          </cell>
          <cell r="DP1327">
            <v>0</v>
          </cell>
          <cell r="DQ1327">
            <v>0</v>
          </cell>
          <cell r="DR1327">
            <v>0</v>
          </cell>
          <cell r="DS1327">
            <v>0</v>
          </cell>
          <cell r="DT1327">
            <v>0</v>
          </cell>
          <cell r="DU1327">
            <v>0</v>
          </cell>
          <cell r="DV1327">
            <v>0</v>
          </cell>
          <cell r="DW1327">
            <v>0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  <cell r="EJ1327">
            <v>0</v>
          </cell>
          <cell r="EK1327">
            <v>0</v>
          </cell>
          <cell r="EL1327">
            <v>0</v>
          </cell>
          <cell r="EM1327">
            <v>0</v>
          </cell>
          <cell r="EN1327">
            <v>0</v>
          </cell>
          <cell r="EO1327">
            <v>0</v>
          </cell>
          <cell r="EP1327">
            <v>0</v>
          </cell>
          <cell r="EQ1327">
            <v>0</v>
          </cell>
          <cell r="ER1327">
            <v>0</v>
          </cell>
          <cell r="ES1327">
            <v>0</v>
          </cell>
          <cell r="ET1327">
            <v>0</v>
          </cell>
          <cell r="EU1327">
            <v>0</v>
          </cell>
          <cell r="EV1327">
            <v>0</v>
          </cell>
          <cell r="EW1327">
            <v>0</v>
          </cell>
          <cell r="EX1327">
            <v>0</v>
          </cell>
          <cell r="EY1327">
            <v>0</v>
          </cell>
          <cell r="EZ1327">
            <v>0</v>
          </cell>
          <cell r="FA1327">
            <v>0</v>
          </cell>
          <cell r="FB1327">
            <v>0</v>
          </cell>
          <cell r="FC1327">
            <v>0</v>
          </cell>
          <cell r="FD1327">
            <v>0</v>
          </cell>
          <cell r="FE1327">
            <v>0</v>
          </cell>
          <cell r="FF1327">
            <v>0</v>
          </cell>
          <cell r="FG1327">
            <v>0</v>
          </cell>
          <cell r="FH1327">
            <v>0</v>
          </cell>
          <cell r="FI1327">
            <v>0</v>
          </cell>
          <cell r="FJ1327">
            <v>0</v>
          </cell>
          <cell r="FK1327">
            <v>0</v>
          </cell>
          <cell r="FL1327">
            <v>0</v>
          </cell>
          <cell r="FM1327">
            <v>0</v>
          </cell>
          <cell r="FN1327">
            <v>0</v>
          </cell>
          <cell r="FO1327">
            <v>0</v>
          </cell>
          <cell r="FP1327">
            <v>0</v>
          </cell>
          <cell r="FQ1327">
            <v>0</v>
          </cell>
          <cell r="FR1327">
            <v>0</v>
          </cell>
          <cell r="FS1327">
            <v>0</v>
          </cell>
          <cell r="FT1327">
            <v>0</v>
          </cell>
          <cell r="FU1327">
            <v>0</v>
          </cell>
          <cell r="FV1327">
            <v>0</v>
          </cell>
          <cell r="FW1327">
            <v>0</v>
          </cell>
          <cell r="FX1327">
            <v>0</v>
          </cell>
          <cell r="FY1327">
            <v>0</v>
          </cell>
          <cell r="FZ1327">
            <v>0</v>
          </cell>
          <cell r="GA1327">
            <v>0</v>
          </cell>
          <cell r="GB1327">
            <v>0</v>
          </cell>
          <cell r="GC1327">
            <v>0</v>
          </cell>
          <cell r="GD1327">
            <v>0</v>
          </cell>
          <cell r="GE1327">
            <v>0</v>
          </cell>
          <cell r="GF1327">
            <v>0</v>
          </cell>
          <cell r="GG1327">
            <v>0</v>
          </cell>
          <cell r="GH1327">
            <v>0</v>
          </cell>
          <cell r="GI1327">
            <v>0</v>
          </cell>
          <cell r="GJ1327">
            <v>0</v>
          </cell>
          <cell r="GK1327">
            <v>0</v>
          </cell>
          <cell r="GL1327">
            <v>0</v>
          </cell>
          <cell r="GM1327">
            <v>0</v>
          </cell>
          <cell r="GN1327">
            <v>0</v>
          </cell>
          <cell r="GO1327">
            <v>0</v>
          </cell>
          <cell r="GP1327">
            <v>0</v>
          </cell>
          <cell r="GQ1327">
            <v>0</v>
          </cell>
          <cell r="GR1327">
            <v>0</v>
          </cell>
          <cell r="GS1327">
            <v>0</v>
          </cell>
          <cell r="GT1327">
            <v>0</v>
          </cell>
          <cell r="GU1327">
            <v>0</v>
          </cell>
          <cell r="GV1327">
            <v>0</v>
          </cell>
          <cell r="GW1327">
            <v>0</v>
          </cell>
          <cell r="GX1327">
            <v>0</v>
          </cell>
          <cell r="GY1327">
            <v>0</v>
          </cell>
          <cell r="GZ1327">
            <v>0</v>
          </cell>
          <cell r="HA1327">
            <v>0</v>
          </cell>
          <cell r="HB1327">
            <v>0</v>
          </cell>
          <cell r="HC1327">
            <v>0</v>
          </cell>
          <cell r="HD1327">
            <v>0</v>
          </cell>
          <cell r="HE1327">
            <v>0</v>
          </cell>
          <cell r="HF1327">
            <v>0</v>
          </cell>
          <cell r="HG1327">
            <v>0</v>
          </cell>
          <cell r="HH1327">
            <v>0</v>
          </cell>
          <cell r="HI1327">
            <v>0</v>
          </cell>
          <cell r="HJ1327">
            <v>0</v>
          </cell>
          <cell r="HK1327">
            <v>0</v>
          </cell>
          <cell r="HL1327">
            <v>0</v>
          </cell>
          <cell r="HM1327">
            <v>0</v>
          </cell>
          <cell r="HN1327">
            <v>0</v>
          </cell>
          <cell r="HO1327">
            <v>0</v>
          </cell>
          <cell r="HP1327">
            <v>0</v>
          </cell>
          <cell r="HQ1327">
            <v>0</v>
          </cell>
          <cell r="HR1327">
            <v>0</v>
          </cell>
          <cell r="HS1327">
            <v>0</v>
          </cell>
          <cell r="HT1327">
            <v>0</v>
          </cell>
          <cell r="HU1327">
            <v>0</v>
          </cell>
          <cell r="HV1327">
            <v>0</v>
          </cell>
          <cell r="HW1327">
            <v>0</v>
          </cell>
          <cell r="HX1327">
            <v>0</v>
          </cell>
          <cell r="HY1327">
            <v>0</v>
          </cell>
          <cell r="HZ1327">
            <v>0</v>
          </cell>
          <cell r="IA1327">
            <v>0</v>
          </cell>
          <cell r="IB1327">
            <v>0</v>
          </cell>
          <cell r="IC1327">
            <v>0</v>
          </cell>
          <cell r="ID1327">
            <v>0</v>
          </cell>
          <cell r="IE1327">
            <v>0</v>
          </cell>
          <cell r="IF1327">
            <v>0</v>
          </cell>
          <cell r="IG1327">
            <v>0</v>
          </cell>
          <cell r="IH1327">
            <v>0</v>
          </cell>
          <cell r="II1327">
            <v>0</v>
          </cell>
          <cell r="IJ1327">
            <v>0</v>
          </cell>
          <cell r="IK1327">
            <v>0</v>
          </cell>
          <cell r="IL1327">
            <v>0</v>
          </cell>
          <cell r="IM1327">
            <v>0</v>
          </cell>
          <cell r="IN1327">
            <v>0</v>
          </cell>
          <cell r="IO1327">
            <v>0</v>
          </cell>
          <cell r="IP1327">
            <v>0</v>
          </cell>
          <cell r="IQ1327">
            <v>0</v>
          </cell>
          <cell r="IR1327">
            <v>0</v>
          </cell>
          <cell r="IS1327">
            <v>0</v>
          </cell>
          <cell r="IT1327">
            <v>0</v>
          </cell>
          <cell r="IU1327">
            <v>0</v>
          </cell>
          <cell r="IV1327">
            <v>0</v>
          </cell>
          <cell r="IW1327">
            <v>0</v>
          </cell>
          <cell r="IX1327">
            <v>0</v>
          </cell>
          <cell r="IY1327">
            <v>0</v>
          </cell>
          <cell r="IZ1327">
            <v>0</v>
          </cell>
          <cell r="JA1327">
            <v>0</v>
          </cell>
          <cell r="JB1327">
            <v>0</v>
          </cell>
          <cell r="JC1327">
            <v>0</v>
          </cell>
          <cell r="JD1327">
            <v>0</v>
          </cell>
          <cell r="JE1327">
            <v>0</v>
          </cell>
        </row>
        <row r="1328">
          <cell r="D1328" t="str">
            <v>HY_.EX.SOR._.ROG.Eagle Point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0</v>
          </cell>
          <cell r="BV1328">
            <v>0</v>
          </cell>
          <cell r="BW1328">
            <v>0</v>
          </cell>
          <cell r="BX1328">
            <v>0</v>
          </cell>
          <cell r="BY1328">
            <v>0</v>
          </cell>
          <cell r="BZ1328">
            <v>0</v>
          </cell>
          <cell r="CA1328">
            <v>0</v>
          </cell>
          <cell r="CB1328">
            <v>0</v>
          </cell>
          <cell r="CC1328">
            <v>0</v>
          </cell>
          <cell r="CD1328">
            <v>0</v>
          </cell>
          <cell r="CE1328">
            <v>0</v>
          </cell>
          <cell r="CF1328">
            <v>0</v>
          </cell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0</v>
          </cell>
          <cell r="DM1328">
            <v>0</v>
          </cell>
          <cell r="DN1328">
            <v>0</v>
          </cell>
          <cell r="DO1328">
            <v>0</v>
          </cell>
          <cell r="DP1328">
            <v>0</v>
          </cell>
          <cell r="DQ1328">
            <v>0</v>
          </cell>
          <cell r="DR1328">
            <v>0</v>
          </cell>
          <cell r="DS1328">
            <v>0</v>
          </cell>
          <cell r="DT1328">
            <v>0</v>
          </cell>
          <cell r="DU1328">
            <v>0</v>
          </cell>
          <cell r="DV1328">
            <v>0</v>
          </cell>
          <cell r="DW1328">
            <v>0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  <cell r="EJ1328">
            <v>0</v>
          </cell>
          <cell r="EK1328">
            <v>0</v>
          </cell>
          <cell r="EL1328">
            <v>0</v>
          </cell>
          <cell r="EM1328">
            <v>0</v>
          </cell>
          <cell r="EN1328">
            <v>0</v>
          </cell>
          <cell r="EO1328">
            <v>0</v>
          </cell>
          <cell r="EP1328">
            <v>0</v>
          </cell>
          <cell r="EQ1328">
            <v>0</v>
          </cell>
          <cell r="ER1328">
            <v>0</v>
          </cell>
          <cell r="ES1328">
            <v>0</v>
          </cell>
          <cell r="ET1328">
            <v>0</v>
          </cell>
          <cell r="EU1328">
            <v>0</v>
          </cell>
          <cell r="EV1328">
            <v>0</v>
          </cell>
          <cell r="EW1328">
            <v>0</v>
          </cell>
          <cell r="EX1328">
            <v>0</v>
          </cell>
          <cell r="EY1328">
            <v>0</v>
          </cell>
          <cell r="EZ1328">
            <v>0</v>
          </cell>
          <cell r="FA1328">
            <v>0</v>
          </cell>
          <cell r="FB1328">
            <v>0</v>
          </cell>
          <cell r="FC1328">
            <v>0</v>
          </cell>
          <cell r="FD1328">
            <v>0</v>
          </cell>
          <cell r="FE1328">
            <v>0</v>
          </cell>
          <cell r="FF1328">
            <v>0</v>
          </cell>
          <cell r="FG1328">
            <v>0</v>
          </cell>
          <cell r="FH1328">
            <v>0</v>
          </cell>
          <cell r="FI1328">
            <v>0</v>
          </cell>
          <cell r="FJ1328">
            <v>0</v>
          </cell>
          <cell r="FK1328">
            <v>0</v>
          </cell>
          <cell r="FL1328">
            <v>0</v>
          </cell>
          <cell r="FM1328">
            <v>0</v>
          </cell>
          <cell r="FN1328">
            <v>0</v>
          </cell>
          <cell r="FO1328">
            <v>0</v>
          </cell>
          <cell r="FP1328">
            <v>0</v>
          </cell>
          <cell r="FQ1328">
            <v>0</v>
          </cell>
          <cell r="FR1328">
            <v>0</v>
          </cell>
          <cell r="FS1328">
            <v>0</v>
          </cell>
          <cell r="FT1328">
            <v>0</v>
          </cell>
          <cell r="FU1328">
            <v>0</v>
          </cell>
          <cell r="FV1328">
            <v>0</v>
          </cell>
          <cell r="FW1328">
            <v>0</v>
          </cell>
          <cell r="FX1328">
            <v>0</v>
          </cell>
          <cell r="FY1328">
            <v>0</v>
          </cell>
          <cell r="FZ1328">
            <v>0</v>
          </cell>
          <cell r="GA1328">
            <v>0</v>
          </cell>
          <cell r="GB1328">
            <v>0</v>
          </cell>
          <cell r="GC1328">
            <v>0</v>
          </cell>
          <cell r="GD1328">
            <v>0</v>
          </cell>
          <cell r="GE1328">
            <v>0</v>
          </cell>
          <cell r="GF1328">
            <v>0</v>
          </cell>
          <cell r="GG1328">
            <v>0</v>
          </cell>
          <cell r="GH1328">
            <v>0</v>
          </cell>
          <cell r="GI1328">
            <v>0</v>
          </cell>
          <cell r="GJ1328">
            <v>0</v>
          </cell>
          <cell r="GK1328">
            <v>0</v>
          </cell>
          <cell r="GL1328">
            <v>0</v>
          </cell>
          <cell r="GM1328">
            <v>0</v>
          </cell>
          <cell r="GN1328">
            <v>0</v>
          </cell>
          <cell r="GO1328">
            <v>0</v>
          </cell>
          <cell r="GP1328">
            <v>0</v>
          </cell>
          <cell r="GQ1328">
            <v>0</v>
          </cell>
          <cell r="GR1328">
            <v>0</v>
          </cell>
          <cell r="GS1328">
            <v>0</v>
          </cell>
          <cell r="GT1328">
            <v>0</v>
          </cell>
          <cell r="GU1328">
            <v>0</v>
          </cell>
          <cell r="GV1328">
            <v>0</v>
          </cell>
          <cell r="GW1328">
            <v>0</v>
          </cell>
          <cell r="GX1328">
            <v>0</v>
          </cell>
          <cell r="GY1328">
            <v>0</v>
          </cell>
          <cell r="GZ1328">
            <v>0</v>
          </cell>
          <cell r="HA1328">
            <v>0</v>
          </cell>
          <cell r="HB1328">
            <v>0</v>
          </cell>
          <cell r="HC1328">
            <v>0</v>
          </cell>
          <cell r="HD1328">
            <v>0</v>
          </cell>
          <cell r="HE1328">
            <v>0</v>
          </cell>
          <cell r="HF1328">
            <v>0</v>
          </cell>
          <cell r="HG1328">
            <v>0</v>
          </cell>
          <cell r="HH1328">
            <v>0</v>
          </cell>
          <cell r="HI1328">
            <v>0</v>
          </cell>
          <cell r="HJ1328">
            <v>0</v>
          </cell>
          <cell r="HK1328">
            <v>0</v>
          </cell>
          <cell r="HL1328">
            <v>0</v>
          </cell>
          <cell r="HM1328">
            <v>0</v>
          </cell>
          <cell r="HN1328">
            <v>0</v>
          </cell>
          <cell r="HO1328">
            <v>0</v>
          </cell>
          <cell r="HP1328">
            <v>0</v>
          </cell>
          <cell r="HQ1328">
            <v>0</v>
          </cell>
          <cell r="HR1328">
            <v>0</v>
          </cell>
          <cell r="HS1328">
            <v>0</v>
          </cell>
          <cell r="HT1328">
            <v>0</v>
          </cell>
          <cell r="HU1328">
            <v>0</v>
          </cell>
          <cell r="HV1328">
            <v>0</v>
          </cell>
          <cell r="HW1328">
            <v>0</v>
          </cell>
          <cell r="HX1328">
            <v>0</v>
          </cell>
          <cell r="HY1328">
            <v>0</v>
          </cell>
          <cell r="HZ1328">
            <v>0</v>
          </cell>
          <cell r="IA1328">
            <v>0</v>
          </cell>
          <cell r="IB1328">
            <v>0</v>
          </cell>
          <cell r="IC1328">
            <v>0</v>
          </cell>
          <cell r="ID1328">
            <v>0</v>
          </cell>
          <cell r="IE1328">
            <v>0</v>
          </cell>
          <cell r="IF1328">
            <v>0</v>
          </cell>
          <cell r="IG1328">
            <v>0</v>
          </cell>
          <cell r="IH1328">
            <v>0</v>
          </cell>
          <cell r="II1328">
            <v>0</v>
          </cell>
          <cell r="IJ1328">
            <v>0</v>
          </cell>
          <cell r="IK1328">
            <v>0</v>
          </cell>
          <cell r="IL1328">
            <v>0</v>
          </cell>
          <cell r="IM1328">
            <v>0</v>
          </cell>
          <cell r="IN1328">
            <v>0</v>
          </cell>
          <cell r="IO1328">
            <v>0</v>
          </cell>
          <cell r="IP1328">
            <v>0</v>
          </cell>
          <cell r="IQ1328">
            <v>0</v>
          </cell>
          <cell r="IR1328">
            <v>0</v>
          </cell>
          <cell r="IS1328">
            <v>0</v>
          </cell>
          <cell r="IT1328">
            <v>0</v>
          </cell>
          <cell r="IU1328">
            <v>0</v>
          </cell>
          <cell r="IV1328">
            <v>0</v>
          </cell>
          <cell r="IW1328">
            <v>0</v>
          </cell>
          <cell r="IX1328">
            <v>0</v>
          </cell>
          <cell r="IY1328">
            <v>0</v>
          </cell>
          <cell r="IZ1328">
            <v>0</v>
          </cell>
          <cell r="JA1328">
            <v>0</v>
          </cell>
          <cell r="JB1328">
            <v>0</v>
          </cell>
          <cell r="JC1328">
            <v>0</v>
          </cell>
          <cell r="JD1328">
            <v>0</v>
          </cell>
          <cell r="JE1328">
            <v>0</v>
          </cell>
        </row>
        <row r="1329">
          <cell r="D1329" t="str">
            <v>HY_.EX.SOR._.ROG.Prospect 1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0</v>
          </cell>
          <cell r="BW1329">
            <v>0</v>
          </cell>
          <cell r="BX1329">
            <v>0</v>
          </cell>
          <cell r="BY1329">
            <v>0</v>
          </cell>
          <cell r="BZ1329">
            <v>0</v>
          </cell>
          <cell r="CA1329">
            <v>0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0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0</v>
          </cell>
          <cell r="DI1329">
            <v>0</v>
          </cell>
          <cell r="DJ1329">
            <v>0</v>
          </cell>
          <cell r="DK1329">
            <v>0</v>
          </cell>
          <cell r="DL1329">
            <v>0</v>
          </cell>
          <cell r="DM1329">
            <v>0</v>
          </cell>
          <cell r="DN1329">
            <v>0</v>
          </cell>
          <cell r="DO1329">
            <v>0</v>
          </cell>
          <cell r="DP1329">
            <v>0</v>
          </cell>
          <cell r="DQ1329">
            <v>0</v>
          </cell>
          <cell r="DR1329">
            <v>0</v>
          </cell>
          <cell r="DS1329">
            <v>0</v>
          </cell>
          <cell r="DT1329">
            <v>0</v>
          </cell>
          <cell r="DU1329">
            <v>0</v>
          </cell>
          <cell r="DV1329">
            <v>0</v>
          </cell>
          <cell r="DW1329">
            <v>0</v>
          </cell>
          <cell r="DX1329">
            <v>0</v>
          </cell>
          <cell r="DY1329">
            <v>0</v>
          </cell>
          <cell r="DZ1329">
            <v>0</v>
          </cell>
          <cell r="EA1329">
            <v>0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  <cell r="EJ1329">
            <v>0</v>
          </cell>
          <cell r="EK1329">
            <v>0</v>
          </cell>
          <cell r="EL1329">
            <v>0</v>
          </cell>
          <cell r="EM1329">
            <v>0</v>
          </cell>
          <cell r="EN1329">
            <v>0</v>
          </cell>
          <cell r="EO1329">
            <v>0</v>
          </cell>
          <cell r="EP1329">
            <v>0</v>
          </cell>
          <cell r="EQ1329">
            <v>0</v>
          </cell>
          <cell r="ER1329">
            <v>0</v>
          </cell>
          <cell r="ES1329">
            <v>0</v>
          </cell>
          <cell r="ET1329">
            <v>0</v>
          </cell>
          <cell r="EU1329">
            <v>0</v>
          </cell>
          <cell r="EV1329">
            <v>0</v>
          </cell>
          <cell r="EW1329">
            <v>0</v>
          </cell>
          <cell r="EX1329">
            <v>0</v>
          </cell>
          <cell r="EY1329">
            <v>0</v>
          </cell>
          <cell r="EZ1329">
            <v>0</v>
          </cell>
          <cell r="FA1329">
            <v>0</v>
          </cell>
          <cell r="FB1329">
            <v>0</v>
          </cell>
          <cell r="FC1329">
            <v>0</v>
          </cell>
          <cell r="FD1329">
            <v>0</v>
          </cell>
          <cell r="FE1329">
            <v>0</v>
          </cell>
          <cell r="FF1329">
            <v>0</v>
          </cell>
          <cell r="FG1329">
            <v>0</v>
          </cell>
          <cell r="FH1329">
            <v>0</v>
          </cell>
          <cell r="FI1329">
            <v>0</v>
          </cell>
          <cell r="FJ1329">
            <v>0</v>
          </cell>
          <cell r="FK1329">
            <v>0</v>
          </cell>
          <cell r="FL1329">
            <v>0</v>
          </cell>
          <cell r="FM1329">
            <v>0</v>
          </cell>
          <cell r="FN1329">
            <v>0</v>
          </cell>
          <cell r="FO1329">
            <v>0</v>
          </cell>
          <cell r="FP1329">
            <v>0</v>
          </cell>
          <cell r="FQ1329">
            <v>0</v>
          </cell>
          <cell r="FR1329">
            <v>0</v>
          </cell>
          <cell r="FS1329">
            <v>0</v>
          </cell>
          <cell r="FT1329">
            <v>0</v>
          </cell>
          <cell r="FU1329">
            <v>0</v>
          </cell>
          <cell r="FV1329">
            <v>0</v>
          </cell>
          <cell r="FW1329">
            <v>0</v>
          </cell>
          <cell r="FX1329">
            <v>0</v>
          </cell>
          <cell r="FY1329">
            <v>0</v>
          </cell>
          <cell r="FZ1329">
            <v>0</v>
          </cell>
          <cell r="GA1329">
            <v>0</v>
          </cell>
          <cell r="GB1329">
            <v>0</v>
          </cell>
          <cell r="GC1329">
            <v>0</v>
          </cell>
          <cell r="GD1329">
            <v>0</v>
          </cell>
          <cell r="GE1329">
            <v>0</v>
          </cell>
          <cell r="GF1329">
            <v>0</v>
          </cell>
          <cell r="GG1329">
            <v>0</v>
          </cell>
          <cell r="GH1329">
            <v>0</v>
          </cell>
          <cell r="GI1329">
            <v>0</v>
          </cell>
          <cell r="GJ1329">
            <v>0</v>
          </cell>
          <cell r="GK1329">
            <v>0</v>
          </cell>
          <cell r="GL1329">
            <v>0</v>
          </cell>
          <cell r="GM1329">
            <v>0</v>
          </cell>
          <cell r="GN1329">
            <v>0</v>
          </cell>
          <cell r="GO1329">
            <v>0</v>
          </cell>
          <cell r="GP1329">
            <v>0</v>
          </cell>
          <cell r="GQ1329">
            <v>0</v>
          </cell>
          <cell r="GR1329">
            <v>0</v>
          </cell>
          <cell r="GS1329">
            <v>0</v>
          </cell>
          <cell r="GT1329">
            <v>0</v>
          </cell>
          <cell r="GU1329">
            <v>0</v>
          </cell>
          <cell r="GV1329">
            <v>0</v>
          </cell>
          <cell r="GW1329">
            <v>0</v>
          </cell>
          <cell r="GX1329">
            <v>0</v>
          </cell>
          <cell r="GY1329">
            <v>0</v>
          </cell>
          <cell r="GZ1329">
            <v>0</v>
          </cell>
          <cell r="HA1329">
            <v>0</v>
          </cell>
          <cell r="HB1329">
            <v>0</v>
          </cell>
          <cell r="HC1329">
            <v>0</v>
          </cell>
          <cell r="HD1329">
            <v>0</v>
          </cell>
          <cell r="HE1329">
            <v>0</v>
          </cell>
          <cell r="HF1329">
            <v>0</v>
          </cell>
          <cell r="HG1329">
            <v>0</v>
          </cell>
          <cell r="HH1329">
            <v>0</v>
          </cell>
          <cell r="HI1329">
            <v>0</v>
          </cell>
          <cell r="HJ1329">
            <v>0</v>
          </cell>
          <cell r="HK1329">
            <v>0</v>
          </cell>
          <cell r="HL1329">
            <v>0</v>
          </cell>
          <cell r="HM1329">
            <v>0</v>
          </cell>
          <cell r="HN1329">
            <v>0</v>
          </cell>
          <cell r="HO1329">
            <v>0</v>
          </cell>
          <cell r="HP1329">
            <v>0</v>
          </cell>
          <cell r="HQ1329">
            <v>0</v>
          </cell>
          <cell r="HR1329">
            <v>0</v>
          </cell>
          <cell r="HS1329">
            <v>0</v>
          </cell>
          <cell r="HT1329">
            <v>0</v>
          </cell>
          <cell r="HU1329">
            <v>0</v>
          </cell>
          <cell r="HV1329">
            <v>0</v>
          </cell>
          <cell r="HW1329">
            <v>0</v>
          </cell>
          <cell r="HX1329">
            <v>0</v>
          </cell>
          <cell r="HY1329">
            <v>0</v>
          </cell>
          <cell r="HZ1329">
            <v>0</v>
          </cell>
          <cell r="IA1329">
            <v>0</v>
          </cell>
          <cell r="IB1329">
            <v>0</v>
          </cell>
          <cell r="IC1329">
            <v>0</v>
          </cell>
          <cell r="ID1329">
            <v>0</v>
          </cell>
          <cell r="IE1329">
            <v>0</v>
          </cell>
          <cell r="IF1329">
            <v>0</v>
          </cell>
          <cell r="IG1329">
            <v>0</v>
          </cell>
          <cell r="IH1329">
            <v>0</v>
          </cell>
          <cell r="II1329">
            <v>0</v>
          </cell>
          <cell r="IJ1329">
            <v>0</v>
          </cell>
          <cell r="IK1329">
            <v>0</v>
          </cell>
          <cell r="IL1329">
            <v>0</v>
          </cell>
          <cell r="IM1329">
            <v>0</v>
          </cell>
          <cell r="IN1329">
            <v>0</v>
          </cell>
          <cell r="IO1329">
            <v>0</v>
          </cell>
          <cell r="IP1329">
            <v>0</v>
          </cell>
          <cell r="IQ1329">
            <v>0</v>
          </cell>
          <cell r="IR1329">
            <v>0</v>
          </cell>
          <cell r="IS1329">
            <v>0</v>
          </cell>
          <cell r="IT1329">
            <v>0</v>
          </cell>
          <cell r="IU1329">
            <v>0</v>
          </cell>
          <cell r="IV1329">
            <v>0</v>
          </cell>
          <cell r="IW1329">
            <v>0</v>
          </cell>
          <cell r="IX1329">
            <v>0</v>
          </cell>
          <cell r="IY1329">
            <v>0</v>
          </cell>
          <cell r="IZ1329">
            <v>0</v>
          </cell>
          <cell r="JA1329">
            <v>0</v>
          </cell>
          <cell r="JB1329">
            <v>0</v>
          </cell>
          <cell r="JC1329">
            <v>0</v>
          </cell>
          <cell r="JD1329">
            <v>0</v>
          </cell>
          <cell r="JE1329">
            <v>0</v>
          </cell>
        </row>
        <row r="1330">
          <cell r="D1330" t="str">
            <v>HY_.EX.SOR._.ROG.Prospect 2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DI1330">
            <v>0</v>
          </cell>
          <cell r="DJ1330">
            <v>0</v>
          </cell>
          <cell r="DK1330">
            <v>0</v>
          </cell>
          <cell r="DL1330">
            <v>0</v>
          </cell>
          <cell r="DM1330">
            <v>0</v>
          </cell>
          <cell r="DN1330">
            <v>0</v>
          </cell>
          <cell r="DO1330">
            <v>0</v>
          </cell>
          <cell r="DP1330">
            <v>0</v>
          </cell>
          <cell r="DQ1330">
            <v>0</v>
          </cell>
          <cell r="DR1330">
            <v>0</v>
          </cell>
          <cell r="DS1330">
            <v>0</v>
          </cell>
          <cell r="DT1330">
            <v>0</v>
          </cell>
          <cell r="DU1330">
            <v>0</v>
          </cell>
          <cell r="DV1330">
            <v>0</v>
          </cell>
          <cell r="DW1330">
            <v>0</v>
          </cell>
          <cell r="DX1330">
            <v>0</v>
          </cell>
          <cell r="DY1330">
            <v>0</v>
          </cell>
          <cell r="DZ1330">
            <v>0</v>
          </cell>
          <cell r="EA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  <cell r="EJ1330">
            <v>0</v>
          </cell>
          <cell r="EK1330">
            <v>0</v>
          </cell>
          <cell r="EL1330">
            <v>0</v>
          </cell>
          <cell r="EM1330">
            <v>0</v>
          </cell>
          <cell r="EN1330">
            <v>0</v>
          </cell>
          <cell r="EO1330">
            <v>0</v>
          </cell>
          <cell r="EP1330">
            <v>0</v>
          </cell>
          <cell r="EQ1330">
            <v>0</v>
          </cell>
          <cell r="ER1330">
            <v>0</v>
          </cell>
          <cell r="ES1330">
            <v>0</v>
          </cell>
          <cell r="ET1330">
            <v>0</v>
          </cell>
          <cell r="EU1330">
            <v>0</v>
          </cell>
          <cell r="EV1330">
            <v>0</v>
          </cell>
          <cell r="EW1330">
            <v>0</v>
          </cell>
          <cell r="EX1330">
            <v>0</v>
          </cell>
          <cell r="EY1330">
            <v>0</v>
          </cell>
          <cell r="EZ1330">
            <v>0</v>
          </cell>
          <cell r="FA1330">
            <v>0</v>
          </cell>
          <cell r="FB1330">
            <v>0</v>
          </cell>
          <cell r="FC1330">
            <v>0</v>
          </cell>
          <cell r="FD1330">
            <v>0</v>
          </cell>
          <cell r="FE1330">
            <v>0</v>
          </cell>
          <cell r="FF1330">
            <v>0</v>
          </cell>
          <cell r="FG1330">
            <v>0</v>
          </cell>
          <cell r="FH1330">
            <v>0</v>
          </cell>
          <cell r="FI1330">
            <v>0</v>
          </cell>
          <cell r="FJ1330">
            <v>0</v>
          </cell>
          <cell r="FK1330">
            <v>0</v>
          </cell>
          <cell r="FL1330">
            <v>0</v>
          </cell>
          <cell r="FM1330">
            <v>0</v>
          </cell>
          <cell r="FN1330">
            <v>0</v>
          </cell>
          <cell r="FO1330">
            <v>0</v>
          </cell>
          <cell r="FP1330">
            <v>0</v>
          </cell>
          <cell r="FQ1330">
            <v>0</v>
          </cell>
          <cell r="FR1330">
            <v>0</v>
          </cell>
          <cell r="FS1330">
            <v>0</v>
          </cell>
          <cell r="FT1330">
            <v>0</v>
          </cell>
          <cell r="FU1330">
            <v>0</v>
          </cell>
          <cell r="FV1330">
            <v>0</v>
          </cell>
          <cell r="FW1330">
            <v>0</v>
          </cell>
          <cell r="FX1330">
            <v>0</v>
          </cell>
          <cell r="FY1330">
            <v>0</v>
          </cell>
          <cell r="FZ1330">
            <v>0</v>
          </cell>
          <cell r="GA1330">
            <v>0</v>
          </cell>
          <cell r="GB1330">
            <v>0</v>
          </cell>
          <cell r="GC1330">
            <v>0</v>
          </cell>
          <cell r="GD1330">
            <v>0</v>
          </cell>
          <cell r="GE1330">
            <v>0</v>
          </cell>
          <cell r="GF1330">
            <v>0</v>
          </cell>
          <cell r="GG1330">
            <v>0</v>
          </cell>
          <cell r="GH1330">
            <v>0</v>
          </cell>
          <cell r="GI1330">
            <v>0</v>
          </cell>
          <cell r="GJ1330">
            <v>0</v>
          </cell>
          <cell r="GK1330">
            <v>0</v>
          </cell>
          <cell r="GL1330">
            <v>0</v>
          </cell>
          <cell r="GM1330">
            <v>0</v>
          </cell>
          <cell r="GN1330">
            <v>0</v>
          </cell>
          <cell r="GO1330">
            <v>0</v>
          </cell>
          <cell r="GP1330">
            <v>0</v>
          </cell>
          <cell r="GQ1330">
            <v>0</v>
          </cell>
          <cell r="GR1330">
            <v>0</v>
          </cell>
          <cell r="GS1330">
            <v>0</v>
          </cell>
          <cell r="GT1330">
            <v>0</v>
          </cell>
          <cell r="GU1330">
            <v>0</v>
          </cell>
          <cell r="GV1330">
            <v>0</v>
          </cell>
          <cell r="GW1330">
            <v>0</v>
          </cell>
          <cell r="GX1330">
            <v>0</v>
          </cell>
          <cell r="GY1330">
            <v>0</v>
          </cell>
          <cell r="GZ1330">
            <v>0</v>
          </cell>
          <cell r="HA1330">
            <v>0</v>
          </cell>
          <cell r="HB1330">
            <v>0</v>
          </cell>
          <cell r="HC1330">
            <v>0</v>
          </cell>
          <cell r="HD1330">
            <v>0</v>
          </cell>
          <cell r="HE1330">
            <v>0</v>
          </cell>
          <cell r="HF1330">
            <v>0</v>
          </cell>
          <cell r="HG1330">
            <v>0</v>
          </cell>
          <cell r="HH1330">
            <v>0</v>
          </cell>
          <cell r="HI1330">
            <v>0</v>
          </cell>
          <cell r="HJ1330">
            <v>0</v>
          </cell>
          <cell r="HK1330">
            <v>0</v>
          </cell>
          <cell r="HL1330">
            <v>0</v>
          </cell>
          <cell r="HM1330">
            <v>0</v>
          </cell>
          <cell r="HN1330">
            <v>0</v>
          </cell>
          <cell r="HO1330">
            <v>0</v>
          </cell>
          <cell r="HP1330">
            <v>0</v>
          </cell>
          <cell r="HQ1330">
            <v>0</v>
          </cell>
          <cell r="HR1330">
            <v>0</v>
          </cell>
          <cell r="HS1330">
            <v>0</v>
          </cell>
          <cell r="HT1330">
            <v>0</v>
          </cell>
          <cell r="HU1330">
            <v>0</v>
          </cell>
          <cell r="HV1330">
            <v>0</v>
          </cell>
          <cell r="HW1330">
            <v>0</v>
          </cell>
          <cell r="HX1330">
            <v>0</v>
          </cell>
          <cell r="HY1330">
            <v>0</v>
          </cell>
          <cell r="HZ1330">
            <v>0</v>
          </cell>
          <cell r="IA1330">
            <v>0</v>
          </cell>
          <cell r="IB1330">
            <v>0</v>
          </cell>
          <cell r="IC1330">
            <v>0</v>
          </cell>
          <cell r="ID1330">
            <v>0</v>
          </cell>
          <cell r="IE1330">
            <v>0</v>
          </cell>
          <cell r="IF1330">
            <v>0</v>
          </cell>
          <cell r="IG1330">
            <v>0</v>
          </cell>
          <cell r="IH1330">
            <v>0</v>
          </cell>
          <cell r="II1330">
            <v>0</v>
          </cell>
          <cell r="IJ1330">
            <v>0</v>
          </cell>
          <cell r="IK1330">
            <v>0</v>
          </cell>
          <cell r="IL1330">
            <v>0</v>
          </cell>
          <cell r="IM1330">
            <v>0</v>
          </cell>
          <cell r="IN1330">
            <v>0</v>
          </cell>
          <cell r="IO1330">
            <v>0</v>
          </cell>
          <cell r="IP1330">
            <v>0</v>
          </cell>
          <cell r="IQ1330">
            <v>0</v>
          </cell>
          <cell r="IR1330">
            <v>0</v>
          </cell>
          <cell r="IS1330">
            <v>0</v>
          </cell>
          <cell r="IT1330">
            <v>0</v>
          </cell>
          <cell r="IU1330">
            <v>0</v>
          </cell>
          <cell r="IV1330">
            <v>0</v>
          </cell>
          <cell r="IW1330">
            <v>0</v>
          </cell>
          <cell r="IX1330">
            <v>0</v>
          </cell>
          <cell r="IY1330">
            <v>0</v>
          </cell>
          <cell r="IZ1330">
            <v>0</v>
          </cell>
          <cell r="JA1330">
            <v>0</v>
          </cell>
          <cell r="JB1330">
            <v>0</v>
          </cell>
          <cell r="JC1330">
            <v>0</v>
          </cell>
          <cell r="JD1330">
            <v>0</v>
          </cell>
          <cell r="JE1330">
            <v>0</v>
          </cell>
        </row>
        <row r="1331">
          <cell r="D1331" t="str">
            <v>HY_.EX.SOR._.ROG.Prospect 3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  <cell r="EJ1331">
            <v>0</v>
          </cell>
          <cell r="EK1331">
            <v>0</v>
          </cell>
          <cell r="EL1331">
            <v>0</v>
          </cell>
          <cell r="EM1331">
            <v>0</v>
          </cell>
          <cell r="EN1331">
            <v>0</v>
          </cell>
          <cell r="EO1331">
            <v>0</v>
          </cell>
          <cell r="EP1331">
            <v>0</v>
          </cell>
          <cell r="EQ1331">
            <v>0</v>
          </cell>
          <cell r="ER1331">
            <v>0</v>
          </cell>
          <cell r="ES1331">
            <v>0</v>
          </cell>
          <cell r="ET1331">
            <v>0</v>
          </cell>
          <cell r="EU1331">
            <v>0</v>
          </cell>
          <cell r="EV1331">
            <v>0</v>
          </cell>
          <cell r="EW1331">
            <v>0</v>
          </cell>
          <cell r="EX1331">
            <v>0</v>
          </cell>
          <cell r="EY1331">
            <v>0</v>
          </cell>
          <cell r="EZ1331">
            <v>0</v>
          </cell>
          <cell r="FA1331">
            <v>0</v>
          </cell>
          <cell r="FB1331">
            <v>0</v>
          </cell>
          <cell r="FC1331">
            <v>0</v>
          </cell>
          <cell r="FD1331">
            <v>0</v>
          </cell>
          <cell r="FE1331">
            <v>0</v>
          </cell>
          <cell r="FF1331">
            <v>0</v>
          </cell>
          <cell r="FG1331">
            <v>0</v>
          </cell>
          <cell r="FH1331">
            <v>0</v>
          </cell>
          <cell r="FI1331">
            <v>0</v>
          </cell>
          <cell r="FJ1331">
            <v>0</v>
          </cell>
          <cell r="FK1331">
            <v>0</v>
          </cell>
          <cell r="FL1331">
            <v>0</v>
          </cell>
          <cell r="FM1331">
            <v>0</v>
          </cell>
          <cell r="FN1331">
            <v>0</v>
          </cell>
          <cell r="FO1331">
            <v>0</v>
          </cell>
          <cell r="FP1331">
            <v>0</v>
          </cell>
          <cell r="FQ1331">
            <v>0</v>
          </cell>
          <cell r="FR1331">
            <v>0</v>
          </cell>
          <cell r="FS1331">
            <v>0</v>
          </cell>
          <cell r="FT1331">
            <v>0</v>
          </cell>
          <cell r="FU1331">
            <v>0</v>
          </cell>
          <cell r="FV1331">
            <v>0</v>
          </cell>
          <cell r="FW1331">
            <v>0</v>
          </cell>
          <cell r="FX1331">
            <v>0</v>
          </cell>
          <cell r="FY1331">
            <v>0</v>
          </cell>
          <cell r="FZ1331">
            <v>0</v>
          </cell>
          <cell r="GA1331">
            <v>0</v>
          </cell>
          <cell r="GB1331">
            <v>0</v>
          </cell>
          <cell r="GC1331">
            <v>0</v>
          </cell>
          <cell r="GD1331">
            <v>0</v>
          </cell>
          <cell r="GE1331">
            <v>0</v>
          </cell>
          <cell r="GF1331">
            <v>0</v>
          </cell>
          <cell r="GG1331">
            <v>0</v>
          </cell>
          <cell r="GH1331">
            <v>0</v>
          </cell>
          <cell r="GI1331">
            <v>0</v>
          </cell>
          <cell r="GJ1331">
            <v>0</v>
          </cell>
          <cell r="GK1331">
            <v>0</v>
          </cell>
          <cell r="GL1331">
            <v>0</v>
          </cell>
          <cell r="GM1331">
            <v>0</v>
          </cell>
          <cell r="GN1331">
            <v>0</v>
          </cell>
          <cell r="GO1331">
            <v>0</v>
          </cell>
          <cell r="GP1331">
            <v>0</v>
          </cell>
          <cell r="GQ1331">
            <v>0</v>
          </cell>
          <cell r="GR1331">
            <v>0</v>
          </cell>
          <cell r="GS1331">
            <v>0</v>
          </cell>
          <cell r="GT1331">
            <v>0</v>
          </cell>
          <cell r="GU1331">
            <v>0</v>
          </cell>
          <cell r="GV1331">
            <v>0</v>
          </cell>
          <cell r="GW1331">
            <v>0</v>
          </cell>
          <cell r="GX1331">
            <v>0</v>
          </cell>
          <cell r="GY1331">
            <v>0</v>
          </cell>
          <cell r="GZ1331">
            <v>0</v>
          </cell>
          <cell r="HA1331">
            <v>0</v>
          </cell>
          <cell r="HB1331">
            <v>0</v>
          </cell>
          <cell r="HC1331">
            <v>0</v>
          </cell>
          <cell r="HD1331">
            <v>0</v>
          </cell>
          <cell r="HE1331">
            <v>0</v>
          </cell>
          <cell r="HF1331">
            <v>0</v>
          </cell>
          <cell r="HG1331">
            <v>0</v>
          </cell>
          <cell r="HH1331">
            <v>0</v>
          </cell>
          <cell r="HI1331">
            <v>0</v>
          </cell>
          <cell r="HJ1331">
            <v>0</v>
          </cell>
          <cell r="HK1331">
            <v>0</v>
          </cell>
          <cell r="HL1331">
            <v>0</v>
          </cell>
          <cell r="HM1331">
            <v>0</v>
          </cell>
          <cell r="HN1331">
            <v>0</v>
          </cell>
          <cell r="HO1331">
            <v>0</v>
          </cell>
          <cell r="HP1331">
            <v>0</v>
          </cell>
          <cell r="HQ1331">
            <v>0</v>
          </cell>
          <cell r="HR1331">
            <v>0</v>
          </cell>
          <cell r="HS1331">
            <v>0</v>
          </cell>
          <cell r="HT1331">
            <v>0</v>
          </cell>
          <cell r="HU1331">
            <v>0</v>
          </cell>
          <cell r="HV1331">
            <v>0</v>
          </cell>
          <cell r="HW1331">
            <v>0</v>
          </cell>
          <cell r="HX1331">
            <v>0</v>
          </cell>
          <cell r="HY1331">
            <v>0</v>
          </cell>
          <cell r="HZ1331">
            <v>0</v>
          </cell>
          <cell r="IA1331">
            <v>0</v>
          </cell>
          <cell r="IB1331">
            <v>0</v>
          </cell>
          <cell r="IC1331">
            <v>0</v>
          </cell>
          <cell r="ID1331">
            <v>0</v>
          </cell>
          <cell r="IE1331">
            <v>0</v>
          </cell>
          <cell r="IF1331">
            <v>0</v>
          </cell>
          <cell r="IG1331">
            <v>0</v>
          </cell>
          <cell r="IH1331">
            <v>0</v>
          </cell>
          <cell r="II1331">
            <v>0</v>
          </cell>
          <cell r="IJ1331">
            <v>0</v>
          </cell>
          <cell r="IK1331">
            <v>0</v>
          </cell>
          <cell r="IL1331">
            <v>0</v>
          </cell>
          <cell r="IM1331">
            <v>0</v>
          </cell>
          <cell r="IN1331">
            <v>0</v>
          </cell>
          <cell r="IO1331">
            <v>0</v>
          </cell>
          <cell r="IP1331">
            <v>0</v>
          </cell>
          <cell r="IQ1331">
            <v>0</v>
          </cell>
          <cell r="IR1331">
            <v>0</v>
          </cell>
          <cell r="IS1331">
            <v>0</v>
          </cell>
          <cell r="IT1331">
            <v>0</v>
          </cell>
          <cell r="IU1331">
            <v>0</v>
          </cell>
          <cell r="IV1331">
            <v>0</v>
          </cell>
          <cell r="IW1331">
            <v>0</v>
          </cell>
          <cell r="IX1331">
            <v>0</v>
          </cell>
          <cell r="IY1331">
            <v>0</v>
          </cell>
          <cell r="IZ1331">
            <v>0</v>
          </cell>
          <cell r="JA1331">
            <v>0</v>
          </cell>
          <cell r="JB1331">
            <v>0</v>
          </cell>
          <cell r="JC1331">
            <v>0</v>
          </cell>
          <cell r="JD1331">
            <v>0</v>
          </cell>
          <cell r="JE1331">
            <v>0</v>
          </cell>
        </row>
        <row r="1332">
          <cell r="D1332" t="str">
            <v>HY_.EX.SOR._.ROG.Prospect 4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0</v>
          </cell>
          <cell r="BQ1332">
            <v>0</v>
          </cell>
          <cell r="BR1332">
            <v>0</v>
          </cell>
          <cell r="BS1332">
            <v>0</v>
          </cell>
          <cell r="BT1332">
            <v>0</v>
          </cell>
          <cell r="BU1332">
            <v>0</v>
          </cell>
          <cell r="BV1332">
            <v>0</v>
          </cell>
          <cell r="BW1332">
            <v>0</v>
          </cell>
          <cell r="BX1332">
            <v>0</v>
          </cell>
          <cell r="BY1332">
            <v>0</v>
          </cell>
          <cell r="BZ1332">
            <v>0</v>
          </cell>
          <cell r="CA1332">
            <v>0</v>
          </cell>
          <cell r="CB1332">
            <v>0</v>
          </cell>
          <cell r="CC1332">
            <v>0</v>
          </cell>
          <cell r="CD1332">
            <v>0</v>
          </cell>
          <cell r="CE1332">
            <v>0</v>
          </cell>
          <cell r="CF1332">
            <v>0</v>
          </cell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0</v>
          </cell>
          <cell r="DM1332">
            <v>0</v>
          </cell>
          <cell r="DN1332">
            <v>0</v>
          </cell>
          <cell r="DO1332">
            <v>0</v>
          </cell>
          <cell r="DP1332">
            <v>0</v>
          </cell>
          <cell r="DQ1332">
            <v>0</v>
          </cell>
          <cell r="DR1332">
            <v>0</v>
          </cell>
          <cell r="DS1332">
            <v>0</v>
          </cell>
          <cell r="DT1332">
            <v>0</v>
          </cell>
          <cell r="DU1332">
            <v>0</v>
          </cell>
          <cell r="DV1332">
            <v>0</v>
          </cell>
          <cell r="DW1332">
            <v>0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  <cell r="EJ1332">
            <v>0</v>
          </cell>
          <cell r="EK1332">
            <v>0</v>
          </cell>
          <cell r="EL1332">
            <v>0</v>
          </cell>
          <cell r="EM1332">
            <v>0</v>
          </cell>
          <cell r="EN1332">
            <v>0</v>
          </cell>
          <cell r="EO1332">
            <v>0</v>
          </cell>
          <cell r="EP1332">
            <v>0</v>
          </cell>
          <cell r="EQ1332">
            <v>0</v>
          </cell>
          <cell r="ER1332">
            <v>0</v>
          </cell>
          <cell r="ES1332">
            <v>0</v>
          </cell>
          <cell r="ET1332">
            <v>0</v>
          </cell>
          <cell r="EU1332">
            <v>0</v>
          </cell>
          <cell r="EV1332">
            <v>0</v>
          </cell>
          <cell r="EW1332">
            <v>0</v>
          </cell>
          <cell r="EX1332">
            <v>0</v>
          </cell>
          <cell r="EY1332">
            <v>0</v>
          </cell>
          <cell r="EZ1332">
            <v>0</v>
          </cell>
          <cell r="FA1332">
            <v>0</v>
          </cell>
          <cell r="FB1332">
            <v>0</v>
          </cell>
          <cell r="FC1332">
            <v>0</v>
          </cell>
          <cell r="FD1332">
            <v>0</v>
          </cell>
          <cell r="FE1332">
            <v>0</v>
          </cell>
          <cell r="FF1332">
            <v>0</v>
          </cell>
          <cell r="FG1332">
            <v>0</v>
          </cell>
          <cell r="FH1332">
            <v>0</v>
          </cell>
          <cell r="FI1332">
            <v>0</v>
          </cell>
          <cell r="FJ1332">
            <v>0</v>
          </cell>
          <cell r="FK1332">
            <v>0</v>
          </cell>
          <cell r="FL1332">
            <v>0</v>
          </cell>
          <cell r="FM1332">
            <v>0</v>
          </cell>
          <cell r="FN1332">
            <v>0</v>
          </cell>
          <cell r="FO1332">
            <v>0</v>
          </cell>
          <cell r="FP1332">
            <v>0</v>
          </cell>
          <cell r="FQ1332">
            <v>0</v>
          </cell>
          <cell r="FR1332">
            <v>0</v>
          </cell>
          <cell r="FS1332">
            <v>0</v>
          </cell>
          <cell r="FT1332">
            <v>0</v>
          </cell>
          <cell r="FU1332">
            <v>0</v>
          </cell>
          <cell r="FV1332">
            <v>0</v>
          </cell>
          <cell r="FW1332">
            <v>0</v>
          </cell>
          <cell r="FX1332">
            <v>0</v>
          </cell>
          <cell r="FY1332">
            <v>0</v>
          </cell>
          <cell r="FZ1332">
            <v>0</v>
          </cell>
          <cell r="GA1332">
            <v>0</v>
          </cell>
          <cell r="GB1332">
            <v>0</v>
          </cell>
          <cell r="GC1332">
            <v>0</v>
          </cell>
          <cell r="GD1332">
            <v>0</v>
          </cell>
          <cell r="GE1332">
            <v>0</v>
          </cell>
          <cell r="GF1332">
            <v>0</v>
          </cell>
          <cell r="GG1332">
            <v>0</v>
          </cell>
          <cell r="GH1332">
            <v>0</v>
          </cell>
          <cell r="GI1332">
            <v>0</v>
          </cell>
          <cell r="GJ1332">
            <v>0</v>
          </cell>
          <cell r="GK1332">
            <v>0</v>
          </cell>
          <cell r="GL1332">
            <v>0</v>
          </cell>
          <cell r="GM1332">
            <v>0</v>
          </cell>
          <cell r="GN1332">
            <v>0</v>
          </cell>
          <cell r="GO1332">
            <v>0</v>
          </cell>
          <cell r="GP1332">
            <v>0</v>
          </cell>
          <cell r="GQ1332">
            <v>0</v>
          </cell>
          <cell r="GR1332">
            <v>0</v>
          </cell>
          <cell r="GS1332">
            <v>0</v>
          </cell>
          <cell r="GT1332">
            <v>0</v>
          </cell>
          <cell r="GU1332">
            <v>0</v>
          </cell>
          <cell r="GV1332">
            <v>0</v>
          </cell>
          <cell r="GW1332">
            <v>0</v>
          </cell>
          <cell r="GX1332">
            <v>0</v>
          </cell>
          <cell r="GY1332">
            <v>0</v>
          </cell>
          <cell r="GZ1332">
            <v>0</v>
          </cell>
          <cell r="HA1332">
            <v>0</v>
          </cell>
          <cell r="HB1332">
            <v>0</v>
          </cell>
          <cell r="HC1332">
            <v>0</v>
          </cell>
          <cell r="HD1332">
            <v>0</v>
          </cell>
          <cell r="HE1332">
            <v>0</v>
          </cell>
          <cell r="HF1332">
            <v>0</v>
          </cell>
          <cell r="HG1332">
            <v>0</v>
          </cell>
          <cell r="HH1332">
            <v>0</v>
          </cell>
          <cell r="HI1332">
            <v>0</v>
          </cell>
          <cell r="HJ1332">
            <v>0</v>
          </cell>
          <cell r="HK1332">
            <v>0</v>
          </cell>
          <cell r="HL1332">
            <v>0</v>
          </cell>
          <cell r="HM1332">
            <v>0</v>
          </cell>
          <cell r="HN1332">
            <v>0</v>
          </cell>
          <cell r="HO1332">
            <v>0</v>
          </cell>
          <cell r="HP1332">
            <v>0</v>
          </cell>
          <cell r="HQ1332">
            <v>0</v>
          </cell>
          <cell r="HR1332">
            <v>0</v>
          </cell>
          <cell r="HS1332">
            <v>0</v>
          </cell>
          <cell r="HT1332">
            <v>0</v>
          </cell>
          <cell r="HU1332">
            <v>0</v>
          </cell>
          <cell r="HV1332">
            <v>0</v>
          </cell>
          <cell r="HW1332">
            <v>0</v>
          </cell>
          <cell r="HX1332">
            <v>0</v>
          </cell>
          <cell r="HY1332">
            <v>0</v>
          </cell>
          <cell r="HZ1332">
            <v>0</v>
          </cell>
          <cell r="IA1332">
            <v>0</v>
          </cell>
          <cell r="IB1332">
            <v>0</v>
          </cell>
          <cell r="IC1332">
            <v>0</v>
          </cell>
          <cell r="ID1332">
            <v>0</v>
          </cell>
          <cell r="IE1332">
            <v>0</v>
          </cell>
          <cell r="IF1332">
            <v>0</v>
          </cell>
          <cell r="IG1332">
            <v>0</v>
          </cell>
          <cell r="IH1332">
            <v>0</v>
          </cell>
          <cell r="II1332">
            <v>0</v>
          </cell>
          <cell r="IJ1332">
            <v>0</v>
          </cell>
          <cell r="IK1332">
            <v>0</v>
          </cell>
          <cell r="IL1332">
            <v>0</v>
          </cell>
          <cell r="IM1332">
            <v>0</v>
          </cell>
          <cell r="IN1332">
            <v>0</v>
          </cell>
          <cell r="IO1332">
            <v>0</v>
          </cell>
          <cell r="IP1332">
            <v>0</v>
          </cell>
          <cell r="IQ1332">
            <v>0</v>
          </cell>
          <cell r="IR1332">
            <v>0</v>
          </cell>
          <cell r="IS1332">
            <v>0</v>
          </cell>
          <cell r="IT1332">
            <v>0</v>
          </cell>
          <cell r="IU1332">
            <v>0</v>
          </cell>
          <cell r="IV1332">
            <v>0</v>
          </cell>
          <cell r="IW1332">
            <v>0</v>
          </cell>
          <cell r="IX1332">
            <v>0</v>
          </cell>
          <cell r="IY1332">
            <v>0</v>
          </cell>
          <cell r="IZ1332">
            <v>0</v>
          </cell>
          <cell r="JA1332">
            <v>0</v>
          </cell>
          <cell r="JB1332">
            <v>0</v>
          </cell>
          <cell r="JC1332">
            <v>0</v>
          </cell>
          <cell r="JD1332">
            <v>0</v>
          </cell>
          <cell r="JE1332">
            <v>0</v>
          </cell>
        </row>
        <row r="1333">
          <cell r="D1333" t="str">
            <v>HY_.EX.UID._.SME.Ashton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  <cell r="BZ1333">
            <v>0</v>
          </cell>
          <cell r="CA1333">
            <v>0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0</v>
          </cell>
          <cell r="DM1333">
            <v>0</v>
          </cell>
          <cell r="DN1333">
            <v>0</v>
          </cell>
          <cell r="DO1333">
            <v>0</v>
          </cell>
          <cell r="DP1333">
            <v>0</v>
          </cell>
          <cell r="DQ1333">
            <v>0</v>
          </cell>
          <cell r="DR1333">
            <v>0</v>
          </cell>
          <cell r="DS1333">
            <v>0</v>
          </cell>
          <cell r="DT1333">
            <v>0</v>
          </cell>
          <cell r="DU1333">
            <v>0</v>
          </cell>
          <cell r="DV1333">
            <v>0</v>
          </cell>
          <cell r="DW1333">
            <v>0</v>
          </cell>
          <cell r="DX1333">
            <v>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  <cell r="EJ1333">
            <v>0</v>
          </cell>
          <cell r="EK1333">
            <v>0</v>
          </cell>
          <cell r="EL1333">
            <v>0</v>
          </cell>
          <cell r="EM1333">
            <v>0</v>
          </cell>
          <cell r="EN1333">
            <v>0</v>
          </cell>
          <cell r="EO1333">
            <v>0</v>
          </cell>
          <cell r="EP1333">
            <v>0</v>
          </cell>
          <cell r="EQ1333">
            <v>0</v>
          </cell>
          <cell r="ER1333">
            <v>0</v>
          </cell>
          <cell r="ES1333">
            <v>0</v>
          </cell>
          <cell r="ET1333">
            <v>0</v>
          </cell>
          <cell r="EU1333">
            <v>0</v>
          </cell>
          <cell r="EV1333">
            <v>0</v>
          </cell>
          <cell r="EW1333">
            <v>0</v>
          </cell>
          <cell r="EX1333">
            <v>0</v>
          </cell>
          <cell r="EY1333">
            <v>0</v>
          </cell>
          <cell r="EZ1333">
            <v>0</v>
          </cell>
          <cell r="FA1333">
            <v>0</v>
          </cell>
          <cell r="FB1333">
            <v>0</v>
          </cell>
          <cell r="FC1333">
            <v>0</v>
          </cell>
          <cell r="FD1333">
            <v>0</v>
          </cell>
          <cell r="FE1333">
            <v>0</v>
          </cell>
          <cell r="FF1333">
            <v>0</v>
          </cell>
          <cell r="FG1333">
            <v>0</v>
          </cell>
          <cell r="FH1333">
            <v>0</v>
          </cell>
          <cell r="FI1333">
            <v>0</v>
          </cell>
          <cell r="FJ1333">
            <v>0</v>
          </cell>
          <cell r="FK1333">
            <v>0</v>
          </cell>
          <cell r="FL1333">
            <v>0</v>
          </cell>
          <cell r="FM1333">
            <v>0</v>
          </cell>
          <cell r="FN1333">
            <v>0</v>
          </cell>
          <cell r="FO1333">
            <v>0</v>
          </cell>
          <cell r="FP1333">
            <v>0</v>
          </cell>
          <cell r="FQ1333">
            <v>0</v>
          </cell>
          <cell r="FR1333">
            <v>0</v>
          </cell>
          <cell r="FS1333">
            <v>0</v>
          </cell>
          <cell r="FT1333">
            <v>0</v>
          </cell>
          <cell r="FU1333">
            <v>0</v>
          </cell>
          <cell r="FV1333">
            <v>0</v>
          </cell>
          <cell r="FW1333">
            <v>0</v>
          </cell>
          <cell r="FX1333">
            <v>0</v>
          </cell>
          <cell r="FY1333">
            <v>0</v>
          </cell>
          <cell r="FZ1333">
            <v>0</v>
          </cell>
          <cell r="GA1333">
            <v>0</v>
          </cell>
          <cell r="GB1333">
            <v>0</v>
          </cell>
          <cell r="GC1333">
            <v>0</v>
          </cell>
          <cell r="GD1333">
            <v>0</v>
          </cell>
          <cell r="GE1333">
            <v>0</v>
          </cell>
          <cell r="GF1333">
            <v>0</v>
          </cell>
          <cell r="GG1333">
            <v>0</v>
          </cell>
          <cell r="GH1333">
            <v>0</v>
          </cell>
          <cell r="GI1333">
            <v>0</v>
          </cell>
          <cell r="GJ1333">
            <v>0</v>
          </cell>
          <cell r="GK1333">
            <v>0</v>
          </cell>
          <cell r="GL1333">
            <v>0</v>
          </cell>
          <cell r="GM1333">
            <v>0</v>
          </cell>
          <cell r="GN1333">
            <v>0</v>
          </cell>
          <cell r="GO1333">
            <v>0</v>
          </cell>
          <cell r="GP1333">
            <v>0</v>
          </cell>
          <cell r="GQ1333">
            <v>0</v>
          </cell>
          <cell r="GR1333">
            <v>0</v>
          </cell>
          <cell r="GS1333">
            <v>0</v>
          </cell>
          <cell r="GT1333">
            <v>0</v>
          </cell>
          <cell r="GU1333">
            <v>0</v>
          </cell>
          <cell r="GV1333">
            <v>0</v>
          </cell>
          <cell r="GW1333">
            <v>0</v>
          </cell>
          <cell r="GX1333">
            <v>0</v>
          </cell>
          <cell r="GY1333">
            <v>0</v>
          </cell>
          <cell r="GZ1333">
            <v>0</v>
          </cell>
          <cell r="HA1333">
            <v>0</v>
          </cell>
          <cell r="HB1333">
            <v>0</v>
          </cell>
          <cell r="HC1333">
            <v>0</v>
          </cell>
          <cell r="HD1333">
            <v>0</v>
          </cell>
          <cell r="HE1333">
            <v>0</v>
          </cell>
          <cell r="HF1333">
            <v>0</v>
          </cell>
          <cell r="HG1333">
            <v>0</v>
          </cell>
          <cell r="HH1333">
            <v>0</v>
          </cell>
          <cell r="HI1333">
            <v>0</v>
          </cell>
          <cell r="HJ1333">
            <v>0</v>
          </cell>
          <cell r="HK1333">
            <v>0</v>
          </cell>
          <cell r="HL1333">
            <v>0</v>
          </cell>
          <cell r="HM1333">
            <v>0</v>
          </cell>
          <cell r="HN1333">
            <v>0</v>
          </cell>
          <cell r="HO1333">
            <v>0</v>
          </cell>
          <cell r="HP1333">
            <v>0</v>
          </cell>
          <cell r="HQ1333">
            <v>0</v>
          </cell>
          <cell r="HR1333">
            <v>0</v>
          </cell>
          <cell r="HS1333">
            <v>0</v>
          </cell>
          <cell r="HT1333">
            <v>0</v>
          </cell>
          <cell r="HU1333">
            <v>0</v>
          </cell>
          <cell r="HV1333">
            <v>0</v>
          </cell>
          <cell r="HW1333">
            <v>0</v>
          </cell>
          <cell r="HX1333">
            <v>0</v>
          </cell>
          <cell r="HY1333">
            <v>0</v>
          </cell>
          <cell r="HZ1333">
            <v>0</v>
          </cell>
          <cell r="IA1333">
            <v>0</v>
          </cell>
          <cell r="IB1333">
            <v>0</v>
          </cell>
          <cell r="IC1333">
            <v>0</v>
          </cell>
          <cell r="ID1333">
            <v>0</v>
          </cell>
          <cell r="IE1333">
            <v>0</v>
          </cell>
          <cell r="IF1333">
            <v>0</v>
          </cell>
          <cell r="IG1333">
            <v>0</v>
          </cell>
          <cell r="IH1333">
            <v>0</v>
          </cell>
          <cell r="II1333">
            <v>0</v>
          </cell>
          <cell r="IJ1333">
            <v>0</v>
          </cell>
          <cell r="IK1333">
            <v>0</v>
          </cell>
          <cell r="IL1333">
            <v>0</v>
          </cell>
          <cell r="IM1333">
            <v>0</v>
          </cell>
          <cell r="IN1333">
            <v>0</v>
          </cell>
          <cell r="IO1333">
            <v>0</v>
          </cell>
          <cell r="IP1333">
            <v>0</v>
          </cell>
          <cell r="IQ1333">
            <v>0</v>
          </cell>
          <cell r="IR1333">
            <v>0</v>
          </cell>
          <cell r="IS1333">
            <v>0</v>
          </cell>
          <cell r="IT1333">
            <v>0</v>
          </cell>
          <cell r="IU1333">
            <v>0</v>
          </cell>
          <cell r="IV1333">
            <v>0</v>
          </cell>
          <cell r="IW1333">
            <v>0</v>
          </cell>
          <cell r="IX1333">
            <v>0</v>
          </cell>
          <cell r="IY1333">
            <v>0</v>
          </cell>
          <cell r="IZ1333">
            <v>0</v>
          </cell>
          <cell r="JA1333">
            <v>0</v>
          </cell>
          <cell r="JB1333">
            <v>0</v>
          </cell>
          <cell r="JC1333">
            <v>0</v>
          </cell>
          <cell r="JD1333">
            <v>0</v>
          </cell>
          <cell r="JE1333">
            <v>0</v>
          </cell>
        </row>
        <row r="1334">
          <cell r="D1334" t="str">
            <v>HY_.EX.UID._.SME.Last_Chance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0</v>
          </cell>
          <cell r="BW1334">
            <v>0</v>
          </cell>
          <cell r="BX1334">
            <v>0</v>
          </cell>
          <cell r="BY1334">
            <v>0</v>
          </cell>
          <cell r="BZ1334">
            <v>0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  <cell r="EJ1334">
            <v>0</v>
          </cell>
          <cell r="EK1334">
            <v>0</v>
          </cell>
          <cell r="EL1334">
            <v>0</v>
          </cell>
          <cell r="EM1334">
            <v>0</v>
          </cell>
          <cell r="EN1334">
            <v>0</v>
          </cell>
          <cell r="EO1334">
            <v>0</v>
          </cell>
          <cell r="EP1334">
            <v>0</v>
          </cell>
          <cell r="EQ1334">
            <v>0</v>
          </cell>
          <cell r="ER1334">
            <v>0</v>
          </cell>
          <cell r="ES1334">
            <v>0</v>
          </cell>
          <cell r="ET1334">
            <v>0</v>
          </cell>
          <cell r="EU1334">
            <v>0</v>
          </cell>
          <cell r="EV1334">
            <v>0</v>
          </cell>
          <cell r="EW1334">
            <v>0</v>
          </cell>
          <cell r="EX1334">
            <v>0</v>
          </cell>
          <cell r="EY1334">
            <v>0</v>
          </cell>
          <cell r="EZ1334">
            <v>0</v>
          </cell>
          <cell r="FA1334">
            <v>0</v>
          </cell>
          <cell r="FB1334">
            <v>0</v>
          </cell>
          <cell r="FC1334">
            <v>0</v>
          </cell>
          <cell r="FD1334">
            <v>0</v>
          </cell>
          <cell r="FE1334">
            <v>0</v>
          </cell>
          <cell r="FF1334">
            <v>0</v>
          </cell>
          <cell r="FG1334">
            <v>0</v>
          </cell>
          <cell r="FH1334">
            <v>0</v>
          </cell>
          <cell r="FI1334">
            <v>0</v>
          </cell>
          <cell r="FJ1334">
            <v>0</v>
          </cell>
          <cell r="FK1334">
            <v>0</v>
          </cell>
          <cell r="FL1334">
            <v>0</v>
          </cell>
          <cell r="FM1334">
            <v>0</v>
          </cell>
          <cell r="FN1334">
            <v>0</v>
          </cell>
          <cell r="FO1334">
            <v>0</v>
          </cell>
          <cell r="FP1334">
            <v>0</v>
          </cell>
          <cell r="FQ1334">
            <v>0</v>
          </cell>
          <cell r="FR1334">
            <v>0</v>
          </cell>
          <cell r="FS1334">
            <v>0</v>
          </cell>
          <cell r="FT1334">
            <v>0</v>
          </cell>
          <cell r="FU1334">
            <v>0</v>
          </cell>
          <cell r="FV1334">
            <v>0</v>
          </cell>
          <cell r="FW1334">
            <v>0</v>
          </cell>
          <cell r="FX1334">
            <v>0</v>
          </cell>
          <cell r="FY1334">
            <v>0</v>
          </cell>
          <cell r="FZ1334">
            <v>0</v>
          </cell>
          <cell r="GA1334">
            <v>0</v>
          </cell>
          <cell r="GB1334">
            <v>0</v>
          </cell>
          <cell r="GC1334">
            <v>0</v>
          </cell>
          <cell r="GD1334">
            <v>0</v>
          </cell>
          <cell r="GE1334">
            <v>0</v>
          </cell>
          <cell r="GF1334">
            <v>0</v>
          </cell>
          <cell r="GG1334">
            <v>0</v>
          </cell>
          <cell r="GH1334">
            <v>0</v>
          </cell>
          <cell r="GI1334">
            <v>0</v>
          </cell>
          <cell r="GJ1334">
            <v>0</v>
          </cell>
          <cell r="GK1334">
            <v>0</v>
          </cell>
          <cell r="GL1334">
            <v>0</v>
          </cell>
          <cell r="GM1334">
            <v>0</v>
          </cell>
          <cell r="GN1334">
            <v>0</v>
          </cell>
          <cell r="GO1334">
            <v>0</v>
          </cell>
          <cell r="GP1334">
            <v>0</v>
          </cell>
          <cell r="GQ1334">
            <v>0</v>
          </cell>
          <cell r="GR1334">
            <v>0</v>
          </cell>
          <cell r="GS1334">
            <v>0</v>
          </cell>
          <cell r="GT1334">
            <v>0</v>
          </cell>
          <cell r="GU1334">
            <v>0</v>
          </cell>
          <cell r="GV1334">
            <v>0</v>
          </cell>
          <cell r="GW1334">
            <v>0</v>
          </cell>
          <cell r="GX1334">
            <v>0</v>
          </cell>
          <cell r="GY1334">
            <v>0</v>
          </cell>
          <cell r="GZ1334">
            <v>0</v>
          </cell>
          <cell r="HA1334">
            <v>0</v>
          </cell>
          <cell r="HB1334">
            <v>0</v>
          </cell>
          <cell r="HC1334">
            <v>0</v>
          </cell>
          <cell r="HD1334">
            <v>0</v>
          </cell>
          <cell r="HE1334">
            <v>0</v>
          </cell>
          <cell r="HF1334">
            <v>0</v>
          </cell>
          <cell r="HG1334">
            <v>0</v>
          </cell>
          <cell r="HH1334">
            <v>0</v>
          </cell>
          <cell r="HI1334">
            <v>0</v>
          </cell>
          <cell r="HJ1334">
            <v>0</v>
          </cell>
          <cell r="HK1334">
            <v>0</v>
          </cell>
          <cell r="HL1334">
            <v>0</v>
          </cell>
          <cell r="HM1334">
            <v>0</v>
          </cell>
          <cell r="HN1334">
            <v>0</v>
          </cell>
          <cell r="HO1334">
            <v>0</v>
          </cell>
          <cell r="HP1334">
            <v>0</v>
          </cell>
          <cell r="HQ1334">
            <v>0</v>
          </cell>
          <cell r="HR1334">
            <v>0</v>
          </cell>
          <cell r="HS1334">
            <v>0</v>
          </cell>
          <cell r="HT1334">
            <v>0</v>
          </cell>
          <cell r="HU1334">
            <v>0</v>
          </cell>
          <cell r="HV1334">
            <v>0</v>
          </cell>
          <cell r="HW1334">
            <v>0</v>
          </cell>
          <cell r="HX1334">
            <v>0</v>
          </cell>
          <cell r="HY1334">
            <v>0</v>
          </cell>
          <cell r="HZ1334">
            <v>0</v>
          </cell>
          <cell r="IA1334">
            <v>0</v>
          </cell>
          <cell r="IB1334">
            <v>0</v>
          </cell>
          <cell r="IC1334">
            <v>0</v>
          </cell>
          <cell r="ID1334">
            <v>0</v>
          </cell>
          <cell r="IE1334">
            <v>0</v>
          </cell>
          <cell r="IF1334">
            <v>0</v>
          </cell>
          <cell r="IG1334">
            <v>0</v>
          </cell>
          <cell r="IH1334">
            <v>0</v>
          </cell>
          <cell r="II1334">
            <v>0</v>
          </cell>
          <cell r="IJ1334">
            <v>0</v>
          </cell>
          <cell r="IK1334">
            <v>0</v>
          </cell>
          <cell r="IL1334">
            <v>0</v>
          </cell>
          <cell r="IM1334">
            <v>0</v>
          </cell>
          <cell r="IN1334">
            <v>0</v>
          </cell>
          <cell r="IO1334">
            <v>0</v>
          </cell>
          <cell r="IP1334">
            <v>0</v>
          </cell>
          <cell r="IQ1334">
            <v>0</v>
          </cell>
          <cell r="IR1334">
            <v>0</v>
          </cell>
          <cell r="IS1334">
            <v>0</v>
          </cell>
          <cell r="IT1334">
            <v>0</v>
          </cell>
          <cell r="IU1334">
            <v>0</v>
          </cell>
          <cell r="IV1334">
            <v>0</v>
          </cell>
          <cell r="IW1334">
            <v>0</v>
          </cell>
          <cell r="IX1334">
            <v>0</v>
          </cell>
          <cell r="IY1334">
            <v>0</v>
          </cell>
          <cell r="IZ1334">
            <v>0</v>
          </cell>
          <cell r="JA1334">
            <v>0</v>
          </cell>
          <cell r="JB1334">
            <v>0</v>
          </cell>
          <cell r="JC1334">
            <v>0</v>
          </cell>
          <cell r="JD1334">
            <v>0</v>
          </cell>
          <cell r="JE1334">
            <v>0</v>
          </cell>
        </row>
        <row r="1335">
          <cell r="D1335" t="str">
            <v>HY_.EX.UID._.SME.Paris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DI1335">
            <v>0</v>
          </cell>
          <cell r="DJ1335">
            <v>0</v>
          </cell>
          <cell r="DK1335">
            <v>0</v>
          </cell>
          <cell r="DL1335">
            <v>0</v>
          </cell>
          <cell r="DM1335">
            <v>0</v>
          </cell>
          <cell r="DN1335">
            <v>0</v>
          </cell>
          <cell r="DO1335">
            <v>0</v>
          </cell>
          <cell r="DP1335">
            <v>0</v>
          </cell>
          <cell r="DQ1335">
            <v>0</v>
          </cell>
          <cell r="DR1335">
            <v>0</v>
          </cell>
          <cell r="DS1335">
            <v>0</v>
          </cell>
          <cell r="DT1335">
            <v>0</v>
          </cell>
          <cell r="DU1335">
            <v>0</v>
          </cell>
          <cell r="DV1335">
            <v>0</v>
          </cell>
          <cell r="DW1335">
            <v>0</v>
          </cell>
          <cell r="DX1335">
            <v>0</v>
          </cell>
          <cell r="DY1335">
            <v>0</v>
          </cell>
          <cell r="DZ1335">
            <v>0</v>
          </cell>
          <cell r="EA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  <cell r="EJ1335">
            <v>0</v>
          </cell>
          <cell r="EK1335">
            <v>0</v>
          </cell>
          <cell r="EL1335">
            <v>0</v>
          </cell>
          <cell r="EM1335">
            <v>0</v>
          </cell>
          <cell r="EN1335">
            <v>0</v>
          </cell>
          <cell r="EO1335">
            <v>0</v>
          </cell>
          <cell r="EP1335">
            <v>0</v>
          </cell>
          <cell r="EQ1335">
            <v>0</v>
          </cell>
          <cell r="ER1335">
            <v>0</v>
          </cell>
          <cell r="ES1335">
            <v>0</v>
          </cell>
          <cell r="ET1335">
            <v>0</v>
          </cell>
          <cell r="EU1335">
            <v>0</v>
          </cell>
          <cell r="EV1335">
            <v>0</v>
          </cell>
          <cell r="EW1335">
            <v>0</v>
          </cell>
          <cell r="EX1335">
            <v>0</v>
          </cell>
          <cell r="EY1335">
            <v>0</v>
          </cell>
          <cell r="EZ1335">
            <v>0</v>
          </cell>
          <cell r="FA1335">
            <v>0</v>
          </cell>
          <cell r="FB1335">
            <v>0</v>
          </cell>
          <cell r="FC1335">
            <v>0</v>
          </cell>
          <cell r="FD1335">
            <v>0</v>
          </cell>
          <cell r="FE1335">
            <v>0</v>
          </cell>
          <cell r="FF1335">
            <v>0</v>
          </cell>
          <cell r="FG1335">
            <v>0</v>
          </cell>
          <cell r="FH1335">
            <v>0</v>
          </cell>
          <cell r="FI1335">
            <v>0</v>
          </cell>
          <cell r="FJ1335">
            <v>0</v>
          </cell>
          <cell r="FK1335">
            <v>0</v>
          </cell>
          <cell r="FL1335">
            <v>0</v>
          </cell>
          <cell r="FM1335">
            <v>0</v>
          </cell>
          <cell r="FN1335">
            <v>0</v>
          </cell>
          <cell r="FO1335">
            <v>0</v>
          </cell>
          <cell r="FP1335">
            <v>0</v>
          </cell>
          <cell r="FQ1335">
            <v>0</v>
          </cell>
          <cell r="FR1335">
            <v>0</v>
          </cell>
          <cell r="FS1335">
            <v>0</v>
          </cell>
          <cell r="FT1335">
            <v>0</v>
          </cell>
          <cell r="FU1335">
            <v>0</v>
          </cell>
          <cell r="FV1335">
            <v>0</v>
          </cell>
          <cell r="FW1335">
            <v>0</v>
          </cell>
          <cell r="FX1335">
            <v>0</v>
          </cell>
          <cell r="FY1335">
            <v>0</v>
          </cell>
          <cell r="FZ1335">
            <v>0</v>
          </cell>
          <cell r="GA1335">
            <v>0</v>
          </cell>
          <cell r="GB1335">
            <v>0</v>
          </cell>
          <cell r="GC1335">
            <v>0</v>
          </cell>
          <cell r="GD1335">
            <v>0</v>
          </cell>
          <cell r="GE1335">
            <v>0</v>
          </cell>
          <cell r="GF1335">
            <v>0</v>
          </cell>
          <cell r="GG1335">
            <v>0</v>
          </cell>
          <cell r="GH1335">
            <v>0</v>
          </cell>
          <cell r="GI1335">
            <v>0</v>
          </cell>
          <cell r="GJ1335">
            <v>0</v>
          </cell>
          <cell r="GK1335">
            <v>0</v>
          </cell>
          <cell r="GL1335">
            <v>0</v>
          </cell>
          <cell r="GM1335">
            <v>0</v>
          </cell>
          <cell r="GN1335">
            <v>0</v>
          </cell>
          <cell r="GO1335">
            <v>0</v>
          </cell>
          <cell r="GP1335">
            <v>0</v>
          </cell>
          <cell r="GQ1335">
            <v>0</v>
          </cell>
          <cell r="GR1335">
            <v>0</v>
          </cell>
          <cell r="GS1335">
            <v>0</v>
          </cell>
          <cell r="GT1335">
            <v>0</v>
          </cell>
          <cell r="GU1335">
            <v>0</v>
          </cell>
          <cell r="GV1335">
            <v>0</v>
          </cell>
          <cell r="GW1335">
            <v>0</v>
          </cell>
          <cell r="GX1335">
            <v>0</v>
          </cell>
          <cell r="GY1335">
            <v>0</v>
          </cell>
          <cell r="GZ1335">
            <v>0</v>
          </cell>
          <cell r="HA1335">
            <v>0</v>
          </cell>
          <cell r="HB1335">
            <v>0</v>
          </cell>
          <cell r="HC1335">
            <v>0</v>
          </cell>
          <cell r="HD1335">
            <v>0</v>
          </cell>
          <cell r="HE1335">
            <v>0</v>
          </cell>
          <cell r="HF1335">
            <v>0</v>
          </cell>
          <cell r="HG1335">
            <v>0</v>
          </cell>
          <cell r="HH1335">
            <v>0</v>
          </cell>
          <cell r="HI1335">
            <v>0</v>
          </cell>
          <cell r="HJ1335">
            <v>0</v>
          </cell>
          <cell r="HK1335">
            <v>0</v>
          </cell>
          <cell r="HL1335">
            <v>0</v>
          </cell>
          <cell r="HM1335">
            <v>0</v>
          </cell>
          <cell r="HN1335">
            <v>0</v>
          </cell>
          <cell r="HO1335">
            <v>0</v>
          </cell>
          <cell r="HP1335">
            <v>0</v>
          </cell>
          <cell r="HQ1335">
            <v>0</v>
          </cell>
          <cell r="HR1335">
            <v>0</v>
          </cell>
          <cell r="HS1335">
            <v>0</v>
          </cell>
          <cell r="HT1335">
            <v>0</v>
          </cell>
          <cell r="HU1335">
            <v>0</v>
          </cell>
          <cell r="HV1335">
            <v>0</v>
          </cell>
          <cell r="HW1335">
            <v>0</v>
          </cell>
          <cell r="HX1335">
            <v>0</v>
          </cell>
          <cell r="HY1335">
            <v>0</v>
          </cell>
          <cell r="HZ1335">
            <v>0</v>
          </cell>
          <cell r="IA1335">
            <v>0</v>
          </cell>
          <cell r="IB1335">
            <v>0</v>
          </cell>
          <cell r="IC1335">
            <v>0</v>
          </cell>
          <cell r="ID1335">
            <v>0</v>
          </cell>
          <cell r="IE1335">
            <v>0</v>
          </cell>
          <cell r="IF1335">
            <v>0</v>
          </cell>
          <cell r="IG1335">
            <v>0</v>
          </cell>
          <cell r="IH1335">
            <v>0</v>
          </cell>
          <cell r="II1335">
            <v>0</v>
          </cell>
          <cell r="IJ1335">
            <v>0</v>
          </cell>
          <cell r="IK1335">
            <v>0</v>
          </cell>
          <cell r="IL1335">
            <v>0</v>
          </cell>
          <cell r="IM1335">
            <v>0</v>
          </cell>
          <cell r="IN1335">
            <v>0</v>
          </cell>
          <cell r="IO1335">
            <v>0</v>
          </cell>
          <cell r="IP1335">
            <v>0</v>
          </cell>
          <cell r="IQ1335">
            <v>0</v>
          </cell>
          <cell r="IR1335">
            <v>0</v>
          </cell>
          <cell r="IS1335">
            <v>0</v>
          </cell>
          <cell r="IT1335">
            <v>0</v>
          </cell>
          <cell r="IU1335">
            <v>0</v>
          </cell>
          <cell r="IV1335">
            <v>0</v>
          </cell>
          <cell r="IW1335">
            <v>0</v>
          </cell>
          <cell r="IX1335">
            <v>0</v>
          </cell>
          <cell r="IY1335">
            <v>0</v>
          </cell>
          <cell r="IZ1335">
            <v>0</v>
          </cell>
          <cell r="JA1335">
            <v>0</v>
          </cell>
          <cell r="JB1335">
            <v>0</v>
          </cell>
          <cell r="JC1335">
            <v>0</v>
          </cell>
          <cell r="JD1335">
            <v>0</v>
          </cell>
          <cell r="JE1335">
            <v>0</v>
          </cell>
        </row>
        <row r="1336">
          <cell r="D1336" t="str">
            <v>HY_.EX.UTN._.BER.Cutler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0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0</v>
          </cell>
          <cell r="DH1336">
            <v>0</v>
          </cell>
          <cell r="DI1336">
            <v>0</v>
          </cell>
          <cell r="DJ1336">
            <v>0</v>
          </cell>
          <cell r="DK1336">
            <v>0</v>
          </cell>
          <cell r="DL1336">
            <v>0</v>
          </cell>
          <cell r="DM1336">
            <v>0</v>
          </cell>
          <cell r="DN1336">
            <v>0</v>
          </cell>
          <cell r="DO1336">
            <v>0</v>
          </cell>
          <cell r="DP1336">
            <v>0</v>
          </cell>
          <cell r="DQ1336">
            <v>0</v>
          </cell>
          <cell r="DR1336">
            <v>0</v>
          </cell>
          <cell r="DS1336">
            <v>0</v>
          </cell>
          <cell r="DT1336">
            <v>0</v>
          </cell>
          <cell r="DU1336">
            <v>0</v>
          </cell>
          <cell r="DV1336">
            <v>0</v>
          </cell>
          <cell r="DW1336">
            <v>0</v>
          </cell>
          <cell r="DX1336">
            <v>0</v>
          </cell>
          <cell r="DY1336">
            <v>0</v>
          </cell>
          <cell r="DZ1336">
            <v>0</v>
          </cell>
          <cell r="EA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  <cell r="EJ1336">
            <v>0</v>
          </cell>
          <cell r="EK1336">
            <v>0</v>
          </cell>
          <cell r="EL1336">
            <v>0</v>
          </cell>
          <cell r="EM1336">
            <v>0</v>
          </cell>
          <cell r="EN1336">
            <v>0</v>
          </cell>
          <cell r="EO1336">
            <v>0</v>
          </cell>
          <cell r="EP1336">
            <v>0</v>
          </cell>
          <cell r="EQ1336">
            <v>0</v>
          </cell>
          <cell r="ER1336">
            <v>0</v>
          </cell>
          <cell r="ES1336">
            <v>0</v>
          </cell>
          <cell r="ET1336">
            <v>0</v>
          </cell>
          <cell r="EU1336">
            <v>0</v>
          </cell>
          <cell r="EV1336">
            <v>0</v>
          </cell>
          <cell r="EW1336">
            <v>0</v>
          </cell>
          <cell r="EX1336">
            <v>0</v>
          </cell>
          <cell r="EY1336">
            <v>0</v>
          </cell>
          <cell r="EZ1336">
            <v>0</v>
          </cell>
          <cell r="FA1336">
            <v>0</v>
          </cell>
          <cell r="FB1336">
            <v>0</v>
          </cell>
          <cell r="FC1336">
            <v>0</v>
          </cell>
          <cell r="FD1336">
            <v>0</v>
          </cell>
          <cell r="FE1336">
            <v>0</v>
          </cell>
          <cell r="FF1336">
            <v>0</v>
          </cell>
          <cell r="FG1336">
            <v>0</v>
          </cell>
          <cell r="FH1336">
            <v>0</v>
          </cell>
          <cell r="FI1336">
            <v>0</v>
          </cell>
          <cell r="FJ1336">
            <v>0</v>
          </cell>
          <cell r="FK1336">
            <v>0</v>
          </cell>
          <cell r="FL1336">
            <v>0</v>
          </cell>
          <cell r="FM1336">
            <v>0</v>
          </cell>
          <cell r="FN1336">
            <v>0</v>
          </cell>
          <cell r="FO1336">
            <v>0</v>
          </cell>
          <cell r="FP1336">
            <v>0</v>
          </cell>
          <cell r="FQ1336">
            <v>0</v>
          </cell>
          <cell r="FR1336">
            <v>0</v>
          </cell>
          <cell r="FS1336">
            <v>0</v>
          </cell>
          <cell r="FT1336">
            <v>0</v>
          </cell>
          <cell r="FU1336">
            <v>0</v>
          </cell>
          <cell r="FV1336">
            <v>0</v>
          </cell>
          <cell r="FW1336">
            <v>0</v>
          </cell>
          <cell r="FX1336">
            <v>0</v>
          </cell>
          <cell r="FY1336">
            <v>0</v>
          </cell>
          <cell r="FZ1336">
            <v>0</v>
          </cell>
          <cell r="GA1336">
            <v>0</v>
          </cell>
          <cell r="GB1336">
            <v>0</v>
          </cell>
          <cell r="GC1336">
            <v>0</v>
          </cell>
          <cell r="GD1336">
            <v>0</v>
          </cell>
          <cell r="GE1336">
            <v>0</v>
          </cell>
          <cell r="GF1336">
            <v>0</v>
          </cell>
          <cell r="GG1336">
            <v>0</v>
          </cell>
          <cell r="GH1336">
            <v>0</v>
          </cell>
          <cell r="GI1336">
            <v>0</v>
          </cell>
          <cell r="GJ1336">
            <v>0</v>
          </cell>
          <cell r="GK1336">
            <v>0</v>
          </cell>
          <cell r="GL1336">
            <v>0</v>
          </cell>
          <cell r="GM1336">
            <v>0</v>
          </cell>
          <cell r="GN1336">
            <v>0</v>
          </cell>
          <cell r="GO1336">
            <v>0</v>
          </cell>
          <cell r="GP1336">
            <v>0</v>
          </cell>
          <cell r="GQ1336">
            <v>0</v>
          </cell>
          <cell r="GR1336">
            <v>0</v>
          </cell>
          <cell r="GS1336">
            <v>0</v>
          </cell>
          <cell r="GT1336">
            <v>0</v>
          </cell>
          <cell r="GU1336">
            <v>0</v>
          </cell>
          <cell r="GV1336">
            <v>0</v>
          </cell>
          <cell r="GW1336">
            <v>0</v>
          </cell>
          <cell r="GX1336">
            <v>0</v>
          </cell>
          <cell r="GY1336">
            <v>0</v>
          </cell>
          <cell r="GZ1336">
            <v>0</v>
          </cell>
          <cell r="HA1336">
            <v>0</v>
          </cell>
          <cell r="HB1336">
            <v>0</v>
          </cell>
          <cell r="HC1336">
            <v>0</v>
          </cell>
          <cell r="HD1336">
            <v>0</v>
          </cell>
          <cell r="HE1336">
            <v>0</v>
          </cell>
          <cell r="HF1336">
            <v>0</v>
          </cell>
          <cell r="HG1336">
            <v>0</v>
          </cell>
          <cell r="HH1336">
            <v>0</v>
          </cell>
          <cell r="HI1336">
            <v>0</v>
          </cell>
          <cell r="HJ1336">
            <v>0</v>
          </cell>
          <cell r="HK1336">
            <v>0</v>
          </cell>
          <cell r="HL1336">
            <v>0</v>
          </cell>
          <cell r="HM1336">
            <v>0</v>
          </cell>
          <cell r="HN1336">
            <v>0</v>
          </cell>
          <cell r="HO1336">
            <v>0</v>
          </cell>
          <cell r="HP1336">
            <v>0</v>
          </cell>
          <cell r="HQ1336">
            <v>0</v>
          </cell>
          <cell r="HR1336">
            <v>0</v>
          </cell>
          <cell r="HS1336">
            <v>0</v>
          </cell>
          <cell r="HT1336">
            <v>0</v>
          </cell>
          <cell r="HU1336">
            <v>0</v>
          </cell>
          <cell r="HV1336">
            <v>0</v>
          </cell>
          <cell r="HW1336">
            <v>0</v>
          </cell>
          <cell r="HX1336">
            <v>0</v>
          </cell>
          <cell r="HY1336">
            <v>0</v>
          </cell>
          <cell r="HZ1336">
            <v>0</v>
          </cell>
          <cell r="IA1336">
            <v>0</v>
          </cell>
          <cell r="IB1336">
            <v>0</v>
          </cell>
          <cell r="IC1336">
            <v>0</v>
          </cell>
          <cell r="ID1336">
            <v>0</v>
          </cell>
          <cell r="IE1336">
            <v>0</v>
          </cell>
          <cell r="IF1336">
            <v>0</v>
          </cell>
          <cell r="IG1336">
            <v>0</v>
          </cell>
          <cell r="IH1336">
            <v>0</v>
          </cell>
          <cell r="II1336">
            <v>0</v>
          </cell>
          <cell r="IJ1336">
            <v>0</v>
          </cell>
          <cell r="IK1336">
            <v>0</v>
          </cell>
          <cell r="IL1336">
            <v>0</v>
          </cell>
          <cell r="IM1336">
            <v>0</v>
          </cell>
          <cell r="IN1336">
            <v>0</v>
          </cell>
          <cell r="IO1336">
            <v>0</v>
          </cell>
          <cell r="IP1336">
            <v>0</v>
          </cell>
          <cell r="IQ1336">
            <v>0</v>
          </cell>
          <cell r="IR1336">
            <v>0</v>
          </cell>
          <cell r="IS1336">
            <v>0</v>
          </cell>
          <cell r="IT1336">
            <v>0</v>
          </cell>
          <cell r="IU1336">
            <v>0</v>
          </cell>
          <cell r="IV1336">
            <v>0</v>
          </cell>
          <cell r="IW1336">
            <v>0</v>
          </cell>
          <cell r="IX1336">
            <v>0</v>
          </cell>
          <cell r="IY1336">
            <v>0</v>
          </cell>
          <cell r="IZ1336">
            <v>0</v>
          </cell>
          <cell r="JA1336">
            <v>0</v>
          </cell>
          <cell r="JB1336">
            <v>0</v>
          </cell>
          <cell r="JC1336">
            <v>0</v>
          </cell>
          <cell r="JD1336">
            <v>0</v>
          </cell>
          <cell r="JE1336">
            <v>0</v>
          </cell>
        </row>
        <row r="1337">
          <cell r="D1337" t="str">
            <v>HY_.EX.UTN._.BER.Grace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DI1337">
            <v>0</v>
          </cell>
          <cell r="DJ1337">
            <v>0</v>
          </cell>
          <cell r="DK1337">
            <v>0</v>
          </cell>
          <cell r="DL1337">
            <v>0</v>
          </cell>
          <cell r="DM1337">
            <v>0</v>
          </cell>
          <cell r="DN1337">
            <v>0</v>
          </cell>
          <cell r="DO1337">
            <v>0</v>
          </cell>
          <cell r="DP1337">
            <v>0</v>
          </cell>
          <cell r="DQ1337">
            <v>0</v>
          </cell>
          <cell r="DR1337">
            <v>0</v>
          </cell>
          <cell r="DS1337">
            <v>0</v>
          </cell>
          <cell r="DT1337">
            <v>0</v>
          </cell>
          <cell r="DU1337">
            <v>0</v>
          </cell>
          <cell r="DV1337">
            <v>0</v>
          </cell>
          <cell r="DW1337">
            <v>0</v>
          </cell>
          <cell r="DX1337">
            <v>0</v>
          </cell>
          <cell r="DY1337">
            <v>0</v>
          </cell>
          <cell r="DZ1337">
            <v>0</v>
          </cell>
          <cell r="EA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  <cell r="EJ1337">
            <v>0</v>
          </cell>
          <cell r="EK1337">
            <v>0</v>
          </cell>
          <cell r="EL1337">
            <v>0</v>
          </cell>
          <cell r="EM1337">
            <v>0</v>
          </cell>
          <cell r="EN1337">
            <v>0</v>
          </cell>
          <cell r="EO1337">
            <v>0</v>
          </cell>
          <cell r="EP1337">
            <v>0</v>
          </cell>
          <cell r="EQ1337">
            <v>0</v>
          </cell>
          <cell r="ER1337">
            <v>0</v>
          </cell>
          <cell r="ES1337">
            <v>0</v>
          </cell>
          <cell r="ET1337">
            <v>0</v>
          </cell>
          <cell r="EU1337">
            <v>0</v>
          </cell>
          <cell r="EV1337">
            <v>0</v>
          </cell>
          <cell r="EW1337">
            <v>0</v>
          </cell>
          <cell r="EX1337">
            <v>0</v>
          </cell>
          <cell r="EY1337">
            <v>0</v>
          </cell>
          <cell r="EZ1337">
            <v>0</v>
          </cell>
          <cell r="FA1337">
            <v>0</v>
          </cell>
          <cell r="FB1337">
            <v>0</v>
          </cell>
          <cell r="FC1337">
            <v>0</v>
          </cell>
          <cell r="FD1337">
            <v>0</v>
          </cell>
          <cell r="FE1337">
            <v>0</v>
          </cell>
          <cell r="FF1337">
            <v>0</v>
          </cell>
          <cell r="FG1337">
            <v>0</v>
          </cell>
          <cell r="FH1337">
            <v>0</v>
          </cell>
          <cell r="FI1337">
            <v>0</v>
          </cell>
          <cell r="FJ1337">
            <v>0</v>
          </cell>
          <cell r="FK1337">
            <v>0</v>
          </cell>
          <cell r="FL1337">
            <v>0</v>
          </cell>
          <cell r="FM1337">
            <v>0</v>
          </cell>
          <cell r="FN1337">
            <v>0</v>
          </cell>
          <cell r="FO1337">
            <v>0</v>
          </cell>
          <cell r="FP1337">
            <v>0</v>
          </cell>
          <cell r="FQ1337">
            <v>0</v>
          </cell>
          <cell r="FR1337">
            <v>0</v>
          </cell>
          <cell r="FS1337">
            <v>0</v>
          </cell>
          <cell r="FT1337">
            <v>0</v>
          </cell>
          <cell r="FU1337">
            <v>0</v>
          </cell>
          <cell r="FV1337">
            <v>0</v>
          </cell>
          <cell r="FW1337">
            <v>0</v>
          </cell>
          <cell r="FX1337">
            <v>0</v>
          </cell>
          <cell r="FY1337">
            <v>0</v>
          </cell>
          <cell r="FZ1337">
            <v>0</v>
          </cell>
          <cell r="GA1337">
            <v>0</v>
          </cell>
          <cell r="GB1337">
            <v>0</v>
          </cell>
          <cell r="GC1337">
            <v>0</v>
          </cell>
          <cell r="GD1337">
            <v>0</v>
          </cell>
          <cell r="GE1337">
            <v>0</v>
          </cell>
          <cell r="GF1337">
            <v>0</v>
          </cell>
          <cell r="GG1337">
            <v>0</v>
          </cell>
          <cell r="GH1337">
            <v>0</v>
          </cell>
          <cell r="GI1337">
            <v>0</v>
          </cell>
          <cell r="GJ1337">
            <v>0</v>
          </cell>
          <cell r="GK1337">
            <v>0</v>
          </cell>
          <cell r="GL1337">
            <v>0</v>
          </cell>
          <cell r="GM1337">
            <v>0</v>
          </cell>
          <cell r="GN1337">
            <v>0</v>
          </cell>
          <cell r="GO1337">
            <v>0</v>
          </cell>
          <cell r="GP1337">
            <v>0</v>
          </cell>
          <cell r="GQ1337">
            <v>0</v>
          </cell>
          <cell r="GR1337">
            <v>0</v>
          </cell>
          <cell r="GS1337">
            <v>0</v>
          </cell>
          <cell r="GT1337">
            <v>0</v>
          </cell>
          <cell r="GU1337">
            <v>0</v>
          </cell>
          <cell r="GV1337">
            <v>0</v>
          </cell>
          <cell r="GW1337">
            <v>0</v>
          </cell>
          <cell r="GX1337">
            <v>0</v>
          </cell>
          <cell r="GY1337">
            <v>0</v>
          </cell>
          <cell r="GZ1337">
            <v>0</v>
          </cell>
          <cell r="HA1337">
            <v>0</v>
          </cell>
          <cell r="HB1337">
            <v>0</v>
          </cell>
          <cell r="HC1337">
            <v>0</v>
          </cell>
          <cell r="HD1337">
            <v>0</v>
          </cell>
          <cell r="HE1337">
            <v>0</v>
          </cell>
          <cell r="HF1337">
            <v>0</v>
          </cell>
          <cell r="HG1337">
            <v>0</v>
          </cell>
          <cell r="HH1337">
            <v>0</v>
          </cell>
          <cell r="HI1337">
            <v>0</v>
          </cell>
          <cell r="HJ1337">
            <v>0</v>
          </cell>
          <cell r="HK1337">
            <v>0</v>
          </cell>
          <cell r="HL1337">
            <v>0</v>
          </cell>
          <cell r="HM1337">
            <v>0</v>
          </cell>
          <cell r="HN1337">
            <v>0</v>
          </cell>
          <cell r="HO1337">
            <v>0</v>
          </cell>
          <cell r="HP1337">
            <v>0</v>
          </cell>
          <cell r="HQ1337">
            <v>0</v>
          </cell>
          <cell r="HR1337">
            <v>0</v>
          </cell>
          <cell r="HS1337">
            <v>0</v>
          </cell>
          <cell r="HT1337">
            <v>0</v>
          </cell>
          <cell r="HU1337">
            <v>0</v>
          </cell>
          <cell r="HV1337">
            <v>0</v>
          </cell>
          <cell r="HW1337">
            <v>0</v>
          </cell>
          <cell r="HX1337">
            <v>0</v>
          </cell>
          <cell r="HY1337">
            <v>0</v>
          </cell>
          <cell r="HZ1337">
            <v>0</v>
          </cell>
          <cell r="IA1337">
            <v>0</v>
          </cell>
          <cell r="IB1337">
            <v>0</v>
          </cell>
          <cell r="IC1337">
            <v>0</v>
          </cell>
          <cell r="ID1337">
            <v>0</v>
          </cell>
          <cell r="IE1337">
            <v>0</v>
          </cell>
          <cell r="IF1337">
            <v>0</v>
          </cell>
          <cell r="IG1337">
            <v>0</v>
          </cell>
          <cell r="IH1337">
            <v>0</v>
          </cell>
          <cell r="II1337">
            <v>0</v>
          </cell>
          <cell r="IJ1337">
            <v>0</v>
          </cell>
          <cell r="IK1337">
            <v>0</v>
          </cell>
          <cell r="IL1337">
            <v>0</v>
          </cell>
          <cell r="IM1337">
            <v>0</v>
          </cell>
          <cell r="IN1337">
            <v>0</v>
          </cell>
          <cell r="IO1337">
            <v>0</v>
          </cell>
          <cell r="IP1337">
            <v>0</v>
          </cell>
          <cell r="IQ1337">
            <v>0</v>
          </cell>
          <cell r="IR1337">
            <v>0</v>
          </cell>
          <cell r="IS1337">
            <v>0</v>
          </cell>
          <cell r="IT1337">
            <v>0</v>
          </cell>
          <cell r="IU1337">
            <v>0</v>
          </cell>
          <cell r="IV1337">
            <v>0</v>
          </cell>
          <cell r="IW1337">
            <v>0</v>
          </cell>
          <cell r="IX1337">
            <v>0</v>
          </cell>
          <cell r="IY1337">
            <v>0</v>
          </cell>
          <cell r="IZ1337">
            <v>0</v>
          </cell>
          <cell r="JA1337">
            <v>0</v>
          </cell>
          <cell r="JB1337">
            <v>0</v>
          </cell>
          <cell r="JC1337">
            <v>0</v>
          </cell>
          <cell r="JD1337">
            <v>0</v>
          </cell>
          <cell r="JE1337">
            <v>0</v>
          </cell>
        </row>
        <row r="1338">
          <cell r="D1338" t="str">
            <v>HY_.EX.UTN._.BER.Lifton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0</v>
          </cell>
          <cell r="BW1338">
            <v>0</v>
          </cell>
          <cell r="BX1338">
            <v>0</v>
          </cell>
          <cell r="BY1338">
            <v>0</v>
          </cell>
          <cell r="BZ1338">
            <v>0</v>
          </cell>
          <cell r="CA1338">
            <v>0</v>
          </cell>
          <cell r="CB1338">
            <v>0</v>
          </cell>
          <cell r="CC1338">
            <v>0</v>
          </cell>
          <cell r="CD1338">
            <v>0</v>
          </cell>
          <cell r="CE1338">
            <v>0</v>
          </cell>
          <cell r="CF1338">
            <v>0</v>
          </cell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  <cell r="EJ1338">
            <v>0</v>
          </cell>
          <cell r="EK1338">
            <v>0</v>
          </cell>
          <cell r="EL1338">
            <v>0</v>
          </cell>
          <cell r="EM1338">
            <v>0</v>
          </cell>
          <cell r="EN1338">
            <v>0</v>
          </cell>
          <cell r="EO1338">
            <v>0</v>
          </cell>
          <cell r="EP1338">
            <v>0</v>
          </cell>
          <cell r="EQ1338">
            <v>0</v>
          </cell>
          <cell r="ER1338">
            <v>0</v>
          </cell>
          <cell r="ES1338">
            <v>0</v>
          </cell>
          <cell r="ET1338">
            <v>0</v>
          </cell>
          <cell r="EU1338">
            <v>0</v>
          </cell>
          <cell r="EV1338">
            <v>0</v>
          </cell>
          <cell r="EW1338">
            <v>0</v>
          </cell>
          <cell r="EX1338">
            <v>0</v>
          </cell>
          <cell r="EY1338">
            <v>0</v>
          </cell>
          <cell r="EZ1338">
            <v>0</v>
          </cell>
          <cell r="FA1338">
            <v>0</v>
          </cell>
          <cell r="FB1338">
            <v>0</v>
          </cell>
          <cell r="FC1338">
            <v>0</v>
          </cell>
          <cell r="FD1338">
            <v>0</v>
          </cell>
          <cell r="FE1338">
            <v>0</v>
          </cell>
          <cell r="FF1338">
            <v>0</v>
          </cell>
          <cell r="FG1338">
            <v>0</v>
          </cell>
          <cell r="FH1338">
            <v>0</v>
          </cell>
          <cell r="FI1338">
            <v>0</v>
          </cell>
          <cell r="FJ1338">
            <v>0</v>
          </cell>
          <cell r="FK1338">
            <v>0</v>
          </cell>
          <cell r="FL1338">
            <v>0</v>
          </cell>
          <cell r="FM1338">
            <v>0</v>
          </cell>
          <cell r="FN1338">
            <v>0</v>
          </cell>
          <cell r="FO1338">
            <v>0</v>
          </cell>
          <cell r="FP1338">
            <v>0</v>
          </cell>
          <cell r="FQ1338">
            <v>0</v>
          </cell>
          <cell r="FR1338">
            <v>0</v>
          </cell>
          <cell r="FS1338">
            <v>0</v>
          </cell>
          <cell r="FT1338">
            <v>0</v>
          </cell>
          <cell r="FU1338">
            <v>0</v>
          </cell>
          <cell r="FV1338">
            <v>0</v>
          </cell>
          <cell r="FW1338">
            <v>0</v>
          </cell>
          <cell r="FX1338">
            <v>0</v>
          </cell>
          <cell r="FY1338">
            <v>0</v>
          </cell>
          <cell r="FZ1338">
            <v>0</v>
          </cell>
          <cell r="GA1338">
            <v>0</v>
          </cell>
          <cell r="GB1338">
            <v>0</v>
          </cell>
          <cell r="GC1338">
            <v>0</v>
          </cell>
          <cell r="GD1338">
            <v>0</v>
          </cell>
          <cell r="GE1338">
            <v>0</v>
          </cell>
          <cell r="GF1338">
            <v>0</v>
          </cell>
          <cell r="GG1338">
            <v>0</v>
          </cell>
          <cell r="GH1338">
            <v>0</v>
          </cell>
          <cell r="GI1338">
            <v>0</v>
          </cell>
          <cell r="GJ1338">
            <v>0</v>
          </cell>
          <cell r="GK1338">
            <v>0</v>
          </cell>
          <cell r="GL1338">
            <v>0</v>
          </cell>
          <cell r="GM1338">
            <v>0</v>
          </cell>
          <cell r="GN1338">
            <v>0</v>
          </cell>
          <cell r="GO1338">
            <v>0</v>
          </cell>
          <cell r="GP1338">
            <v>0</v>
          </cell>
          <cell r="GQ1338">
            <v>0</v>
          </cell>
          <cell r="GR1338">
            <v>0</v>
          </cell>
          <cell r="GS1338">
            <v>0</v>
          </cell>
          <cell r="GT1338">
            <v>0</v>
          </cell>
          <cell r="GU1338">
            <v>0</v>
          </cell>
          <cell r="GV1338">
            <v>0</v>
          </cell>
          <cell r="GW1338">
            <v>0</v>
          </cell>
          <cell r="GX1338">
            <v>0</v>
          </cell>
          <cell r="GY1338">
            <v>0</v>
          </cell>
          <cell r="GZ1338">
            <v>0</v>
          </cell>
          <cell r="HA1338">
            <v>0</v>
          </cell>
          <cell r="HB1338">
            <v>0</v>
          </cell>
          <cell r="HC1338">
            <v>0</v>
          </cell>
          <cell r="HD1338">
            <v>0</v>
          </cell>
          <cell r="HE1338">
            <v>0</v>
          </cell>
          <cell r="HF1338">
            <v>0</v>
          </cell>
          <cell r="HG1338">
            <v>0</v>
          </cell>
          <cell r="HH1338">
            <v>0</v>
          </cell>
          <cell r="HI1338">
            <v>0</v>
          </cell>
          <cell r="HJ1338">
            <v>0</v>
          </cell>
          <cell r="HK1338">
            <v>0</v>
          </cell>
          <cell r="HL1338">
            <v>0</v>
          </cell>
          <cell r="HM1338">
            <v>0</v>
          </cell>
          <cell r="HN1338">
            <v>0</v>
          </cell>
          <cell r="HO1338">
            <v>0</v>
          </cell>
          <cell r="HP1338">
            <v>0</v>
          </cell>
          <cell r="HQ1338">
            <v>0</v>
          </cell>
          <cell r="HR1338">
            <v>0</v>
          </cell>
          <cell r="HS1338">
            <v>0</v>
          </cell>
          <cell r="HT1338">
            <v>0</v>
          </cell>
          <cell r="HU1338">
            <v>0</v>
          </cell>
          <cell r="HV1338">
            <v>0</v>
          </cell>
          <cell r="HW1338">
            <v>0</v>
          </cell>
          <cell r="HX1338">
            <v>0</v>
          </cell>
          <cell r="HY1338">
            <v>0</v>
          </cell>
          <cell r="HZ1338">
            <v>0</v>
          </cell>
          <cell r="IA1338">
            <v>0</v>
          </cell>
          <cell r="IB1338">
            <v>0</v>
          </cell>
          <cell r="IC1338">
            <v>0</v>
          </cell>
          <cell r="ID1338">
            <v>0</v>
          </cell>
          <cell r="IE1338">
            <v>0</v>
          </cell>
          <cell r="IF1338">
            <v>0</v>
          </cell>
          <cell r="IG1338">
            <v>0</v>
          </cell>
          <cell r="IH1338">
            <v>0</v>
          </cell>
          <cell r="II1338">
            <v>0</v>
          </cell>
          <cell r="IJ1338">
            <v>0</v>
          </cell>
          <cell r="IK1338">
            <v>0</v>
          </cell>
          <cell r="IL1338">
            <v>0</v>
          </cell>
          <cell r="IM1338">
            <v>0</v>
          </cell>
          <cell r="IN1338">
            <v>0</v>
          </cell>
          <cell r="IO1338">
            <v>0</v>
          </cell>
          <cell r="IP1338">
            <v>0</v>
          </cell>
          <cell r="IQ1338">
            <v>0</v>
          </cell>
          <cell r="IR1338">
            <v>0</v>
          </cell>
          <cell r="IS1338">
            <v>0</v>
          </cell>
          <cell r="IT1338">
            <v>0</v>
          </cell>
          <cell r="IU1338">
            <v>0</v>
          </cell>
          <cell r="IV1338">
            <v>0</v>
          </cell>
          <cell r="IW1338">
            <v>0</v>
          </cell>
          <cell r="IX1338">
            <v>0</v>
          </cell>
          <cell r="IY1338">
            <v>0</v>
          </cell>
          <cell r="IZ1338">
            <v>0</v>
          </cell>
          <cell r="JA1338">
            <v>0</v>
          </cell>
          <cell r="JB1338">
            <v>0</v>
          </cell>
          <cell r="JC1338">
            <v>0</v>
          </cell>
          <cell r="JD1338">
            <v>0</v>
          </cell>
          <cell r="JE1338">
            <v>0</v>
          </cell>
        </row>
        <row r="1339">
          <cell r="D1339" t="str">
            <v>HY_.EX.UTN._.BER.Oneida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0</v>
          </cell>
          <cell r="DM1339">
            <v>0</v>
          </cell>
          <cell r="DN1339">
            <v>0</v>
          </cell>
          <cell r="DO1339">
            <v>0</v>
          </cell>
          <cell r="DP1339">
            <v>0</v>
          </cell>
          <cell r="DQ1339">
            <v>0</v>
          </cell>
          <cell r="DR1339">
            <v>0</v>
          </cell>
          <cell r="DS1339">
            <v>0</v>
          </cell>
          <cell r="DT1339">
            <v>0</v>
          </cell>
          <cell r="DU1339">
            <v>0</v>
          </cell>
          <cell r="DV1339">
            <v>0</v>
          </cell>
          <cell r="DW1339">
            <v>0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  <cell r="EJ1339">
            <v>0</v>
          </cell>
          <cell r="EK1339">
            <v>0</v>
          </cell>
          <cell r="EL1339">
            <v>0</v>
          </cell>
          <cell r="EM1339">
            <v>0</v>
          </cell>
          <cell r="EN1339">
            <v>0</v>
          </cell>
          <cell r="EO1339">
            <v>0</v>
          </cell>
          <cell r="EP1339">
            <v>0</v>
          </cell>
          <cell r="EQ1339">
            <v>0</v>
          </cell>
          <cell r="ER1339">
            <v>0</v>
          </cell>
          <cell r="ES1339">
            <v>0</v>
          </cell>
          <cell r="ET1339">
            <v>0</v>
          </cell>
          <cell r="EU1339">
            <v>0</v>
          </cell>
          <cell r="EV1339">
            <v>0</v>
          </cell>
          <cell r="EW1339">
            <v>0</v>
          </cell>
          <cell r="EX1339">
            <v>0</v>
          </cell>
          <cell r="EY1339">
            <v>0</v>
          </cell>
          <cell r="EZ1339">
            <v>0</v>
          </cell>
          <cell r="FA1339">
            <v>0</v>
          </cell>
          <cell r="FB1339">
            <v>0</v>
          </cell>
          <cell r="FC1339">
            <v>0</v>
          </cell>
          <cell r="FD1339">
            <v>0</v>
          </cell>
          <cell r="FE1339">
            <v>0</v>
          </cell>
          <cell r="FF1339">
            <v>0</v>
          </cell>
          <cell r="FG1339">
            <v>0</v>
          </cell>
          <cell r="FH1339">
            <v>0</v>
          </cell>
          <cell r="FI1339">
            <v>0</v>
          </cell>
          <cell r="FJ1339">
            <v>0</v>
          </cell>
          <cell r="FK1339">
            <v>0</v>
          </cell>
          <cell r="FL1339">
            <v>0</v>
          </cell>
          <cell r="FM1339">
            <v>0</v>
          </cell>
          <cell r="FN1339">
            <v>0</v>
          </cell>
          <cell r="FO1339">
            <v>0</v>
          </cell>
          <cell r="FP1339">
            <v>0</v>
          </cell>
          <cell r="FQ1339">
            <v>0</v>
          </cell>
          <cell r="FR1339">
            <v>0</v>
          </cell>
          <cell r="FS1339">
            <v>0</v>
          </cell>
          <cell r="FT1339">
            <v>0</v>
          </cell>
          <cell r="FU1339">
            <v>0</v>
          </cell>
          <cell r="FV1339">
            <v>0</v>
          </cell>
          <cell r="FW1339">
            <v>0</v>
          </cell>
          <cell r="FX1339">
            <v>0</v>
          </cell>
          <cell r="FY1339">
            <v>0</v>
          </cell>
          <cell r="FZ1339">
            <v>0</v>
          </cell>
          <cell r="GA1339">
            <v>0</v>
          </cell>
          <cell r="GB1339">
            <v>0</v>
          </cell>
          <cell r="GC1339">
            <v>0</v>
          </cell>
          <cell r="GD1339">
            <v>0</v>
          </cell>
          <cell r="GE1339">
            <v>0</v>
          </cell>
          <cell r="GF1339">
            <v>0</v>
          </cell>
          <cell r="GG1339">
            <v>0</v>
          </cell>
          <cell r="GH1339">
            <v>0</v>
          </cell>
          <cell r="GI1339">
            <v>0</v>
          </cell>
          <cell r="GJ1339">
            <v>0</v>
          </cell>
          <cell r="GK1339">
            <v>0</v>
          </cell>
          <cell r="GL1339">
            <v>0</v>
          </cell>
          <cell r="GM1339">
            <v>0</v>
          </cell>
          <cell r="GN1339">
            <v>0</v>
          </cell>
          <cell r="GO1339">
            <v>0</v>
          </cell>
          <cell r="GP1339">
            <v>0</v>
          </cell>
          <cell r="GQ1339">
            <v>0</v>
          </cell>
          <cell r="GR1339">
            <v>0</v>
          </cell>
          <cell r="GS1339">
            <v>0</v>
          </cell>
          <cell r="GT1339">
            <v>0</v>
          </cell>
          <cell r="GU1339">
            <v>0</v>
          </cell>
          <cell r="GV1339">
            <v>0</v>
          </cell>
          <cell r="GW1339">
            <v>0</v>
          </cell>
          <cell r="GX1339">
            <v>0</v>
          </cell>
          <cell r="GY1339">
            <v>0</v>
          </cell>
          <cell r="GZ1339">
            <v>0</v>
          </cell>
          <cell r="HA1339">
            <v>0</v>
          </cell>
          <cell r="HB1339">
            <v>0</v>
          </cell>
          <cell r="HC1339">
            <v>0</v>
          </cell>
          <cell r="HD1339">
            <v>0</v>
          </cell>
          <cell r="HE1339">
            <v>0</v>
          </cell>
          <cell r="HF1339">
            <v>0</v>
          </cell>
          <cell r="HG1339">
            <v>0</v>
          </cell>
          <cell r="HH1339">
            <v>0</v>
          </cell>
          <cell r="HI1339">
            <v>0</v>
          </cell>
          <cell r="HJ1339">
            <v>0</v>
          </cell>
          <cell r="HK1339">
            <v>0</v>
          </cell>
          <cell r="HL1339">
            <v>0</v>
          </cell>
          <cell r="HM1339">
            <v>0</v>
          </cell>
          <cell r="HN1339">
            <v>0</v>
          </cell>
          <cell r="HO1339">
            <v>0</v>
          </cell>
          <cell r="HP1339">
            <v>0</v>
          </cell>
          <cell r="HQ1339">
            <v>0</v>
          </cell>
          <cell r="HR1339">
            <v>0</v>
          </cell>
          <cell r="HS1339">
            <v>0</v>
          </cell>
          <cell r="HT1339">
            <v>0</v>
          </cell>
          <cell r="HU1339">
            <v>0</v>
          </cell>
          <cell r="HV1339">
            <v>0</v>
          </cell>
          <cell r="HW1339">
            <v>0</v>
          </cell>
          <cell r="HX1339">
            <v>0</v>
          </cell>
          <cell r="HY1339">
            <v>0</v>
          </cell>
          <cell r="HZ1339">
            <v>0</v>
          </cell>
          <cell r="IA1339">
            <v>0</v>
          </cell>
          <cell r="IB1339">
            <v>0</v>
          </cell>
          <cell r="IC1339">
            <v>0</v>
          </cell>
          <cell r="ID1339">
            <v>0</v>
          </cell>
          <cell r="IE1339">
            <v>0</v>
          </cell>
          <cell r="IF1339">
            <v>0</v>
          </cell>
          <cell r="IG1339">
            <v>0</v>
          </cell>
          <cell r="IH1339">
            <v>0</v>
          </cell>
          <cell r="II1339">
            <v>0</v>
          </cell>
          <cell r="IJ1339">
            <v>0</v>
          </cell>
          <cell r="IK1339">
            <v>0</v>
          </cell>
          <cell r="IL1339">
            <v>0</v>
          </cell>
          <cell r="IM1339">
            <v>0</v>
          </cell>
          <cell r="IN1339">
            <v>0</v>
          </cell>
          <cell r="IO1339">
            <v>0</v>
          </cell>
          <cell r="IP1339">
            <v>0</v>
          </cell>
          <cell r="IQ1339">
            <v>0</v>
          </cell>
          <cell r="IR1339">
            <v>0</v>
          </cell>
          <cell r="IS1339">
            <v>0</v>
          </cell>
          <cell r="IT1339">
            <v>0</v>
          </cell>
          <cell r="IU1339">
            <v>0</v>
          </cell>
          <cell r="IV1339">
            <v>0</v>
          </cell>
          <cell r="IW1339">
            <v>0</v>
          </cell>
          <cell r="IX1339">
            <v>0</v>
          </cell>
          <cell r="IY1339">
            <v>0</v>
          </cell>
          <cell r="IZ1339">
            <v>0</v>
          </cell>
          <cell r="JA1339">
            <v>0</v>
          </cell>
          <cell r="JB1339">
            <v>0</v>
          </cell>
          <cell r="JC1339">
            <v>0</v>
          </cell>
          <cell r="JD1339">
            <v>0</v>
          </cell>
          <cell r="JE1339">
            <v>0</v>
          </cell>
        </row>
        <row r="1340">
          <cell r="D1340" t="str">
            <v>HY_.EX.UTN._.BER.Soda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0</v>
          </cell>
          <cell r="DM1340">
            <v>0</v>
          </cell>
          <cell r="DN1340">
            <v>0</v>
          </cell>
          <cell r="DO1340">
            <v>0</v>
          </cell>
          <cell r="DP1340">
            <v>0</v>
          </cell>
          <cell r="DQ1340">
            <v>0</v>
          </cell>
          <cell r="DR1340">
            <v>0</v>
          </cell>
          <cell r="DS1340">
            <v>0</v>
          </cell>
          <cell r="DT1340">
            <v>0</v>
          </cell>
          <cell r="DU1340">
            <v>0</v>
          </cell>
          <cell r="DV1340">
            <v>0</v>
          </cell>
          <cell r="DW1340">
            <v>0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  <cell r="EJ1340">
            <v>0</v>
          </cell>
          <cell r="EK1340">
            <v>0</v>
          </cell>
          <cell r="EL1340">
            <v>0</v>
          </cell>
          <cell r="EM1340">
            <v>0</v>
          </cell>
          <cell r="EN1340">
            <v>0</v>
          </cell>
          <cell r="EO1340">
            <v>0</v>
          </cell>
          <cell r="EP1340">
            <v>0</v>
          </cell>
          <cell r="EQ1340">
            <v>0</v>
          </cell>
          <cell r="ER1340">
            <v>0</v>
          </cell>
          <cell r="ES1340">
            <v>0</v>
          </cell>
          <cell r="ET1340">
            <v>0</v>
          </cell>
          <cell r="EU1340">
            <v>0</v>
          </cell>
          <cell r="EV1340">
            <v>0</v>
          </cell>
          <cell r="EW1340">
            <v>0</v>
          </cell>
          <cell r="EX1340">
            <v>0</v>
          </cell>
          <cell r="EY1340">
            <v>0</v>
          </cell>
          <cell r="EZ1340">
            <v>0</v>
          </cell>
          <cell r="FA1340">
            <v>0</v>
          </cell>
          <cell r="FB1340">
            <v>0</v>
          </cell>
          <cell r="FC1340">
            <v>0</v>
          </cell>
          <cell r="FD1340">
            <v>0</v>
          </cell>
          <cell r="FE1340">
            <v>0</v>
          </cell>
          <cell r="FF1340">
            <v>0</v>
          </cell>
          <cell r="FG1340">
            <v>0</v>
          </cell>
          <cell r="FH1340">
            <v>0</v>
          </cell>
          <cell r="FI1340">
            <v>0</v>
          </cell>
          <cell r="FJ1340">
            <v>0</v>
          </cell>
          <cell r="FK1340">
            <v>0</v>
          </cell>
          <cell r="FL1340">
            <v>0</v>
          </cell>
          <cell r="FM1340">
            <v>0</v>
          </cell>
          <cell r="FN1340">
            <v>0</v>
          </cell>
          <cell r="FO1340">
            <v>0</v>
          </cell>
          <cell r="FP1340">
            <v>0</v>
          </cell>
          <cell r="FQ1340">
            <v>0</v>
          </cell>
          <cell r="FR1340">
            <v>0</v>
          </cell>
          <cell r="FS1340">
            <v>0</v>
          </cell>
          <cell r="FT1340">
            <v>0</v>
          </cell>
          <cell r="FU1340">
            <v>0</v>
          </cell>
          <cell r="FV1340">
            <v>0</v>
          </cell>
          <cell r="FW1340">
            <v>0</v>
          </cell>
          <cell r="FX1340">
            <v>0</v>
          </cell>
          <cell r="FY1340">
            <v>0</v>
          </cell>
          <cell r="FZ1340">
            <v>0</v>
          </cell>
          <cell r="GA1340">
            <v>0</v>
          </cell>
          <cell r="GB1340">
            <v>0</v>
          </cell>
          <cell r="GC1340">
            <v>0</v>
          </cell>
          <cell r="GD1340">
            <v>0</v>
          </cell>
          <cell r="GE1340">
            <v>0</v>
          </cell>
          <cell r="GF1340">
            <v>0</v>
          </cell>
          <cell r="GG1340">
            <v>0</v>
          </cell>
          <cell r="GH1340">
            <v>0</v>
          </cell>
          <cell r="GI1340">
            <v>0</v>
          </cell>
          <cell r="GJ1340">
            <v>0</v>
          </cell>
          <cell r="GK1340">
            <v>0</v>
          </cell>
          <cell r="GL1340">
            <v>0</v>
          </cell>
          <cell r="GM1340">
            <v>0</v>
          </cell>
          <cell r="GN1340">
            <v>0</v>
          </cell>
          <cell r="GO1340">
            <v>0</v>
          </cell>
          <cell r="GP1340">
            <v>0</v>
          </cell>
          <cell r="GQ1340">
            <v>0</v>
          </cell>
          <cell r="GR1340">
            <v>0</v>
          </cell>
          <cell r="GS1340">
            <v>0</v>
          </cell>
          <cell r="GT1340">
            <v>0</v>
          </cell>
          <cell r="GU1340">
            <v>0</v>
          </cell>
          <cell r="GV1340">
            <v>0</v>
          </cell>
          <cell r="GW1340">
            <v>0</v>
          </cell>
          <cell r="GX1340">
            <v>0</v>
          </cell>
          <cell r="GY1340">
            <v>0</v>
          </cell>
          <cell r="GZ1340">
            <v>0</v>
          </cell>
          <cell r="HA1340">
            <v>0</v>
          </cell>
          <cell r="HB1340">
            <v>0</v>
          </cell>
          <cell r="HC1340">
            <v>0</v>
          </cell>
          <cell r="HD1340">
            <v>0</v>
          </cell>
          <cell r="HE1340">
            <v>0</v>
          </cell>
          <cell r="HF1340">
            <v>0</v>
          </cell>
          <cell r="HG1340">
            <v>0</v>
          </cell>
          <cell r="HH1340">
            <v>0</v>
          </cell>
          <cell r="HI1340">
            <v>0</v>
          </cell>
          <cell r="HJ1340">
            <v>0</v>
          </cell>
          <cell r="HK1340">
            <v>0</v>
          </cell>
          <cell r="HL1340">
            <v>0</v>
          </cell>
          <cell r="HM1340">
            <v>0</v>
          </cell>
          <cell r="HN1340">
            <v>0</v>
          </cell>
          <cell r="HO1340">
            <v>0</v>
          </cell>
          <cell r="HP1340">
            <v>0</v>
          </cell>
          <cell r="HQ1340">
            <v>0</v>
          </cell>
          <cell r="HR1340">
            <v>0</v>
          </cell>
          <cell r="HS1340">
            <v>0</v>
          </cell>
          <cell r="HT1340">
            <v>0</v>
          </cell>
          <cell r="HU1340">
            <v>0</v>
          </cell>
          <cell r="HV1340">
            <v>0</v>
          </cell>
          <cell r="HW1340">
            <v>0</v>
          </cell>
          <cell r="HX1340">
            <v>0</v>
          </cell>
          <cell r="HY1340">
            <v>0</v>
          </cell>
          <cell r="HZ1340">
            <v>0</v>
          </cell>
          <cell r="IA1340">
            <v>0</v>
          </cell>
          <cell r="IB1340">
            <v>0</v>
          </cell>
          <cell r="IC1340">
            <v>0</v>
          </cell>
          <cell r="ID1340">
            <v>0</v>
          </cell>
          <cell r="IE1340">
            <v>0</v>
          </cell>
          <cell r="IF1340">
            <v>0</v>
          </cell>
          <cell r="IG1340">
            <v>0</v>
          </cell>
          <cell r="IH1340">
            <v>0</v>
          </cell>
          <cell r="II1340">
            <v>0</v>
          </cell>
          <cell r="IJ1340">
            <v>0</v>
          </cell>
          <cell r="IK1340">
            <v>0</v>
          </cell>
          <cell r="IL1340">
            <v>0</v>
          </cell>
          <cell r="IM1340">
            <v>0</v>
          </cell>
          <cell r="IN1340">
            <v>0</v>
          </cell>
          <cell r="IO1340">
            <v>0</v>
          </cell>
          <cell r="IP1340">
            <v>0</v>
          </cell>
          <cell r="IQ1340">
            <v>0</v>
          </cell>
          <cell r="IR1340">
            <v>0</v>
          </cell>
          <cell r="IS1340">
            <v>0</v>
          </cell>
          <cell r="IT1340">
            <v>0</v>
          </cell>
          <cell r="IU1340">
            <v>0</v>
          </cell>
          <cell r="IV1340">
            <v>0</v>
          </cell>
          <cell r="IW1340">
            <v>0</v>
          </cell>
          <cell r="IX1340">
            <v>0</v>
          </cell>
          <cell r="IY1340">
            <v>0</v>
          </cell>
          <cell r="IZ1340">
            <v>0</v>
          </cell>
          <cell r="JA1340">
            <v>0</v>
          </cell>
          <cell r="JB1340">
            <v>0</v>
          </cell>
          <cell r="JC1340">
            <v>0</v>
          </cell>
          <cell r="JD1340">
            <v>0</v>
          </cell>
          <cell r="JE1340">
            <v>0</v>
          </cell>
        </row>
        <row r="1341">
          <cell r="D1341" t="str">
            <v>HY_.EX.UTN._.SME.Granite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0</v>
          </cell>
          <cell r="DM1341">
            <v>0</v>
          </cell>
          <cell r="DN1341">
            <v>0</v>
          </cell>
          <cell r="DO1341">
            <v>0</v>
          </cell>
          <cell r="DP1341">
            <v>0</v>
          </cell>
          <cell r="DQ1341">
            <v>0</v>
          </cell>
          <cell r="DR1341">
            <v>0</v>
          </cell>
          <cell r="DS1341">
            <v>0</v>
          </cell>
          <cell r="DT1341">
            <v>0</v>
          </cell>
          <cell r="DU1341">
            <v>0</v>
          </cell>
          <cell r="DV1341">
            <v>0</v>
          </cell>
          <cell r="DW1341">
            <v>0</v>
          </cell>
          <cell r="DX1341">
            <v>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  <cell r="EJ1341">
            <v>0</v>
          </cell>
          <cell r="EK1341">
            <v>0</v>
          </cell>
          <cell r="EL1341">
            <v>0</v>
          </cell>
          <cell r="EM1341">
            <v>0</v>
          </cell>
          <cell r="EN1341">
            <v>0</v>
          </cell>
          <cell r="EO1341">
            <v>0</v>
          </cell>
          <cell r="EP1341">
            <v>0</v>
          </cell>
          <cell r="EQ1341">
            <v>0</v>
          </cell>
          <cell r="ER1341">
            <v>0</v>
          </cell>
          <cell r="ES1341">
            <v>0</v>
          </cell>
          <cell r="ET1341">
            <v>0</v>
          </cell>
          <cell r="EU1341">
            <v>0</v>
          </cell>
          <cell r="EV1341">
            <v>0</v>
          </cell>
          <cell r="EW1341">
            <v>0</v>
          </cell>
          <cell r="EX1341">
            <v>0</v>
          </cell>
          <cell r="EY1341">
            <v>0</v>
          </cell>
          <cell r="EZ1341">
            <v>0</v>
          </cell>
          <cell r="FA1341">
            <v>0</v>
          </cell>
          <cell r="FB1341">
            <v>0</v>
          </cell>
          <cell r="FC1341">
            <v>0</v>
          </cell>
          <cell r="FD1341">
            <v>0</v>
          </cell>
          <cell r="FE1341">
            <v>0</v>
          </cell>
          <cell r="FF1341">
            <v>0</v>
          </cell>
          <cell r="FG1341">
            <v>0</v>
          </cell>
          <cell r="FH1341">
            <v>0</v>
          </cell>
          <cell r="FI1341">
            <v>0</v>
          </cell>
          <cell r="FJ1341">
            <v>0</v>
          </cell>
          <cell r="FK1341">
            <v>0</v>
          </cell>
          <cell r="FL1341">
            <v>0</v>
          </cell>
          <cell r="FM1341">
            <v>0</v>
          </cell>
          <cell r="FN1341">
            <v>0</v>
          </cell>
          <cell r="FO1341">
            <v>0</v>
          </cell>
          <cell r="FP1341">
            <v>0</v>
          </cell>
          <cell r="FQ1341">
            <v>0</v>
          </cell>
          <cell r="FR1341">
            <v>0</v>
          </cell>
          <cell r="FS1341">
            <v>0</v>
          </cell>
          <cell r="FT1341">
            <v>0</v>
          </cell>
          <cell r="FU1341">
            <v>0</v>
          </cell>
          <cell r="FV1341">
            <v>0</v>
          </cell>
          <cell r="FW1341">
            <v>0</v>
          </cell>
          <cell r="FX1341">
            <v>0</v>
          </cell>
          <cell r="FY1341">
            <v>0</v>
          </cell>
          <cell r="FZ1341">
            <v>0</v>
          </cell>
          <cell r="GA1341">
            <v>0</v>
          </cell>
          <cell r="GB1341">
            <v>0</v>
          </cell>
          <cell r="GC1341">
            <v>0</v>
          </cell>
          <cell r="GD1341">
            <v>0</v>
          </cell>
          <cell r="GE1341">
            <v>0</v>
          </cell>
          <cell r="GF1341">
            <v>0</v>
          </cell>
          <cell r="GG1341">
            <v>0</v>
          </cell>
          <cell r="GH1341">
            <v>0</v>
          </cell>
          <cell r="GI1341">
            <v>0</v>
          </cell>
          <cell r="GJ1341">
            <v>0</v>
          </cell>
          <cell r="GK1341">
            <v>0</v>
          </cell>
          <cell r="GL1341">
            <v>0</v>
          </cell>
          <cell r="GM1341">
            <v>0</v>
          </cell>
          <cell r="GN1341">
            <v>0</v>
          </cell>
          <cell r="GO1341">
            <v>0</v>
          </cell>
          <cell r="GP1341">
            <v>0</v>
          </cell>
          <cell r="GQ1341">
            <v>0</v>
          </cell>
          <cell r="GR1341">
            <v>0</v>
          </cell>
          <cell r="GS1341">
            <v>0</v>
          </cell>
          <cell r="GT1341">
            <v>0</v>
          </cell>
          <cell r="GU1341">
            <v>0</v>
          </cell>
          <cell r="GV1341">
            <v>0</v>
          </cell>
          <cell r="GW1341">
            <v>0</v>
          </cell>
          <cell r="GX1341">
            <v>0</v>
          </cell>
          <cell r="GY1341">
            <v>0</v>
          </cell>
          <cell r="GZ1341">
            <v>0</v>
          </cell>
          <cell r="HA1341">
            <v>0</v>
          </cell>
          <cell r="HB1341">
            <v>0</v>
          </cell>
          <cell r="HC1341">
            <v>0</v>
          </cell>
          <cell r="HD1341">
            <v>0</v>
          </cell>
          <cell r="HE1341">
            <v>0</v>
          </cell>
          <cell r="HF1341">
            <v>0</v>
          </cell>
          <cell r="HG1341">
            <v>0</v>
          </cell>
          <cell r="HH1341">
            <v>0</v>
          </cell>
          <cell r="HI1341">
            <v>0</v>
          </cell>
          <cell r="HJ1341">
            <v>0</v>
          </cell>
          <cell r="HK1341">
            <v>0</v>
          </cell>
          <cell r="HL1341">
            <v>0</v>
          </cell>
          <cell r="HM1341">
            <v>0</v>
          </cell>
          <cell r="HN1341">
            <v>0</v>
          </cell>
          <cell r="HO1341">
            <v>0</v>
          </cell>
          <cell r="HP1341">
            <v>0</v>
          </cell>
          <cell r="HQ1341">
            <v>0</v>
          </cell>
          <cell r="HR1341">
            <v>0</v>
          </cell>
          <cell r="HS1341">
            <v>0</v>
          </cell>
          <cell r="HT1341">
            <v>0</v>
          </cell>
          <cell r="HU1341">
            <v>0</v>
          </cell>
          <cell r="HV1341">
            <v>0</v>
          </cell>
          <cell r="HW1341">
            <v>0</v>
          </cell>
          <cell r="HX1341">
            <v>0</v>
          </cell>
          <cell r="HY1341">
            <v>0</v>
          </cell>
          <cell r="HZ1341">
            <v>0</v>
          </cell>
          <cell r="IA1341">
            <v>0</v>
          </cell>
          <cell r="IB1341">
            <v>0</v>
          </cell>
          <cell r="IC1341">
            <v>0</v>
          </cell>
          <cell r="ID1341">
            <v>0</v>
          </cell>
          <cell r="IE1341">
            <v>0</v>
          </cell>
          <cell r="IF1341">
            <v>0</v>
          </cell>
          <cell r="IG1341">
            <v>0</v>
          </cell>
          <cell r="IH1341">
            <v>0</v>
          </cell>
          <cell r="II1341">
            <v>0</v>
          </cell>
          <cell r="IJ1341">
            <v>0</v>
          </cell>
          <cell r="IK1341">
            <v>0</v>
          </cell>
          <cell r="IL1341">
            <v>0</v>
          </cell>
          <cell r="IM1341">
            <v>0</v>
          </cell>
          <cell r="IN1341">
            <v>0</v>
          </cell>
          <cell r="IO1341">
            <v>0</v>
          </cell>
          <cell r="IP1341">
            <v>0</v>
          </cell>
          <cell r="IQ1341">
            <v>0</v>
          </cell>
          <cell r="IR1341">
            <v>0</v>
          </cell>
          <cell r="IS1341">
            <v>0</v>
          </cell>
          <cell r="IT1341">
            <v>0</v>
          </cell>
          <cell r="IU1341">
            <v>0</v>
          </cell>
          <cell r="IV1341">
            <v>0</v>
          </cell>
          <cell r="IW1341">
            <v>0</v>
          </cell>
          <cell r="IX1341">
            <v>0</v>
          </cell>
          <cell r="IY1341">
            <v>0</v>
          </cell>
          <cell r="IZ1341">
            <v>0</v>
          </cell>
          <cell r="JA1341">
            <v>0</v>
          </cell>
          <cell r="JB1341">
            <v>0</v>
          </cell>
          <cell r="JC1341">
            <v>0</v>
          </cell>
          <cell r="JD1341">
            <v>0</v>
          </cell>
          <cell r="JE1341">
            <v>0</v>
          </cell>
        </row>
        <row r="1342">
          <cell r="D1342" t="str">
            <v>HY_.EX.UTN._.SME.Pioneer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  <cell r="EJ1342">
            <v>0</v>
          </cell>
          <cell r="EK1342">
            <v>0</v>
          </cell>
          <cell r="EL1342">
            <v>0</v>
          </cell>
          <cell r="EM1342">
            <v>0</v>
          </cell>
          <cell r="EN1342">
            <v>0</v>
          </cell>
          <cell r="EO1342">
            <v>0</v>
          </cell>
          <cell r="EP1342">
            <v>0</v>
          </cell>
          <cell r="EQ1342">
            <v>0</v>
          </cell>
          <cell r="ER1342">
            <v>0</v>
          </cell>
          <cell r="ES1342">
            <v>0</v>
          </cell>
          <cell r="ET1342">
            <v>0</v>
          </cell>
          <cell r="EU1342">
            <v>0</v>
          </cell>
          <cell r="EV1342">
            <v>0</v>
          </cell>
          <cell r="EW1342">
            <v>0</v>
          </cell>
          <cell r="EX1342">
            <v>0</v>
          </cell>
          <cell r="EY1342">
            <v>0</v>
          </cell>
          <cell r="EZ1342">
            <v>0</v>
          </cell>
          <cell r="FA1342">
            <v>0</v>
          </cell>
          <cell r="FB1342">
            <v>0</v>
          </cell>
          <cell r="FC1342">
            <v>0</v>
          </cell>
          <cell r="FD1342">
            <v>0</v>
          </cell>
          <cell r="FE1342">
            <v>0</v>
          </cell>
          <cell r="FF1342">
            <v>0</v>
          </cell>
          <cell r="FG1342">
            <v>0</v>
          </cell>
          <cell r="FH1342">
            <v>0</v>
          </cell>
          <cell r="FI1342">
            <v>0</v>
          </cell>
          <cell r="FJ1342">
            <v>0</v>
          </cell>
          <cell r="FK1342">
            <v>0</v>
          </cell>
          <cell r="FL1342">
            <v>0</v>
          </cell>
          <cell r="FM1342">
            <v>0</v>
          </cell>
          <cell r="FN1342">
            <v>0</v>
          </cell>
          <cell r="FO1342">
            <v>0</v>
          </cell>
          <cell r="FP1342">
            <v>0</v>
          </cell>
          <cell r="FQ1342">
            <v>0</v>
          </cell>
          <cell r="FR1342">
            <v>0</v>
          </cell>
          <cell r="FS1342">
            <v>0</v>
          </cell>
          <cell r="FT1342">
            <v>0</v>
          </cell>
          <cell r="FU1342">
            <v>0</v>
          </cell>
          <cell r="FV1342">
            <v>0</v>
          </cell>
          <cell r="FW1342">
            <v>0</v>
          </cell>
          <cell r="FX1342">
            <v>0</v>
          </cell>
          <cell r="FY1342">
            <v>0</v>
          </cell>
          <cell r="FZ1342">
            <v>0</v>
          </cell>
          <cell r="GA1342">
            <v>0</v>
          </cell>
          <cell r="GB1342">
            <v>0</v>
          </cell>
          <cell r="GC1342">
            <v>0</v>
          </cell>
          <cell r="GD1342">
            <v>0</v>
          </cell>
          <cell r="GE1342">
            <v>0</v>
          </cell>
          <cell r="GF1342">
            <v>0</v>
          </cell>
          <cell r="GG1342">
            <v>0</v>
          </cell>
          <cell r="GH1342">
            <v>0</v>
          </cell>
          <cell r="GI1342">
            <v>0</v>
          </cell>
          <cell r="GJ1342">
            <v>0</v>
          </cell>
          <cell r="GK1342">
            <v>0</v>
          </cell>
          <cell r="GL1342">
            <v>0</v>
          </cell>
          <cell r="GM1342">
            <v>0</v>
          </cell>
          <cell r="GN1342">
            <v>0</v>
          </cell>
          <cell r="GO1342">
            <v>0</v>
          </cell>
          <cell r="GP1342">
            <v>0</v>
          </cell>
          <cell r="GQ1342">
            <v>0</v>
          </cell>
          <cell r="GR1342">
            <v>0</v>
          </cell>
          <cell r="GS1342">
            <v>0</v>
          </cell>
          <cell r="GT1342">
            <v>0</v>
          </cell>
          <cell r="GU1342">
            <v>0</v>
          </cell>
          <cell r="GV1342">
            <v>0</v>
          </cell>
          <cell r="GW1342">
            <v>0</v>
          </cell>
          <cell r="GX1342">
            <v>0</v>
          </cell>
          <cell r="GY1342">
            <v>0</v>
          </cell>
          <cell r="GZ1342">
            <v>0</v>
          </cell>
          <cell r="HA1342">
            <v>0</v>
          </cell>
          <cell r="HB1342">
            <v>0</v>
          </cell>
          <cell r="HC1342">
            <v>0</v>
          </cell>
          <cell r="HD1342">
            <v>0</v>
          </cell>
          <cell r="HE1342">
            <v>0</v>
          </cell>
          <cell r="HF1342">
            <v>0</v>
          </cell>
          <cell r="HG1342">
            <v>0</v>
          </cell>
          <cell r="HH1342">
            <v>0</v>
          </cell>
          <cell r="HI1342">
            <v>0</v>
          </cell>
          <cell r="HJ1342">
            <v>0</v>
          </cell>
          <cell r="HK1342">
            <v>0</v>
          </cell>
          <cell r="HL1342">
            <v>0</v>
          </cell>
          <cell r="HM1342">
            <v>0</v>
          </cell>
          <cell r="HN1342">
            <v>0</v>
          </cell>
          <cell r="HO1342">
            <v>0</v>
          </cell>
          <cell r="HP1342">
            <v>0</v>
          </cell>
          <cell r="HQ1342">
            <v>0</v>
          </cell>
          <cell r="HR1342">
            <v>0</v>
          </cell>
          <cell r="HS1342">
            <v>0</v>
          </cell>
          <cell r="HT1342">
            <v>0</v>
          </cell>
          <cell r="HU1342">
            <v>0</v>
          </cell>
          <cell r="HV1342">
            <v>0</v>
          </cell>
          <cell r="HW1342">
            <v>0</v>
          </cell>
          <cell r="HX1342">
            <v>0</v>
          </cell>
          <cell r="HY1342">
            <v>0</v>
          </cell>
          <cell r="HZ1342">
            <v>0</v>
          </cell>
          <cell r="IA1342">
            <v>0</v>
          </cell>
          <cell r="IB1342">
            <v>0</v>
          </cell>
          <cell r="IC1342">
            <v>0</v>
          </cell>
          <cell r="ID1342">
            <v>0</v>
          </cell>
          <cell r="IE1342">
            <v>0</v>
          </cell>
          <cell r="IF1342">
            <v>0</v>
          </cell>
          <cell r="IG1342">
            <v>0</v>
          </cell>
          <cell r="IH1342">
            <v>0</v>
          </cell>
          <cell r="II1342">
            <v>0</v>
          </cell>
          <cell r="IJ1342">
            <v>0</v>
          </cell>
          <cell r="IK1342">
            <v>0</v>
          </cell>
          <cell r="IL1342">
            <v>0</v>
          </cell>
          <cell r="IM1342">
            <v>0</v>
          </cell>
          <cell r="IN1342">
            <v>0</v>
          </cell>
          <cell r="IO1342">
            <v>0</v>
          </cell>
          <cell r="IP1342">
            <v>0</v>
          </cell>
          <cell r="IQ1342">
            <v>0</v>
          </cell>
          <cell r="IR1342">
            <v>0</v>
          </cell>
          <cell r="IS1342">
            <v>0</v>
          </cell>
          <cell r="IT1342">
            <v>0</v>
          </cell>
          <cell r="IU1342">
            <v>0</v>
          </cell>
          <cell r="IV1342">
            <v>0</v>
          </cell>
          <cell r="IW1342">
            <v>0</v>
          </cell>
          <cell r="IX1342">
            <v>0</v>
          </cell>
          <cell r="IY1342">
            <v>0</v>
          </cell>
          <cell r="IZ1342">
            <v>0</v>
          </cell>
          <cell r="JA1342">
            <v>0</v>
          </cell>
          <cell r="JB1342">
            <v>0</v>
          </cell>
          <cell r="JC1342">
            <v>0</v>
          </cell>
          <cell r="JD1342">
            <v>0</v>
          </cell>
          <cell r="JE1342">
            <v>0</v>
          </cell>
        </row>
        <row r="1343">
          <cell r="D1343" t="str">
            <v>HY_.EX.UTN._.SME.Stairs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  <cell r="EJ1343">
            <v>0</v>
          </cell>
          <cell r="EK1343">
            <v>0</v>
          </cell>
          <cell r="EL1343">
            <v>0</v>
          </cell>
          <cell r="EM1343">
            <v>0</v>
          </cell>
          <cell r="EN1343">
            <v>0</v>
          </cell>
          <cell r="EO1343">
            <v>0</v>
          </cell>
          <cell r="EP1343">
            <v>0</v>
          </cell>
          <cell r="EQ1343">
            <v>0</v>
          </cell>
          <cell r="ER1343">
            <v>0</v>
          </cell>
          <cell r="ES1343">
            <v>0</v>
          </cell>
          <cell r="ET1343">
            <v>0</v>
          </cell>
          <cell r="EU1343">
            <v>0</v>
          </cell>
          <cell r="EV1343">
            <v>0</v>
          </cell>
          <cell r="EW1343">
            <v>0</v>
          </cell>
          <cell r="EX1343">
            <v>0</v>
          </cell>
          <cell r="EY1343">
            <v>0</v>
          </cell>
          <cell r="EZ1343">
            <v>0</v>
          </cell>
          <cell r="FA1343">
            <v>0</v>
          </cell>
          <cell r="FB1343">
            <v>0</v>
          </cell>
          <cell r="FC1343">
            <v>0</v>
          </cell>
          <cell r="FD1343">
            <v>0</v>
          </cell>
          <cell r="FE1343">
            <v>0</v>
          </cell>
          <cell r="FF1343">
            <v>0</v>
          </cell>
          <cell r="FG1343">
            <v>0</v>
          </cell>
          <cell r="FH1343">
            <v>0</v>
          </cell>
          <cell r="FI1343">
            <v>0</v>
          </cell>
          <cell r="FJ1343">
            <v>0</v>
          </cell>
          <cell r="FK1343">
            <v>0</v>
          </cell>
          <cell r="FL1343">
            <v>0</v>
          </cell>
          <cell r="FM1343">
            <v>0</v>
          </cell>
          <cell r="FN1343">
            <v>0</v>
          </cell>
          <cell r="FO1343">
            <v>0</v>
          </cell>
          <cell r="FP1343">
            <v>0</v>
          </cell>
          <cell r="FQ1343">
            <v>0</v>
          </cell>
          <cell r="FR1343">
            <v>0</v>
          </cell>
          <cell r="FS1343">
            <v>0</v>
          </cell>
          <cell r="FT1343">
            <v>0</v>
          </cell>
          <cell r="FU1343">
            <v>0</v>
          </cell>
          <cell r="FV1343">
            <v>0</v>
          </cell>
          <cell r="FW1343">
            <v>0</v>
          </cell>
          <cell r="FX1343">
            <v>0</v>
          </cell>
          <cell r="FY1343">
            <v>0</v>
          </cell>
          <cell r="FZ1343">
            <v>0</v>
          </cell>
          <cell r="GA1343">
            <v>0</v>
          </cell>
          <cell r="GB1343">
            <v>0</v>
          </cell>
          <cell r="GC1343">
            <v>0</v>
          </cell>
          <cell r="GD1343">
            <v>0</v>
          </cell>
          <cell r="GE1343">
            <v>0</v>
          </cell>
          <cell r="GF1343">
            <v>0</v>
          </cell>
          <cell r="GG1343">
            <v>0</v>
          </cell>
          <cell r="GH1343">
            <v>0</v>
          </cell>
          <cell r="GI1343">
            <v>0</v>
          </cell>
          <cell r="GJ1343">
            <v>0</v>
          </cell>
          <cell r="GK1343">
            <v>0</v>
          </cell>
          <cell r="GL1343">
            <v>0</v>
          </cell>
          <cell r="GM1343">
            <v>0</v>
          </cell>
          <cell r="GN1343">
            <v>0</v>
          </cell>
          <cell r="GO1343">
            <v>0</v>
          </cell>
          <cell r="GP1343">
            <v>0</v>
          </cell>
          <cell r="GQ1343">
            <v>0</v>
          </cell>
          <cell r="GR1343">
            <v>0</v>
          </cell>
          <cell r="GS1343">
            <v>0</v>
          </cell>
          <cell r="GT1343">
            <v>0</v>
          </cell>
          <cell r="GU1343">
            <v>0</v>
          </cell>
          <cell r="GV1343">
            <v>0</v>
          </cell>
          <cell r="GW1343">
            <v>0</v>
          </cell>
          <cell r="GX1343">
            <v>0</v>
          </cell>
          <cell r="GY1343">
            <v>0</v>
          </cell>
          <cell r="GZ1343">
            <v>0</v>
          </cell>
          <cell r="HA1343">
            <v>0</v>
          </cell>
          <cell r="HB1343">
            <v>0</v>
          </cell>
          <cell r="HC1343">
            <v>0</v>
          </cell>
          <cell r="HD1343">
            <v>0</v>
          </cell>
          <cell r="HE1343">
            <v>0</v>
          </cell>
          <cell r="HF1343">
            <v>0</v>
          </cell>
          <cell r="HG1343">
            <v>0</v>
          </cell>
          <cell r="HH1343">
            <v>0</v>
          </cell>
          <cell r="HI1343">
            <v>0</v>
          </cell>
          <cell r="HJ1343">
            <v>0</v>
          </cell>
          <cell r="HK1343">
            <v>0</v>
          </cell>
          <cell r="HL1343">
            <v>0</v>
          </cell>
          <cell r="HM1343">
            <v>0</v>
          </cell>
          <cell r="HN1343">
            <v>0</v>
          </cell>
          <cell r="HO1343">
            <v>0</v>
          </cell>
          <cell r="HP1343">
            <v>0</v>
          </cell>
          <cell r="HQ1343">
            <v>0</v>
          </cell>
          <cell r="HR1343">
            <v>0</v>
          </cell>
          <cell r="HS1343">
            <v>0</v>
          </cell>
          <cell r="HT1343">
            <v>0</v>
          </cell>
          <cell r="HU1343">
            <v>0</v>
          </cell>
          <cell r="HV1343">
            <v>0</v>
          </cell>
          <cell r="HW1343">
            <v>0</v>
          </cell>
          <cell r="HX1343">
            <v>0</v>
          </cell>
          <cell r="HY1343">
            <v>0</v>
          </cell>
          <cell r="HZ1343">
            <v>0</v>
          </cell>
          <cell r="IA1343">
            <v>0</v>
          </cell>
          <cell r="IB1343">
            <v>0</v>
          </cell>
          <cell r="IC1343">
            <v>0</v>
          </cell>
          <cell r="ID1343">
            <v>0</v>
          </cell>
          <cell r="IE1343">
            <v>0</v>
          </cell>
          <cell r="IF1343">
            <v>0</v>
          </cell>
          <cell r="IG1343">
            <v>0</v>
          </cell>
          <cell r="IH1343">
            <v>0</v>
          </cell>
          <cell r="II1343">
            <v>0</v>
          </cell>
          <cell r="IJ1343">
            <v>0</v>
          </cell>
          <cell r="IK1343">
            <v>0</v>
          </cell>
          <cell r="IL1343">
            <v>0</v>
          </cell>
          <cell r="IM1343">
            <v>0</v>
          </cell>
          <cell r="IN1343">
            <v>0</v>
          </cell>
          <cell r="IO1343">
            <v>0</v>
          </cell>
          <cell r="IP1343">
            <v>0</v>
          </cell>
          <cell r="IQ1343">
            <v>0</v>
          </cell>
          <cell r="IR1343">
            <v>0</v>
          </cell>
          <cell r="IS1343">
            <v>0</v>
          </cell>
          <cell r="IT1343">
            <v>0</v>
          </cell>
          <cell r="IU1343">
            <v>0</v>
          </cell>
          <cell r="IV1343">
            <v>0</v>
          </cell>
          <cell r="IW1343">
            <v>0</v>
          </cell>
          <cell r="IX1343">
            <v>0</v>
          </cell>
          <cell r="IY1343">
            <v>0</v>
          </cell>
          <cell r="IZ1343">
            <v>0</v>
          </cell>
          <cell r="JA1343">
            <v>0</v>
          </cell>
          <cell r="JB1343">
            <v>0</v>
          </cell>
          <cell r="JC1343">
            <v>0</v>
          </cell>
          <cell r="JD1343">
            <v>0</v>
          </cell>
          <cell r="JE1343">
            <v>0</v>
          </cell>
        </row>
        <row r="1344">
          <cell r="D1344" t="str">
            <v>HY_.EX.UTN._.SME.Weber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  <cell r="DB1344">
            <v>0</v>
          </cell>
          <cell r="DC1344">
            <v>0</v>
          </cell>
          <cell r="DD1344">
            <v>0</v>
          </cell>
          <cell r="DE1344">
            <v>0</v>
          </cell>
          <cell r="DF1344">
            <v>0</v>
          </cell>
          <cell r="DG1344">
            <v>0</v>
          </cell>
          <cell r="DH1344">
            <v>0</v>
          </cell>
          <cell r="DI1344">
            <v>0</v>
          </cell>
          <cell r="DJ1344">
            <v>0</v>
          </cell>
          <cell r="DK1344">
            <v>0</v>
          </cell>
          <cell r="DL1344">
            <v>0</v>
          </cell>
          <cell r="DM1344">
            <v>0</v>
          </cell>
          <cell r="DN1344">
            <v>0</v>
          </cell>
          <cell r="DO1344">
            <v>0</v>
          </cell>
          <cell r="DP1344">
            <v>0</v>
          </cell>
          <cell r="DQ1344">
            <v>0</v>
          </cell>
          <cell r="DR1344">
            <v>0</v>
          </cell>
          <cell r="DS1344">
            <v>0</v>
          </cell>
          <cell r="DT1344">
            <v>0</v>
          </cell>
          <cell r="DU1344">
            <v>0</v>
          </cell>
          <cell r="DV1344">
            <v>0</v>
          </cell>
          <cell r="DW1344">
            <v>0</v>
          </cell>
          <cell r="DX1344">
            <v>0</v>
          </cell>
          <cell r="DY1344">
            <v>0</v>
          </cell>
          <cell r="DZ1344">
            <v>0</v>
          </cell>
          <cell r="EA1344">
            <v>0</v>
          </cell>
          <cell r="EB1344">
            <v>0</v>
          </cell>
          <cell r="EC1344">
            <v>0</v>
          </cell>
          <cell r="ED1344">
            <v>0</v>
          </cell>
          <cell r="EE1344">
            <v>0</v>
          </cell>
          <cell r="EF1344">
            <v>0</v>
          </cell>
          <cell r="EG1344">
            <v>0</v>
          </cell>
          <cell r="EH1344">
            <v>0</v>
          </cell>
          <cell r="EI1344">
            <v>0</v>
          </cell>
          <cell r="EJ1344">
            <v>0</v>
          </cell>
          <cell r="EK1344">
            <v>0</v>
          </cell>
          <cell r="EL1344">
            <v>0</v>
          </cell>
          <cell r="EM1344">
            <v>0</v>
          </cell>
          <cell r="EN1344">
            <v>0</v>
          </cell>
          <cell r="EO1344">
            <v>0</v>
          </cell>
          <cell r="EP1344">
            <v>0</v>
          </cell>
          <cell r="EQ1344">
            <v>0</v>
          </cell>
          <cell r="ER1344">
            <v>0</v>
          </cell>
          <cell r="ES1344">
            <v>0</v>
          </cell>
          <cell r="ET1344">
            <v>0</v>
          </cell>
          <cell r="EU1344">
            <v>0</v>
          </cell>
          <cell r="EV1344">
            <v>0</v>
          </cell>
          <cell r="EW1344">
            <v>0</v>
          </cell>
          <cell r="EX1344">
            <v>0</v>
          </cell>
          <cell r="EY1344">
            <v>0</v>
          </cell>
          <cell r="EZ1344">
            <v>0</v>
          </cell>
          <cell r="FA1344">
            <v>0</v>
          </cell>
          <cell r="FB1344">
            <v>0</v>
          </cell>
          <cell r="FC1344">
            <v>0</v>
          </cell>
          <cell r="FD1344">
            <v>0</v>
          </cell>
          <cell r="FE1344">
            <v>0</v>
          </cell>
          <cell r="FF1344">
            <v>0</v>
          </cell>
          <cell r="FG1344">
            <v>0</v>
          </cell>
          <cell r="FH1344">
            <v>0</v>
          </cell>
          <cell r="FI1344">
            <v>0</v>
          </cell>
          <cell r="FJ1344">
            <v>0</v>
          </cell>
          <cell r="FK1344">
            <v>0</v>
          </cell>
          <cell r="FL1344">
            <v>0</v>
          </cell>
          <cell r="FM1344">
            <v>0</v>
          </cell>
          <cell r="FN1344">
            <v>0</v>
          </cell>
          <cell r="FO1344">
            <v>0</v>
          </cell>
          <cell r="FP1344">
            <v>0</v>
          </cell>
          <cell r="FQ1344">
            <v>0</v>
          </cell>
          <cell r="FR1344">
            <v>0</v>
          </cell>
          <cell r="FS1344">
            <v>0</v>
          </cell>
          <cell r="FT1344">
            <v>0</v>
          </cell>
          <cell r="FU1344">
            <v>0</v>
          </cell>
          <cell r="FV1344">
            <v>0</v>
          </cell>
          <cell r="FW1344">
            <v>0</v>
          </cell>
          <cell r="FX1344">
            <v>0</v>
          </cell>
          <cell r="FY1344">
            <v>0</v>
          </cell>
          <cell r="FZ1344">
            <v>0</v>
          </cell>
          <cell r="GA1344">
            <v>0</v>
          </cell>
          <cell r="GB1344">
            <v>0</v>
          </cell>
          <cell r="GC1344">
            <v>0</v>
          </cell>
          <cell r="GD1344">
            <v>0</v>
          </cell>
          <cell r="GE1344">
            <v>0</v>
          </cell>
          <cell r="GF1344">
            <v>0</v>
          </cell>
          <cell r="GG1344">
            <v>0</v>
          </cell>
          <cell r="GH1344">
            <v>0</v>
          </cell>
          <cell r="GI1344">
            <v>0</v>
          </cell>
          <cell r="GJ1344">
            <v>0</v>
          </cell>
          <cell r="GK1344">
            <v>0</v>
          </cell>
          <cell r="GL1344">
            <v>0</v>
          </cell>
          <cell r="GM1344">
            <v>0</v>
          </cell>
          <cell r="GN1344">
            <v>0</v>
          </cell>
          <cell r="GO1344">
            <v>0</v>
          </cell>
          <cell r="GP1344">
            <v>0</v>
          </cell>
          <cell r="GQ1344">
            <v>0</v>
          </cell>
          <cell r="GR1344">
            <v>0</v>
          </cell>
          <cell r="GS1344">
            <v>0</v>
          </cell>
          <cell r="GT1344">
            <v>0</v>
          </cell>
          <cell r="GU1344">
            <v>0</v>
          </cell>
          <cell r="GV1344">
            <v>0</v>
          </cell>
          <cell r="GW1344">
            <v>0</v>
          </cell>
          <cell r="GX1344">
            <v>0</v>
          </cell>
          <cell r="GY1344">
            <v>0</v>
          </cell>
          <cell r="GZ1344">
            <v>0</v>
          </cell>
          <cell r="HA1344">
            <v>0</v>
          </cell>
          <cell r="HB1344">
            <v>0</v>
          </cell>
          <cell r="HC1344">
            <v>0</v>
          </cell>
          <cell r="HD1344">
            <v>0</v>
          </cell>
          <cell r="HE1344">
            <v>0</v>
          </cell>
          <cell r="HF1344">
            <v>0</v>
          </cell>
          <cell r="HG1344">
            <v>0</v>
          </cell>
          <cell r="HH1344">
            <v>0</v>
          </cell>
          <cell r="HI1344">
            <v>0</v>
          </cell>
          <cell r="HJ1344">
            <v>0</v>
          </cell>
          <cell r="HK1344">
            <v>0</v>
          </cell>
          <cell r="HL1344">
            <v>0</v>
          </cell>
          <cell r="HM1344">
            <v>0</v>
          </cell>
          <cell r="HN1344">
            <v>0</v>
          </cell>
          <cell r="HO1344">
            <v>0</v>
          </cell>
          <cell r="HP1344">
            <v>0</v>
          </cell>
          <cell r="HQ1344">
            <v>0</v>
          </cell>
          <cell r="HR1344">
            <v>0</v>
          </cell>
          <cell r="HS1344">
            <v>0</v>
          </cell>
          <cell r="HT1344">
            <v>0</v>
          </cell>
          <cell r="HU1344">
            <v>0</v>
          </cell>
          <cell r="HV1344">
            <v>0</v>
          </cell>
          <cell r="HW1344">
            <v>0</v>
          </cell>
          <cell r="HX1344">
            <v>0</v>
          </cell>
          <cell r="HY1344">
            <v>0</v>
          </cell>
          <cell r="HZ1344">
            <v>0</v>
          </cell>
          <cell r="IA1344">
            <v>0</v>
          </cell>
          <cell r="IB1344">
            <v>0</v>
          </cell>
          <cell r="IC1344">
            <v>0</v>
          </cell>
          <cell r="ID1344">
            <v>0</v>
          </cell>
          <cell r="IE1344">
            <v>0</v>
          </cell>
          <cell r="IF1344">
            <v>0</v>
          </cell>
          <cell r="IG1344">
            <v>0</v>
          </cell>
          <cell r="IH1344">
            <v>0</v>
          </cell>
          <cell r="II1344">
            <v>0</v>
          </cell>
          <cell r="IJ1344">
            <v>0</v>
          </cell>
          <cell r="IK1344">
            <v>0</v>
          </cell>
          <cell r="IL1344">
            <v>0</v>
          </cell>
          <cell r="IM1344">
            <v>0</v>
          </cell>
          <cell r="IN1344">
            <v>0</v>
          </cell>
          <cell r="IO1344">
            <v>0</v>
          </cell>
          <cell r="IP1344">
            <v>0</v>
          </cell>
          <cell r="IQ1344">
            <v>0</v>
          </cell>
          <cell r="IR1344">
            <v>0</v>
          </cell>
          <cell r="IS1344">
            <v>0</v>
          </cell>
          <cell r="IT1344">
            <v>0</v>
          </cell>
          <cell r="IU1344">
            <v>0</v>
          </cell>
          <cell r="IV1344">
            <v>0</v>
          </cell>
          <cell r="IW1344">
            <v>0</v>
          </cell>
          <cell r="IX1344">
            <v>0</v>
          </cell>
          <cell r="IY1344">
            <v>0</v>
          </cell>
          <cell r="IZ1344">
            <v>0</v>
          </cell>
          <cell r="JA1344">
            <v>0</v>
          </cell>
          <cell r="JB1344">
            <v>0</v>
          </cell>
          <cell r="JC1344">
            <v>0</v>
          </cell>
          <cell r="JD1344">
            <v>0</v>
          </cell>
          <cell r="JE1344">
            <v>0</v>
          </cell>
        </row>
        <row r="1345">
          <cell r="D1345" t="str">
            <v>HY_.EX.UTS._.SME.Gunlock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  <cell r="DB1345">
            <v>0</v>
          </cell>
          <cell r="DC1345">
            <v>0</v>
          </cell>
          <cell r="DD1345">
            <v>0</v>
          </cell>
          <cell r="DE1345">
            <v>0</v>
          </cell>
          <cell r="DF1345">
            <v>0</v>
          </cell>
          <cell r="DG1345">
            <v>0</v>
          </cell>
          <cell r="DH1345">
            <v>0</v>
          </cell>
          <cell r="DI1345">
            <v>0</v>
          </cell>
          <cell r="DJ1345">
            <v>0</v>
          </cell>
          <cell r="DK1345">
            <v>0</v>
          </cell>
          <cell r="DL1345">
            <v>0</v>
          </cell>
          <cell r="DM1345">
            <v>0</v>
          </cell>
          <cell r="DN1345">
            <v>0</v>
          </cell>
          <cell r="DO1345">
            <v>0</v>
          </cell>
          <cell r="DP1345">
            <v>0</v>
          </cell>
          <cell r="DQ1345">
            <v>0</v>
          </cell>
          <cell r="DR1345">
            <v>0</v>
          </cell>
          <cell r="DS1345">
            <v>0</v>
          </cell>
          <cell r="DT1345">
            <v>0</v>
          </cell>
          <cell r="DU1345">
            <v>0</v>
          </cell>
          <cell r="DV1345">
            <v>0</v>
          </cell>
          <cell r="DW1345">
            <v>0</v>
          </cell>
          <cell r="DX1345">
            <v>0</v>
          </cell>
          <cell r="DY1345">
            <v>0</v>
          </cell>
          <cell r="DZ1345">
            <v>0</v>
          </cell>
          <cell r="EA1345">
            <v>0</v>
          </cell>
          <cell r="EB1345">
            <v>0</v>
          </cell>
          <cell r="EC1345">
            <v>0</v>
          </cell>
          <cell r="ED1345">
            <v>0</v>
          </cell>
          <cell r="EE1345">
            <v>0</v>
          </cell>
          <cell r="EF1345">
            <v>0</v>
          </cell>
          <cell r="EG1345">
            <v>0</v>
          </cell>
          <cell r="EH1345">
            <v>0</v>
          </cell>
          <cell r="EI1345">
            <v>0</v>
          </cell>
          <cell r="EJ1345">
            <v>0</v>
          </cell>
          <cell r="EK1345">
            <v>0</v>
          </cell>
          <cell r="EL1345">
            <v>0</v>
          </cell>
          <cell r="EM1345">
            <v>0</v>
          </cell>
          <cell r="EN1345">
            <v>0</v>
          </cell>
          <cell r="EO1345">
            <v>0</v>
          </cell>
          <cell r="EP1345">
            <v>0</v>
          </cell>
          <cell r="EQ1345">
            <v>0</v>
          </cell>
          <cell r="ER1345">
            <v>0</v>
          </cell>
          <cell r="ES1345">
            <v>0</v>
          </cell>
          <cell r="ET1345">
            <v>0</v>
          </cell>
          <cell r="EU1345">
            <v>0</v>
          </cell>
          <cell r="EV1345">
            <v>0</v>
          </cell>
          <cell r="EW1345">
            <v>0</v>
          </cell>
          <cell r="EX1345">
            <v>0</v>
          </cell>
          <cell r="EY1345">
            <v>0</v>
          </cell>
          <cell r="EZ1345">
            <v>0</v>
          </cell>
          <cell r="FA1345">
            <v>0</v>
          </cell>
          <cell r="FB1345">
            <v>0</v>
          </cell>
          <cell r="FC1345">
            <v>0</v>
          </cell>
          <cell r="FD1345">
            <v>0</v>
          </cell>
          <cell r="FE1345">
            <v>0</v>
          </cell>
          <cell r="FF1345">
            <v>0</v>
          </cell>
          <cell r="FG1345">
            <v>0</v>
          </cell>
          <cell r="FH1345">
            <v>0</v>
          </cell>
          <cell r="FI1345">
            <v>0</v>
          </cell>
          <cell r="FJ1345">
            <v>0</v>
          </cell>
          <cell r="FK1345">
            <v>0</v>
          </cell>
          <cell r="FL1345">
            <v>0</v>
          </cell>
          <cell r="FM1345">
            <v>0</v>
          </cell>
          <cell r="FN1345">
            <v>0</v>
          </cell>
          <cell r="FO1345">
            <v>0</v>
          </cell>
          <cell r="FP1345">
            <v>0</v>
          </cell>
          <cell r="FQ1345">
            <v>0</v>
          </cell>
          <cell r="FR1345">
            <v>0</v>
          </cell>
          <cell r="FS1345">
            <v>0</v>
          </cell>
          <cell r="FT1345">
            <v>0</v>
          </cell>
          <cell r="FU1345">
            <v>0</v>
          </cell>
          <cell r="FV1345">
            <v>0</v>
          </cell>
          <cell r="FW1345">
            <v>0</v>
          </cell>
          <cell r="FX1345">
            <v>0</v>
          </cell>
          <cell r="FY1345">
            <v>0</v>
          </cell>
          <cell r="FZ1345">
            <v>0</v>
          </cell>
          <cell r="GA1345">
            <v>0</v>
          </cell>
          <cell r="GB1345">
            <v>0</v>
          </cell>
          <cell r="GC1345">
            <v>0</v>
          </cell>
          <cell r="GD1345">
            <v>0</v>
          </cell>
          <cell r="GE1345">
            <v>0</v>
          </cell>
          <cell r="GF1345">
            <v>0</v>
          </cell>
          <cell r="GG1345">
            <v>0</v>
          </cell>
          <cell r="GH1345">
            <v>0</v>
          </cell>
          <cell r="GI1345">
            <v>0</v>
          </cell>
          <cell r="GJ1345">
            <v>0</v>
          </cell>
          <cell r="GK1345">
            <v>0</v>
          </cell>
          <cell r="GL1345">
            <v>0</v>
          </cell>
          <cell r="GM1345">
            <v>0</v>
          </cell>
          <cell r="GN1345">
            <v>0</v>
          </cell>
          <cell r="GO1345">
            <v>0</v>
          </cell>
          <cell r="GP1345">
            <v>0</v>
          </cell>
          <cell r="GQ1345">
            <v>0</v>
          </cell>
          <cell r="GR1345">
            <v>0</v>
          </cell>
          <cell r="GS1345">
            <v>0</v>
          </cell>
          <cell r="GT1345">
            <v>0</v>
          </cell>
          <cell r="GU1345">
            <v>0</v>
          </cell>
          <cell r="GV1345">
            <v>0</v>
          </cell>
          <cell r="GW1345">
            <v>0</v>
          </cell>
          <cell r="GX1345">
            <v>0</v>
          </cell>
          <cell r="GY1345">
            <v>0</v>
          </cell>
          <cell r="GZ1345">
            <v>0</v>
          </cell>
          <cell r="HA1345">
            <v>0</v>
          </cell>
          <cell r="HB1345">
            <v>0</v>
          </cell>
          <cell r="HC1345">
            <v>0</v>
          </cell>
          <cell r="HD1345">
            <v>0</v>
          </cell>
          <cell r="HE1345">
            <v>0</v>
          </cell>
          <cell r="HF1345">
            <v>0</v>
          </cell>
          <cell r="HG1345">
            <v>0</v>
          </cell>
          <cell r="HH1345">
            <v>0</v>
          </cell>
          <cell r="HI1345">
            <v>0</v>
          </cell>
          <cell r="HJ1345">
            <v>0</v>
          </cell>
          <cell r="HK1345">
            <v>0</v>
          </cell>
          <cell r="HL1345">
            <v>0</v>
          </cell>
          <cell r="HM1345">
            <v>0</v>
          </cell>
          <cell r="HN1345">
            <v>0</v>
          </cell>
          <cell r="HO1345">
            <v>0</v>
          </cell>
          <cell r="HP1345">
            <v>0</v>
          </cell>
          <cell r="HQ1345">
            <v>0</v>
          </cell>
          <cell r="HR1345">
            <v>0</v>
          </cell>
          <cell r="HS1345">
            <v>0</v>
          </cell>
          <cell r="HT1345">
            <v>0</v>
          </cell>
          <cell r="HU1345">
            <v>0</v>
          </cell>
          <cell r="HV1345">
            <v>0</v>
          </cell>
          <cell r="HW1345">
            <v>0</v>
          </cell>
          <cell r="HX1345">
            <v>0</v>
          </cell>
          <cell r="HY1345">
            <v>0</v>
          </cell>
          <cell r="HZ1345">
            <v>0</v>
          </cell>
          <cell r="IA1345">
            <v>0</v>
          </cell>
          <cell r="IB1345">
            <v>0</v>
          </cell>
          <cell r="IC1345">
            <v>0</v>
          </cell>
          <cell r="ID1345">
            <v>0</v>
          </cell>
          <cell r="IE1345">
            <v>0</v>
          </cell>
          <cell r="IF1345">
            <v>0</v>
          </cell>
          <cell r="IG1345">
            <v>0</v>
          </cell>
          <cell r="IH1345">
            <v>0</v>
          </cell>
          <cell r="II1345">
            <v>0</v>
          </cell>
          <cell r="IJ1345">
            <v>0</v>
          </cell>
          <cell r="IK1345">
            <v>0</v>
          </cell>
          <cell r="IL1345">
            <v>0</v>
          </cell>
          <cell r="IM1345">
            <v>0</v>
          </cell>
          <cell r="IN1345">
            <v>0</v>
          </cell>
          <cell r="IO1345">
            <v>0</v>
          </cell>
          <cell r="IP1345">
            <v>0</v>
          </cell>
          <cell r="IQ1345">
            <v>0</v>
          </cell>
          <cell r="IR1345">
            <v>0</v>
          </cell>
          <cell r="IS1345">
            <v>0</v>
          </cell>
          <cell r="IT1345">
            <v>0</v>
          </cell>
          <cell r="IU1345">
            <v>0</v>
          </cell>
          <cell r="IV1345">
            <v>0</v>
          </cell>
          <cell r="IW1345">
            <v>0</v>
          </cell>
          <cell r="IX1345">
            <v>0</v>
          </cell>
          <cell r="IY1345">
            <v>0</v>
          </cell>
          <cell r="IZ1345">
            <v>0</v>
          </cell>
          <cell r="JA1345">
            <v>0</v>
          </cell>
          <cell r="JB1345">
            <v>0</v>
          </cell>
          <cell r="JC1345">
            <v>0</v>
          </cell>
          <cell r="JD1345">
            <v>0</v>
          </cell>
          <cell r="JE1345">
            <v>0</v>
          </cell>
        </row>
        <row r="1346">
          <cell r="D1346" t="str">
            <v>HY_.EX.UTS._.SME.Sand_Cove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  <cell r="DB1346">
            <v>0</v>
          </cell>
          <cell r="DC1346">
            <v>0</v>
          </cell>
          <cell r="DD1346">
            <v>0</v>
          </cell>
          <cell r="DE1346">
            <v>0</v>
          </cell>
          <cell r="DF1346">
            <v>0</v>
          </cell>
          <cell r="DG1346">
            <v>0</v>
          </cell>
          <cell r="DH1346">
            <v>0</v>
          </cell>
          <cell r="DI1346">
            <v>0</v>
          </cell>
          <cell r="DJ1346">
            <v>0</v>
          </cell>
          <cell r="DK1346">
            <v>0</v>
          </cell>
          <cell r="DL1346">
            <v>0</v>
          </cell>
          <cell r="DM1346">
            <v>0</v>
          </cell>
          <cell r="DN1346">
            <v>0</v>
          </cell>
          <cell r="DO1346">
            <v>0</v>
          </cell>
          <cell r="DP1346">
            <v>0</v>
          </cell>
          <cell r="DQ1346">
            <v>0</v>
          </cell>
          <cell r="DR1346">
            <v>0</v>
          </cell>
          <cell r="DS1346">
            <v>0</v>
          </cell>
          <cell r="DT1346">
            <v>0</v>
          </cell>
          <cell r="DU1346">
            <v>0</v>
          </cell>
          <cell r="DV1346">
            <v>0</v>
          </cell>
          <cell r="DW1346">
            <v>0</v>
          </cell>
          <cell r="DX1346">
            <v>0</v>
          </cell>
          <cell r="DY1346">
            <v>0</v>
          </cell>
          <cell r="DZ1346">
            <v>0</v>
          </cell>
          <cell r="EA1346">
            <v>0</v>
          </cell>
          <cell r="EB1346">
            <v>0</v>
          </cell>
          <cell r="EC1346">
            <v>0</v>
          </cell>
          <cell r="ED1346">
            <v>0</v>
          </cell>
          <cell r="EE1346">
            <v>0</v>
          </cell>
          <cell r="EF1346">
            <v>0</v>
          </cell>
          <cell r="EG1346">
            <v>0</v>
          </cell>
          <cell r="EH1346">
            <v>0</v>
          </cell>
          <cell r="EI1346">
            <v>0</v>
          </cell>
          <cell r="EJ1346">
            <v>0</v>
          </cell>
          <cell r="EK1346">
            <v>0</v>
          </cell>
          <cell r="EL1346">
            <v>0</v>
          </cell>
          <cell r="EM1346">
            <v>0</v>
          </cell>
          <cell r="EN1346">
            <v>0</v>
          </cell>
          <cell r="EO1346">
            <v>0</v>
          </cell>
          <cell r="EP1346">
            <v>0</v>
          </cell>
          <cell r="EQ1346">
            <v>0</v>
          </cell>
          <cell r="ER1346">
            <v>0</v>
          </cell>
          <cell r="ES1346">
            <v>0</v>
          </cell>
          <cell r="ET1346">
            <v>0</v>
          </cell>
          <cell r="EU1346">
            <v>0</v>
          </cell>
          <cell r="EV1346">
            <v>0</v>
          </cell>
          <cell r="EW1346">
            <v>0</v>
          </cell>
          <cell r="EX1346">
            <v>0</v>
          </cell>
          <cell r="EY1346">
            <v>0</v>
          </cell>
          <cell r="EZ1346">
            <v>0</v>
          </cell>
          <cell r="FA1346">
            <v>0</v>
          </cell>
          <cell r="FB1346">
            <v>0</v>
          </cell>
          <cell r="FC1346">
            <v>0</v>
          </cell>
          <cell r="FD1346">
            <v>0</v>
          </cell>
          <cell r="FE1346">
            <v>0</v>
          </cell>
          <cell r="FF1346">
            <v>0</v>
          </cell>
          <cell r="FG1346">
            <v>0</v>
          </cell>
          <cell r="FH1346">
            <v>0</v>
          </cell>
          <cell r="FI1346">
            <v>0</v>
          </cell>
          <cell r="FJ1346">
            <v>0</v>
          </cell>
          <cell r="FK1346">
            <v>0</v>
          </cell>
          <cell r="FL1346">
            <v>0</v>
          </cell>
          <cell r="FM1346">
            <v>0</v>
          </cell>
          <cell r="FN1346">
            <v>0</v>
          </cell>
          <cell r="FO1346">
            <v>0</v>
          </cell>
          <cell r="FP1346">
            <v>0</v>
          </cell>
          <cell r="FQ1346">
            <v>0</v>
          </cell>
          <cell r="FR1346">
            <v>0</v>
          </cell>
          <cell r="FS1346">
            <v>0</v>
          </cell>
          <cell r="FT1346">
            <v>0</v>
          </cell>
          <cell r="FU1346">
            <v>0</v>
          </cell>
          <cell r="FV1346">
            <v>0</v>
          </cell>
          <cell r="FW1346">
            <v>0</v>
          </cell>
          <cell r="FX1346">
            <v>0</v>
          </cell>
          <cell r="FY1346">
            <v>0</v>
          </cell>
          <cell r="FZ1346">
            <v>0</v>
          </cell>
          <cell r="GA1346">
            <v>0</v>
          </cell>
          <cell r="GB1346">
            <v>0</v>
          </cell>
          <cell r="GC1346">
            <v>0</v>
          </cell>
          <cell r="GD1346">
            <v>0</v>
          </cell>
          <cell r="GE1346">
            <v>0</v>
          </cell>
          <cell r="GF1346">
            <v>0</v>
          </cell>
          <cell r="GG1346">
            <v>0</v>
          </cell>
          <cell r="GH1346">
            <v>0</v>
          </cell>
          <cell r="GI1346">
            <v>0</v>
          </cell>
          <cell r="GJ1346">
            <v>0</v>
          </cell>
          <cell r="GK1346">
            <v>0</v>
          </cell>
          <cell r="GL1346">
            <v>0</v>
          </cell>
          <cell r="GM1346">
            <v>0</v>
          </cell>
          <cell r="GN1346">
            <v>0</v>
          </cell>
          <cell r="GO1346">
            <v>0</v>
          </cell>
          <cell r="GP1346">
            <v>0</v>
          </cell>
          <cell r="GQ1346">
            <v>0</v>
          </cell>
          <cell r="GR1346">
            <v>0</v>
          </cell>
          <cell r="GS1346">
            <v>0</v>
          </cell>
          <cell r="GT1346">
            <v>0</v>
          </cell>
          <cell r="GU1346">
            <v>0</v>
          </cell>
          <cell r="GV1346">
            <v>0</v>
          </cell>
          <cell r="GW1346">
            <v>0</v>
          </cell>
          <cell r="GX1346">
            <v>0</v>
          </cell>
          <cell r="GY1346">
            <v>0</v>
          </cell>
          <cell r="GZ1346">
            <v>0</v>
          </cell>
          <cell r="HA1346">
            <v>0</v>
          </cell>
          <cell r="HB1346">
            <v>0</v>
          </cell>
          <cell r="HC1346">
            <v>0</v>
          </cell>
          <cell r="HD1346">
            <v>0</v>
          </cell>
          <cell r="HE1346">
            <v>0</v>
          </cell>
          <cell r="HF1346">
            <v>0</v>
          </cell>
          <cell r="HG1346">
            <v>0</v>
          </cell>
          <cell r="HH1346">
            <v>0</v>
          </cell>
          <cell r="HI1346">
            <v>0</v>
          </cell>
          <cell r="HJ1346">
            <v>0</v>
          </cell>
          <cell r="HK1346">
            <v>0</v>
          </cell>
          <cell r="HL1346">
            <v>0</v>
          </cell>
          <cell r="HM1346">
            <v>0</v>
          </cell>
          <cell r="HN1346">
            <v>0</v>
          </cell>
          <cell r="HO1346">
            <v>0</v>
          </cell>
          <cell r="HP1346">
            <v>0</v>
          </cell>
          <cell r="HQ1346">
            <v>0</v>
          </cell>
          <cell r="HR1346">
            <v>0</v>
          </cell>
          <cell r="HS1346">
            <v>0</v>
          </cell>
          <cell r="HT1346">
            <v>0</v>
          </cell>
          <cell r="HU1346">
            <v>0</v>
          </cell>
          <cell r="HV1346">
            <v>0</v>
          </cell>
          <cell r="HW1346">
            <v>0</v>
          </cell>
          <cell r="HX1346">
            <v>0</v>
          </cell>
          <cell r="HY1346">
            <v>0</v>
          </cell>
          <cell r="HZ1346">
            <v>0</v>
          </cell>
          <cell r="IA1346">
            <v>0</v>
          </cell>
          <cell r="IB1346">
            <v>0</v>
          </cell>
          <cell r="IC1346">
            <v>0</v>
          </cell>
          <cell r="ID1346">
            <v>0</v>
          </cell>
          <cell r="IE1346">
            <v>0</v>
          </cell>
          <cell r="IF1346">
            <v>0</v>
          </cell>
          <cell r="IG1346">
            <v>0</v>
          </cell>
          <cell r="IH1346">
            <v>0</v>
          </cell>
          <cell r="II1346">
            <v>0</v>
          </cell>
          <cell r="IJ1346">
            <v>0</v>
          </cell>
          <cell r="IK1346">
            <v>0</v>
          </cell>
          <cell r="IL1346">
            <v>0</v>
          </cell>
          <cell r="IM1346">
            <v>0</v>
          </cell>
          <cell r="IN1346">
            <v>0</v>
          </cell>
          <cell r="IO1346">
            <v>0</v>
          </cell>
          <cell r="IP1346">
            <v>0</v>
          </cell>
          <cell r="IQ1346">
            <v>0</v>
          </cell>
          <cell r="IR1346">
            <v>0</v>
          </cell>
          <cell r="IS1346">
            <v>0</v>
          </cell>
          <cell r="IT1346">
            <v>0</v>
          </cell>
          <cell r="IU1346">
            <v>0</v>
          </cell>
          <cell r="IV1346">
            <v>0</v>
          </cell>
          <cell r="IW1346">
            <v>0</v>
          </cell>
          <cell r="IX1346">
            <v>0</v>
          </cell>
          <cell r="IY1346">
            <v>0</v>
          </cell>
          <cell r="IZ1346">
            <v>0</v>
          </cell>
          <cell r="JA1346">
            <v>0</v>
          </cell>
          <cell r="JB1346">
            <v>0</v>
          </cell>
          <cell r="JC1346">
            <v>0</v>
          </cell>
          <cell r="JD1346">
            <v>0</v>
          </cell>
          <cell r="JE1346">
            <v>0</v>
          </cell>
        </row>
        <row r="1347">
          <cell r="D1347" t="str">
            <v>HY_.EX.UTS._.SME.Veyo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  <cell r="DB1347">
            <v>0</v>
          </cell>
          <cell r="DC1347">
            <v>0</v>
          </cell>
          <cell r="DD1347">
            <v>0</v>
          </cell>
          <cell r="DE1347">
            <v>0</v>
          </cell>
          <cell r="DF1347">
            <v>0</v>
          </cell>
          <cell r="DG1347">
            <v>0</v>
          </cell>
          <cell r="DH1347">
            <v>0</v>
          </cell>
          <cell r="DI1347">
            <v>0</v>
          </cell>
          <cell r="DJ1347">
            <v>0</v>
          </cell>
          <cell r="DK1347">
            <v>0</v>
          </cell>
          <cell r="DL1347">
            <v>0</v>
          </cell>
          <cell r="DM1347">
            <v>0</v>
          </cell>
          <cell r="DN1347">
            <v>0</v>
          </cell>
          <cell r="DO1347">
            <v>0</v>
          </cell>
          <cell r="DP1347">
            <v>0</v>
          </cell>
          <cell r="DQ1347">
            <v>0</v>
          </cell>
          <cell r="DR1347">
            <v>0</v>
          </cell>
          <cell r="DS1347">
            <v>0</v>
          </cell>
          <cell r="DT1347">
            <v>0</v>
          </cell>
          <cell r="DU1347">
            <v>0</v>
          </cell>
          <cell r="DV1347">
            <v>0</v>
          </cell>
          <cell r="DW1347">
            <v>0</v>
          </cell>
          <cell r="DX1347">
            <v>0</v>
          </cell>
          <cell r="DY1347">
            <v>0</v>
          </cell>
          <cell r="DZ1347">
            <v>0</v>
          </cell>
          <cell r="EA1347">
            <v>0</v>
          </cell>
          <cell r="EB1347">
            <v>0</v>
          </cell>
          <cell r="EC1347">
            <v>0</v>
          </cell>
          <cell r="ED1347">
            <v>0</v>
          </cell>
          <cell r="EE1347">
            <v>0</v>
          </cell>
          <cell r="EF1347">
            <v>0</v>
          </cell>
          <cell r="EG1347">
            <v>0</v>
          </cell>
          <cell r="EH1347">
            <v>0</v>
          </cell>
          <cell r="EI1347">
            <v>0</v>
          </cell>
          <cell r="EJ1347">
            <v>0</v>
          </cell>
          <cell r="EK1347">
            <v>0</v>
          </cell>
          <cell r="EL1347">
            <v>0</v>
          </cell>
          <cell r="EM1347">
            <v>0</v>
          </cell>
          <cell r="EN1347">
            <v>0</v>
          </cell>
          <cell r="EO1347">
            <v>0</v>
          </cell>
          <cell r="EP1347">
            <v>0</v>
          </cell>
          <cell r="EQ1347">
            <v>0</v>
          </cell>
          <cell r="ER1347">
            <v>0</v>
          </cell>
          <cell r="ES1347">
            <v>0</v>
          </cell>
          <cell r="ET1347">
            <v>0</v>
          </cell>
          <cell r="EU1347">
            <v>0</v>
          </cell>
          <cell r="EV1347">
            <v>0</v>
          </cell>
          <cell r="EW1347">
            <v>0</v>
          </cell>
          <cell r="EX1347">
            <v>0</v>
          </cell>
          <cell r="EY1347">
            <v>0</v>
          </cell>
          <cell r="EZ1347">
            <v>0</v>
          </cell>
          <cell r="FA1347">
            <v>0</v>
          </cell>
          <cell r="FB1347">
            <v>0</v>
          </cell>
          <cell r="FC1347">
            <v>0</v>
          </cell>
          <cell r="FD1347">
            <v>0</v>
          </cell>
          <cell r="FE1347">
            <v>0</v>
          </cell>
          <cell r="FF1347">
            <v>0</v>
          </cell>
          <cell r="FG1347">
            <v>0</v>
          </cell>
          <cell r="FH1347">
            <v>0</v>
          </cell>
          <cell r="FI1347">
            <v>0</v>
          </cell>
          <cell r="FJ1347">
            <v>0</v>
          </cell>
          <cell r="FK1347">
            <v>0</v>
          </cell>
          <cell r="FL1347">
            <v>0</v>
          </cell>
          <cell r="FM1347">
            <v>0</v>
          </cell>
          <cell r="FN1347">
            <v>0</v>
          </cell>
          <cell r="FO1347">
            <v>0</v>
          </cell>
          <cell r="FP1347">
            <v>0</v>
          </cell>
          <cell r="FQ1347">
            <v>0</v>
          </cell>
          <cell r="FR1347">
            <v>0</v>
          </cell>
          <cell r="FS1347">
            <v>0</v>
          </cell>
          <cell r="FT1347">
            <v>0</v>
          </cell>
          <cell r="FU1347">
            <v>0</v>
          </cell>
          <cell r="FV1347">
            <v>0</v>
          </cell>
          <cell r="FW1347">
            <v>0</v>
          </cell>
          <cell r="FX1347">
            <v>0</v>
          </cell>
          <cell r="FY1347">
            <v>0</v>
          </cell>
          <cell r="FZ1347">
            <v>0</v>
          </cell>
          <cell r="GA1347">
            <v>0</v>
          </cell>
          <cell r="GB1347">
            <v>0</v>
          </cell>
          <cell r="GC1347">
            <v>0</v>
          </cell>
          <cell r="GD1347">
            <v>0</v>
          </cell>
          <cell r="GE1347">
            <v>0</v>
          </cell>
          <cell r="GF1347">
            <v>0</v>
          </cell>
          <cell r="GG1347">
            <v>0</v>
          </cell>
          <cell r="GH1347">
            <v>0</v>
          </cell>
          <cell r="GI1347">
            <v>0</v>
          </cell>
          <cell r="GJ1347">
            <v>0</v>
          </cell>
          <cell r="GK1347">
            <v>0</v>
          </cell>
          <cell r="GL1347">
            <v>0</v>
          </cell>
          <cell r="GM1347">
            <v>0</v>
          </cell>
          <cell r="GN1347">
            <v>0</v>
          </cell>
          <cell r="GO1347">
            <v>0</v>
          </cell>
          <cell r="GP1347">
            <v>0</v>
          </cell>
          <cell r="GQ1347">
            <v>0</v>
          </cell>
          <cell r="GR1347">
            <v>0</v>
          </cell>
          <cell r="GS1347">
            <v>0</v>
          </cell>
          <cell r="GT1347">
            <v>0</v>
          </cell>
          <cell r="GU1347">
            <v>0</v>
          </cell>
          <cell r="GV1347">
            <v>0</v>
          </cell>
          <cell r="GW1347">
            <v>0</v>
          </cell>
          <cell r="GX1347">
            <v>0</v>
          </cell>
          <cell r="GY1347">
            <v>0</v>
          </cell>
          <cell r="GZ1347">
            <v>0</v>
          </cell>
          <cell r="HA1347">
            <v>0</v>
          </cell>
          <cell r="HB1347">
            <v>0</v>
          </cell>
          <cell r="HC1347">
            <v>0</v>
          </cell>
          <cell r="HD1347">
            <v>0</v>
          </cell>
          <cell r="HE1347">
            <v>0</v>
          </cell>
          <cell r="HF1347">
            <v>0</v>
          </cell>
          <cell r="HG1347">
            <v>0</v>
          </cell>
          <cell r="HH1347">
            <v>0</v>
          </cell>
          <cell r="HI1347">
            <v>0</v>
          </cell>
          <cell r="HJ1347">
            <v>0</v>
          </cell>
          <cell r="HK1347">
            <v>0</v>
          </cell>
          <cell r="HL1347">
            <v>0</v>
          </cell>
          <cell r="HM1347">
            <v>0</v>
          </cell>
          <cell r="HN1347">
            <v>0</v>
          </cell>
          <cell r="HO1347">
            <v>0</v>
          </cell>
          <cell r="HP1347">
            <v>0</v>
          </cell>
          <cell r="HQ1347">
            <v>0</v>
          </cell>
          <cell r="HR1347">
            <v>0</v>
          </cell>
          <cell r="HS1347">
            <v>0</v>
          </cell>
          <cell r="HT1347">
            <v>0</v>
          </cell>
          <cell r="HU1347">
            <v>0</v>
          </cell>
          <cell r="HV1347">
            <v>0</v>
          </cell>
          <cell r="HW1347">
            <v>0</v>
          </cell>
          <cell r="HX1347">
            <v>0</v>
          </cell>
          <cell r="HY1347">
            <v>0</v>
          </cell>
          <cell r="HZ1347">
            <v>0</v>
          </cell>
          <cell r="IA1347">
            <v>0</v>
          </cell>
          <cell r="IB1347">
            <v>0</v>
          </cell>
          <cell r="IC1347">
            <v>0</v>
          </cell>
          <cell r="ID1347">
            <v>0</v>
          </cell>
          <cell r="IE1347">
            <v>0</v>
          </cell>
          <cell r="IF1347">
            <v>0</v>
          </cell>
          <cell r="IG1347">
            <v>0</v>
          </cell>
          <cell r="IH1347">
            <v>0</v>
          </cell>
          <cell r="II1347">
            <v>0</v>
          </cell>
          <cell r="IJ1347">
            <v>0</v>
          </cell>
          <cell r="IK1347">
            <v>0</v>
          </cell>
          <cell r="IL1347">
            <v>0</v>
          </cell>
          <cell r="IM1347">
            <v>0</v>
          </cell>
          <cell r="IN1347">
            <v>0</v>
          </cell>
          <cell r="IO1347">
            <v>0</v>
          </cell>
          <cell r="IP1347">
            <v>0</v>
          </cell>
          <cell r="IQ1347">
            <v>0</v>
          </cell>
          <cell r="IR1347">
            <v>0</v>
          </cell>
          <cell r="IS1347">
            <v>0</v>
          </cell>
          <cell r="IT1347">
            <v>0</v>
          </cell>
          <cell r="IU1347">
            <v>0</v>
          </cell>
          <cell r="IV1347">
            <v>0</v>
          </cell>
          <cell r="IW1347">
            <v>0</v>
          </cell>
          <cell r="IX1347">
            <v>0</v>
          </cell>
          <cell r="IY1347">
            <v>0</v>
          </cell>
          <cell r="IZ1347">
            <v>0</v>
          </cell>
          <cell r="JA1347">
            <v>0</v>
          </cell>
          <cell r="JB1347">
            <v>0</v>
          </cell>
          <cell r="JC1347">
            <v>0</v>
          </cell>
          <cell r="JD1347">
            <v>0</v>
          </cell>
          <cell r="JE1347">
            <v>0</v>
          </cell>
        </row>
        <row r="1348">
          <cell r="D1348" t="str">
            <v>HY_.EX.UWY._.SME.Viva_Naughton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  <cell r="DB1348">
            <v>0</v>
          </cell>
          <cell r="DC1348">
            <v>0</v>
          </cell>
          <cell r="DD1348">
            <v>0</v>
          </cell>
          <cell r="DE1348">
            <v>0</v>
          </cell>
          <cell r="DF1348">
            <v>0</v>
          </cell>
          <cell r="DG1348">
            <v>0</v>
          </cell>
          <cell r="DH1348">
            <v>0</v>
          </cell>
          <cell r="DI1348">
            <v>0</v>
          </cell>
          <cell r="DJ1348">
            <v>0</v>
          </cell>
          <cell r="DK1348">
            <v>0</v>
          </cell>
          <cell r="DL1348">
            <v>0</v>
          </cell>
          <cell r="DM1348">
            <v>0</v>
          </cell>
          <cell r="DN1348">
            <v>0</v>
          </cell>
          <cell r="DO1348">
            <v>0</v>
          </cell>
          <cell r="DP1348">
            <v>0</v>
          </cell>
          <cell r="DQ1348">
            <v>0</v>
          </cell>
          <cell r="DR1348">
            <v>0</v>
          </cell>
          <cell r="DS1348">
            <v>0</v>
          </cell>
          <cell r="DT1348">
            <v>0</v>
          </cell>
          <cell r="DU1348">
            <v>0</v>
          </cell>
          <cell r="DV1348">
            <v>0</v>
          </cell>
          <cell r="DW1348">
            <v>0</v>
          </cell>
          <cell r="DX1348">
            <v>0</v>
          </cell>
          <cell r="DY1348">
            <v>0</v>
          </cell>
          <cell r="DZ1348">
            <v>0</v>
          </cell>
          <cell r="EA1348">
            <v>0</v>
          </cell>
          <cell r="EB1348">
            <v>0</v>
          </cell>
          <cell r="EC1348">
            <v>0</v>
          </cell>
          <cell r="ED1348">
            <v>0</v>
          </cell>
          <cell r="EE1348">
            <v>0</v>
          </cell>
          <cell r="EF1348">
            <v>0</v>
          </cell>
          <cell r="EG1348">
            <v>0</v>
          </cell>
          <cell r="EH1348">
            <v>0</v>
          </cell>
          <cell r="EI1348">
            <v>0</v>
          </cell>
          <cell r="EJ1348">
            <v>0</v>
          </cell>
          <cell r="EK1348">
            <v>0</v>
          </cell>
          <cell r="EL1348">
            <v>0</v>
          </cell>
          <cell r="EM1348">
            <v>0</v>
          </cell>
          <cell r="EN1348">
            <v>0</v>
          </cell>
          <cell r="EO1348">
            <v>0</v>
          </cell>
          <cell r="EP1348">
            <v>0</v>
          </cell>
          <cell r="EQ1348">
            <v>0</v>
          </cell>
          <cell r="ER1348">
            <v>0</v>
          </cell>
          <cell r="ES1348">
            <v>0</v>
          </cell>
          <cell r="ET1348">
            <v>0</v>
          </cell>
          <cell r="EU1348">
            <v>0</v>
          </cell>
          <cell r="EV1348">
            <v>0</v>
          </cell>
          <cell r="EW1348">
            <v>0</v>
          </cell>
          <cell r="EX1348">
            <v>0</v>
          </cell>
          <cell r="EY1348">
            <v>0</v>
          </cell>
          <cell r="EZ1348">
            <v>0</v>
          </cell>
          <cell r="FA1348">
            <v>0</v>
          </cell>
          <cell r="FB1348">
            <v>0</v>
          </cell>
          <cell r="FC1348">
            <v>0</v>
          </cell>
          <cell r="FD1348">
            <v>0</v>
          </cell>
          <cell r="FE1348">
            <v>0</v>
          </cell>
          <cell r="FF1348">
            <v>0</v>
          </cell>
          <cell r="FG1348">
            <v>0</v>
          </cell>
          <cell r="FH1348">
            <v>0</v>
          </cell>
          <cell r="FI1348">
            <v>0</v>
          </cell>
          <cell r="FJ1348">
            <v>0</v>
          </cell>
          <cell r="FK1348">
            <v>0</v>
          </cell>
          <cell r="FL1348">
            <v>0</v>
          </cell>
          <cell r="FM1348">
            <v>0</v>
          </cell>
          <cell r="FN1348">
            <v>0</v>
          </cell>
          <cell r="FO1348">
            <v>0</v>
          </cell>
          <cell r="FP1348">
            <v>0</v>
          </cell>
          <cell r="FQ1348">
            <v>0</v>
          </cell>
          <cell r="FR1348">
            <v>0</v>
          </cell>
          <cell r="FS1348">
            <v>0</v>
          </cell>
          <cell r="FT1348">
            <v>0</v>
          </cell>
          <cell r="FU1348">
            <v>0</v>
          </cell>
          <cell r="FV1348">
            <v>0</v>
          </cell>
          <cell r="FW1348">
            <v>0</v>
          </cell>
          <cell r="FX1348">
            <v>0</v>
          </cell>
          <cell r="FY1348">
            <v>0</v>
          </cell>
          <cell r="FZ1348">
            <v>0</v>
          </cell>
          <cell r="GA1348">
            <v>0</v>
          </cell>
          <cell r="GB1348">
            <v>0</v>
          </cell>
          <cell r="GC1348">
            <v>0</v>
          </cell>
          <cell r="GD1348">
            <v>0</v>
          </cell>
          <cell r="GE1348">
            <v>0</v>
          </cell>
          <cell r="GF1348">
            <v>0</v>
          </cell>
          <cell r="GG1348">
            <v>0</v>
          </cell>
          <cell r="GH1348">
            <v>0</v>
          </cell>
          <cell r="GI1348">
            <v>0</v>
          </cell>
          <cell r="GJ1348">
            <v>0</v>
          </cell>
          <cell r="GK1348">
            <v>0</v>
          </cell>
          <cell r="GL1348">
            <v>0</v>
          </cell>
          <cell r="GM1348">
            <v>0</v>
          </cell>
          <cell r="GN1348">
            <v>0</v>
          </cell>
          <cell r="GO1348">
            <v>0</v>
          </cell>
          <cell r="GP1348">
            <v>0</v>
          </cell>
          <cell r="GQ1348">
            <v>0</v>
          </cell>
          <cell r="GR1348">
            <v>0</v>
          </cell>
          <cell r="GS1348">
            <v>0</v>
          </cell>
          <cell r="GT1348">
            <v>0</v>
          </cell>
          <cell r="GU1348">
            <v>0</v>
          </cell>
          <cell r="GV1348">
            <v>0</v>
          </cell>
          <cell r="GW1348">
            <v>0</v>
          </cell>
          <cell r="GX1348">
            <v>0</v>
          </cell>
          <cell r="GY1348">
            <v>0</v>
          </cell>
          <cell r="GZ1348">
            <v>0</v>
          </cell>
          <cell r="HA1348">
            <v>0</v>
          </cell>
          <cell r="HB1348">
            <v>0</v>
          </cell>
          <cell r="HC1348">
            <v>0</v>
          </cell>
          <cell r="HD1348">
            <v>0</v>
          </cell>
          <cell r="HE1348">
            <v>0</v>
          </cell>
          <cell r="HF1348">
            <v>0</v>
          </cell>
          <cell r="HG1348">
            <v>0</v>
          </cell>
          <cell r="HH1348">
            <v>0</v>
          </cell>
          <cell r="HI1348">
            <v>0</v>
          </cell>
          <cell r="HJ1348">
            <v>0</v>
          </cell>
          <cell r="HK1348">
            <v>0</v>
          </cell>
          <cell r="HL1348">
            <v>0</v>
          </cell>
          <cell r="HM1348">
            <v>0</v>
          </cell>
          <cell r="HN1348">
            <v>0</v>
          </cell>
          <cell r="HO1348">
            <v>0</v>
          </cell>
          <cell r="HP1348">
            <v>0</v>
          </cell>
          <cell r="HQ1348">
            <v>0</v>
          </cell>
          <cell r="HR1348">
            <v>0</v>
          </cell>
          <cell r="HS1348">
            <v>0</v>
          </cell>
          <cell r="HT1348">
            <v>0</v>
          </cell>
          <cell r="HU1348">
            <v>0</v>
          </cell>
          <cell r="HV1348">
            <v>0</v>
          </cell>
          <cell r="HW1348">
            <v>0</v>
          </cell>
          <cell r="HX1348">
            <v>0</v>
          </cell>
          <cell r="HY1348">
            <v>0</v>
          </cell>
          <cell r="HZ1348">
            <v>0</v>
          </cell>
          <cell r="IA1348">
            <v>0</v>
          </cell>
          <cell r="IB1348">
            <v>0</v>
          </cell>
          <cell r="IC1348">
            <v>0</v>
          </cell>
          <cell r="ID1348">
            <v>0</v>
          </cell>
          <cell r="IE1348">
            <v>0</v>
          </cell>
          <cell r="IF1348">
            <v>0</v>
          </cell>
          <cell r="IG1348">
            <v>0</v>
          </cell>
          <cell r="IH1348">
            <v>0</v>
          </cell>
          <cell r="II1348">
            <v>0</v>
          </cell>
          <cell r="IJ1348">
            <v>0</v>
          </cell>
          <cell r="IK1348">
            <v>0</v>
          </cell>
          <cell r="IL1348">
            <v>0</v>
          </cell>
          <cell r="IM1348">
            <v>0</v>
          </cell>
          <cell r="IN1348">
            <v>0</v>
          </cell>
          <cell r="IO1348">
            <v>0</v>
          </cell>
          <cell r="IP1348">
            <v>0</v>
          </cell>
          <cell r="IQ1348">
            <v>0</v>
          </cell>
          <cell r="IR1348">
            <v>0</v>
          </cell>
          <cell r="IS1348">
            <v>0</v>
          </cell>
          <cell r="IT1348">
            <v>0</v>
          </cell>
          <cell r="IU1348">
            <v>0</v>
          </cell>
          <cell r="IV1348">
            <v>0</v>
          </cell>
          <cell r="IW1348">
            <v>0</v>
          </cell>
          <cell r="IX1348">
            <v>0</v>
          </cell>
          <cell r="IY1348">
            <v>0</v>
          </cell>
          <cell r="IZ1348">
            <v>0</v>
          </cell>
          <cell r="JA1348">
            <v>0</v>
          </cell>
          <cell r="JB1348">
            <v>0</v>
          </cell>
          <cell r="JC1348">
            <v>0</v>
          </cell>
          <cell r="JD1348">
            <v>0</v>
          </cell>
          <cell r="JE1348">
            <v>0</v>
          </cell>
        </row>
        <row r="1349">
          <cell r="D1349" t="str">
            <v>HY_.EX.WMV._.SMW.Fall Creek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  <cell r="DB1349">
            <v>0</v>
          </cell>
          <cell r="DC1349">
            <v>0</v>
          </cell>
          <cell r="DD1349">
            <v>0</v>
          </cell>
          <cell r="DE1349">
            <v>0</v>
          </cell>
          <cell r="DF1349">
            <v>0</v>
          </cell>
          <cell r="DG1349">
            <v>0</v>
          </cell>
          <cell r="DH1349">
            <v>0</v>
          </cell>
          <cell r="DI1349">
            <v>0</v>
          </cell>
          <cell r="DJ1349">
            <v>0</v>
          </cell>
          <cell r="DK1349">
            <v>0</v>
          </cell>
          <cell r="DL1349">
            <v>0</v>
          </cell>
          <cell r="DM1349">
            <v>0</v>
          </cell>
          <cell r="DN1349">
            <v>0</v>
          </cell>
          <cell r="DO1349">
            <v>0</v>
          </cell>
          <cell r="DP1349">
            <v>0</v>
          </cell>
          <cell r="DQ1349">
            <v>0</v>
          </cell>
          <cell r="DR1349">
            <v>0</v>
          </cell>
          <cell r="DS1349">
            <v>0</v>
          </cell>
          <cell r="DT1349">
            <v>0</v>
          </cell>
          <cell r="DU1349">
            <v>0</v>
          </cell>
          <cell r="DV1349">
            <v>0</v>
          </cell>
          <cell r="DW1349">
            <v>0</v>
          </cell>
          <cell r="DX1349">
            <v>0</v>
          </cell>
          <cell r="DY1349">
            <v>0</v>
          </cell>
          <cell r="DZ1349">
            <v>0</v>
          </cell>
          <cell r="EA1349">
            <v>0</v>
          </cell>
          <cell r="EB1349">
            <v>0</v>
          </cell>
          <cell r="EC1349">
            <v>0</v>
          </cell>
          <cell r="ED1349">
            <v>0</v>
          </cell>
          <cell r="EE1349">
            <v>0</v>
          </cell>
          <cell r="EF1349">
            <v>0</v>
          </cell>
          <cell r="EG1349">
            <v>0</v>
          </cell>
          <cell r="EH1349">
            <v>0</v>
          </cell>
          <cell r="EI1349">
            <v>0</v>
          </cell>
          <cell r="EJ1349">
            <v>0</v>
          </cell>
          <cell r="EK1349">
            <v>0</v>
          </cell>
          <cell r="EL1349">
            <v>0</v>
          </cell>
          <cell r="EM1349">
            <v>0</v>
          </cell>
          <cell r="EN1349">
            <v>0</v>
          </cell>
          <cell r="EO1349">
            <v>0</v>
          </cell>
          <cell r="EP1349">
            <v>0</v>
          </cell>
          <cell r="EQ1349">
            <v>0</v>
          </cell>
          <cell r="ER1349">
            <v>0</v>
          </cell>
          <cell r="ES1349">
            <v>0</v>
          </cell>
          <cell r="ET1349">
            <v>0</v>
          </cell>
          <cell r="EU1349">
            <v>0</v>
          </cell>
          <cell r="EV1349">
            <v>0</v>
          </cell>
          <cell r="EW1349">
            <v>0</v>
          </cell>
          <cell r="EX1349">
            <v>0</v>
          </cell>
          <cell r="EY1349">
            <v>0</v>
          </cell>
          <cell r="EZ1349">
            <v>0</v>
          </cell>
          <cell r="FA1349">
            <v>0</v>
          </cell>
          <cell r="FB1349">
            <v>0</v>
          </cell>
          <cell r="FC1349">
            <v>0</v>
          </cell>
          <cell r="FD1349">
            <v>0</v>
          </cell>
          <cell r="FE1349">
            <v>0</v>
          </cell>
          <cell r="FF1349">
            <v>0</v>
          </cell>
          <cell r="FG1349">
            <v>0</v>
          </cell>
          <cell r="FH1349">
            <v>0</v>
          </cell>
          <cell r="FI1349">
            <v>0</v>
          </cell>
          <cell r="FJ1349">
            <v>0</v>
          </cell>
          <cell r="FK1349">
            <v>0</v>
          </cell>
          <cell r="FL1349">
            <v>0</v>
          </cell>
          <cell r="FM1349">
            <v>0</v>
          </cell>
          <cell r="FN1349">
            <v>0</v>
          </cell>
          <cell r="FO1349">
            <v>0</v>
          </cell>
          <cell r="FP1349">
            <v>0</v>
          </cell>
          <cell r="FQ1349">
            <v>0</v>
          </cell>
          <cell r="FR1349">
            <v>0</v>
          </cell>
          <cell r="FS1349">
            <v>0</v>
          </cell>
          <cell r="FT1349">
            <v>0</v>
          </cell>
          <cell r="FU1349">
            <v>0</v>
          </cell>
          <cell r="FV1349">
            <v>0</v>
          </cell>
          <cell r="FW1349">
            <v>0</v>
          </cell>
          <cell r="FX1349">
            <v>0</v>
          </cell>
          <cell r="FY1349">
            <v>0</v>
          </cell>
          <cell r="FZ1349">
            <v>0</v>
          </cell>
          <cell r="GA1349">
            <v>0</v>
          </cell>
          <cell r="GB1349">
            <v>0</v>
          </cell>
          <cell r="GC1349">
            <v>0</v>
          </cell>
          <cell r="GD1349">
            <v>0</v>
          </cell>
          <cell r="GE1349">
            <v>0</v>
          </cell>
          <cell r="GF1349">
            <v>0</v>
          </cell>
          <cell r="GG1349">
            <v>0</v>
          </cell>
          <cell r="GH1349">
            <v>0</v>
          </cell>
          <cell r="GI1349">
            <v>0</v>
          </cell>
          <cell r="GJ1349">
            <v>0</v>
          </cell>
          <cell r="GK1349">
            <v>0</v>
          </cell>
          <cell r="GL1349">
            <v>0</v>
          </cell>
          <cell r="GM1349">
            <v>0</v>
          </cell>
          <cell r="GN1349">
            <v>0</v>
          </cell>
          <cell r="GO1349">
            <v>0</v>
          </cell>
          <cell r="GP1349">
            <v>0</v>
          </cell>
          <cell r="GQ1349">
            <v>0</v>
          </cell>
          <cell r="GR1349">
            <v>0</v>
          </cell>
          <cell r="GS1349">
            <v>0</v>
          </cell>
          <cell r="GT1349">
            <v>0</v>
          </cell>
          <cell r="GU1349">
            <v>0</v>
          </cell>
          <cell r="GV1349">
            <v>0</v>
          </cell>
          <cell r="GW1349">
            <v>0</v>
          </cell>
          <cell r="GX1349">
            <v>0</v>
          </cell>
          <cell r="GY1349">
            <v>0</v>
          </cell>
          <cell r="GZ1349">
            <v>0</v>
          </cell>
          <cell r="HA1349">
            <v>0</v>
          </cell>
          <cell r="HB1349">
            <v>0</v>
          </cell>
          <cell r="HC1349">
            <v>0</v>
          </cell>
          <cell r="HD1349">
            <v>0</v>
          </cell>
          <cell r="HE1349">
            <v>0</v>
          </cell>
          <cell r="HF1349">
            <v>0</v>
          </cell>
          <cell r="HG1349">
            <v>0</v>
          </cell>
          <cell r="HH1349">
            <v>0</v>
          </cell>
          <cell r="HI1349">
            <v>0</v>
          </cell>
          <cell r="HJ1349">
            <v>0</v>
          </cell>
          <cell r="HK1349">
            <v>0</v>
          </cell>
          <cell r="HL1349">
            <v>0</v>
          </cell>
          <cell r="HM1349">
            <v>0</v>
          </cell>
          <cell r="HN1349">
            <v>0</v>
          </cell>
          <cell r="HO1349">
            <v>0</v>
          </cell>
          <cell r="HP1349">
            <v>0</v>
          </cell>
          <cell r="HQ1349">
            <v>0</v>
          </cell>
          <cell r="HR1349">
            <v>0</v>
          </cell>
          <cell r="HS1349">
            <v>0</v>
          </cell>
          <cell r="HT1349">
            <v>0</v>
          </cell>
          <cell r="HU1349">
            <v>0</v>
          </cell>
          <cell r="HV1349">
            <v>0</v>
          </cell>
          <cell r="HW1349">
            <v>0</v>
          </cell>
          <cell r="HX1349">
            <v>0</v>
          </cell>
          <cell r="HY1349">
            <v>0</v>
          </cell>
          <cell r="HZ1349">
            <v>0</v>
          </cell>
          <cell r="IA1349">
            <v>0</v>
          </cell>
          <cell r="IB1349">
            <v>0</v>
          </cell>
          <cell r="IC1349">
            <v>0</v>
          </cell>
          <cell r="ID1349">
            <v>0</v>
          </cell>
          <cell r="IE1349">
            <v>0</v>
          </cell>
          <cell r="IF1349">
            <v>0</v>
          </cell>
          <cell r="IG1349">
            <v>0</v>
          </cell>
          <cell r="IH1349">
            <v>0</v>
          </cell>
          <cell r="II1349">
            <v>0</v>
          </cell>
          <cell r="IJ1349">
            <v>0</v>
          </cell>
          <cell r="IK1349">
            <v>0</v>
          </cell>
          <cell r="IL1349">
            <v>0</v>
          </cell>
          <cell r="IM1349">
            <v>0</v>
          </cell>
          <cell r="IN1349">
            <v>0</v>
          </cell>
          <cell r="IO1349">
            <v>0</v>
          </cell>
          <cell r="IP1349">
            <v>0</v>
          </cell>
          <cell r="IQ1349">
            <v>0</v>
          </cell>
          <cell r="IR1349">
            <v>0</v>
          </cell>
          <cell r="IS1349">
            <v>0</v>
          </cell>
          <cell r="IT1349">
            <v>0</v>
          </cell>
          <cell r="IU1349">
            <v>0</v>
          </cell>
          <cell r="IV1349">
            <v>0</v>
          </cell>
          <cell r="IW1349">
            <v>0</v>
          </cell>
          <cell r="IX1349">
            <v>0</v>
          </cell>
          <cell r="IY1349">
            <v>0</v>
          </cell>
          <cell r="IZ1349">
            <v>0</v>
          </cell>
          <cell r="JA1349">
            <v>0</v>
          </cell>
          <cell r="JB1349">
            <v>0</v>
          </cell>
          <cell r="JC1349">
            <v>0</v>
          </cell>
          <cell r="JD1349">
            <v>0</v>
          </cell>
          <cell r="JE1349">
            <v>0</v>
          </cell>
        </row>
        <row r="1350">
          <cell r="D1350" t="str">
            <v>HY_.EX.WOR._.SMW.Wallowa Falls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  <cell r="DB1350">
            <v>0</v>
          </cell>
          <cell r="DC1350">
            <v>0</v>
          </cell>
          <cell r="DD1350">
            <v>0</v>
          </cell>
          <cell r="DE1350">
            <v>0</v>
          </cell>
          <cell r="DF1350">
            <v>0</v>
          </cell>
          <cell r="DG1350">
            <v>0</v>
          </cell>
          <cell r="DH1350">
            <v>0</v>
          </cell>
          <cell r="DI1350">
            <v>0</v>
          </cell>
          <cell r="DJ1350">
            <v>0</v>
          </cell>
          <cell r="DK1350">
            <v>0</v>
          </cell>
          <cell r="DL1350">
            <v>0</v>
          </cell>
          <cell r="DM1350">
            <v>0</v>
          </cell>
          <cell r="DN1350">
            <v>0</v>
          </cell>
          <cell r="DO1350">
            <v>0</v>
          </cell>
          <cell r="DP1350">
            <v>0</v>
          </cell>
          <cell r="DQ1350">
            <v>0</v>
          </cell>
          <cell r="DR1350">
            <v>0</v>
          </cell>
          <cell r="DS1350">
            <v>0</v>
          </cell>
          <cell r="DT1350">
            <v>0</v>
          </cell>
          <cell r="DU1350">
            <v>0</v>
          </cell>
          <cell r="DV1350">
            <v>0</v>
          </cell>
          <cell r="DW1350">
            <v>0</v>
          </cell>
          <cell r="DX1350">
            <v>0</v>
          </cell>
          <cell r="DY1350">
            <v>0</v>
          </cell>
          <cell r="DZ1350">
            <v>0</v>
          </cell>
          <cell r="EA1350">
            <v>0</v>
          </cell>
          <cell r="EB1350">
            <v>0</v>
          </cell>
          <cell r="EC1350">
            <v>0</v>
          </cell>
          <cell r="ED1350">
            <v>0</v>
          </cell>
          <cell r="EE1350">
            <v>0</v>
          </cell>
          <cell r="EF1350">
            <v>0</v>
          </cell>
          <cell r="EG1350">
            <v>0</v>
          </cell>
          <cell r="EH1350">
            <v>0</v>
          </cell>
          <cell r="EI1350">
            <v>0</v>
          </cell>
          <cell r="EJ1350">
            <v>0</v>
          </cell>
          <cell r="EK1350">
            <v>0</v>
          </cell>
          <cell r="EL1350">
            <v>0</v>
          </cell>
          <cell r="EM1350">
            <v>0</v>
          </cell>
          <cell r="EN1350">
            <v>0</v>
          </cell>
          <cell r="EO1350">
            <v>0</v>
          </cell>
          <cell r="EP1350">
            <v>0</v>
          </cell>
          <cell r="EQ1350">
            <v>0</v>
          </cell>
          <cell r="ER1350">
            <v>0</v>
          </cell>
          <cell r="ES1350">
            <v>0</v>
          </cell>
          <cell r="ET1350">
            <v>0</v>
          </cell>
          <cell r="EU1350">
            <v>0</v>
          </cell>
          <cell r="EV1350">
            <v>0</v>
          </cell>
          <cell r="EW1350">
            <v>0</v>
          </cell>
          <cell r="EX1350">
            <v>0</v>
          </cell>
          <cell r="EY1350">
            <v>0</v>
          </cell>
          <cell r="EZ1350">
            <v>0</v>
          </cell>
          <cell r="FA1350">
            <v>0</v>
          </cell>
          <cell r="FB1350">
            <v>0</v>
          </cell>
          <cell r="FC1350">
            <v>0</v>
          </cell>
          <cell r="FD1350">
            <v>0</v>
          </cell>
          <cell r="FE1350">
            <v>0</v>
          </cell>
          <cell r="FF1350">
            <v>0</v>
          </cell>
          <cell r="FG1350">
            <v>0</v>
          </cell>
          <cell r="FH1350">
            <v>0</v>
          </cell>
          <cell r="FI1350">
            <v>0</v>
          </cell>
          <cell r="FJ1350">
            <v>0</v>
          </cell>
          <cell r="FK1350">
            <v>0</v>
          </cell>
          <cell r="FL1350">
            <v>0</v>
          </cell>
          <cell r="FM1350">
            <v>0</v>
          </cell>
          <cell r="FN1350">
            <v>0</v>
          </cell>
          <cell r="FO1350">
            <v>0</v>
          </cell>
          <cell r="FP1350">
            <v>0</v>
          </cell>
          <cell r="FQ1350">
            <v>0</v>
          </cell>
          <cell r="FR1350">
            <v>0</v>
          </cell>
          <cell r="FS1350">
            <v>0</v>
          </cell>
          <cell r="FT1350">
            <v>0</v>
          </cell>
          <cell r="FU1350">
            <v>0</v>
          </cell>
          <cell r="FV1350">
            <v>0</v>
          </cell>
          <cell r="FW1350">
            <v>0</v>
          </cell>
          <cell r="FX1350">
            <v>0</v>
          </cell>
          <cell r="FY1350">
            <v>0</v>
          </cell>
          <cell r="FZ1350">
            <v>0</v>
          </cell>
          <cell r="GA1350">
            <v>0</v>
          </cell>
          <cell r="GB1350">
            <v>0</v>
          </cell>
          <cell r="GC1350">
            <v>0</v>
          </cell>
          <cell r="GD1350">
            <v>0</v>
          </cell>
          <cell r="GE1350">
            <v>0</v>
          </cell>
          <cell r="GF1350">
            <v>0</v>
          </cell>
          <cell r="GG1350">
            <v>0</v>
          </cell>
          <cell r="GH1350">
            <v>0</v>
          </cell>
          <cell r="GI1350">
            <v>0</v>
          </cell>
          <cell r="GJ1350">
            <v>0</v>
          </cell>
          <cell r="GK1350">
            <v>0</v>
          </cell>
          <cell r="GL1350">
            <v>0</v>
          </cell>
          <cell r="GM1350">
            <v>0</v>
          </cell>
          <cell r="GN1350">
            <v>0</v>
          </cell>
          <cell r="GO1350">
            <v>0</v>
          </cell>
          <cell r="GP1350">
            <v>0</v>
          </cell>
          <cell r="GQ1350">
            <v>0</v>
          </cell>
          <cell r="GR1350">
            <v>0</v>
          </cell>
          <cell r="GS1350">
            <v>0</v>
          </cell>
          <cell r="GT1350">
            <v>0</v>
          </cell>
          <cell r="GU1350">
            <v>0</v>
          </cell>
          <cell r="GV1350">
            <v>0</v>
          </cell>
          <cell r="GW1350">
            <v>0</v>
          </cell>
          <cell r="GX1350">
            <v>0</v>
          </cell>
          <cell r="GY1350">
            <v>0</v>
          </cell>
          <cell r="GZ1350">
            <v>0</v>
          </cell>
          <cell r="HA1350">
            <v>0</v>
          </cell>
          <cell r="HB1350">
            <v>0</v>
          </cell>
          <cell r="HC1350">
            <v>0</v>
          </cell>
          <cell r="HD1350">
            <v>0</v>
          </cell>
          <cell r="HE1350">
            <v>0</v>
          </cell>
          <cell r="HF1350">
            <v>0</v>
          </cell>
          <cell r="HG1350">
            <v>0</v>
          </cell>
          <cell r="HH1350">
            <v>0</v>
          </cell>
          <cell r="HI1350">
            <v>0</v>
          </cell>
          <cell r="HJ1350">
            <v>0</v>
          </cell>
          <cell r="HK1350">
            <v>0</v>
          </cell>
          <cell r="HL1350">
            <v>0</v>
          </cell>
          <cell r="HM1350">
            <v>0</v>
          </cell>
          <cell r="HN1350">
            <v>0</v>
          </cell>
          <cell r="HO1350">
            <v>0</v>
          </cell>
          <cell r="HP1350">
            <v>0</v>
          </cell>
          <cell r="HQ1350">
            <v>0</v>
          </cell>
          <cell r="HR1350">
            <v>0</v>
          </cell>
          <cell r="HS1350">
            <v>0</v>
          </cell>
          <cell r="HT1350">
            <v>0</v>
          </cell>
          <cell r="HU1350">
            <v>0</v>
          </cell>
          <cell r="HV1350">
            <v>0</v>
          </cell>
          <cell r="HW1350">
            <v>0</v>
          </cell>
          <cell r="HX1350">
            <v>0</v>
          </cell>
          <cell r="HY1350">
            <v>0</v>
          </cell>
          <cell r="HZ1350">
            <v>0</v>
          </cell>
          <cell r="IA1350">
            <v>0</v>
          </cell>
          <cell r="IB1350">
            <v>0</v>
          </cell>
          <cell r="IC1350">
            <v>0</v>
          </cell>
          <cell r="ID1350">
            <v>0</v>
          </cell>
          <cell r="IE1350">
            <v>0</v>
          </cell>
          <cell r="IF1350">
            <v>0</v>
          </cell>
          <cell r="IG1350">
            <v>0</v>
          </cell>
          <cell r="IH1350">
            <v>0</v>
          </cell>
          <cell r="II1350">
            <v>0</v>
          </cell>
          <cell r="IJ1350">
            <v>0</v>
          </cell>
          <cell r="IK1350">
            <v>0</v>
          </cell>
          <cell r="IL1350">
            <v>0</v>
          </cell>
          <cell r="IM1350">
            <v>0</v>
          </cell>
          <cell r="IN1350">
            <v>0</v>
          </cell>
          <cell r="IO1350">
            <v>0</v>
          </cell>
          <cell r="IP1350">
            <v>0</v>
          </cell>
          <cell r="IQ1350">
            <v>0</v>
          </cell>
          <cell r="IR1350">
            <v>0</v>
          </cell>
          <cell r="IS1350">
            <v>0</v>
          </cell>
          <cell r="IT1350">
            <v>0</v>
          </cell>
          <cell r="IU1350">
            <v>0</v>
          </cell>
          <cell r="IV1350">
            <v>0</v>
          </cell>
          <cell r="IW1350">
            <v>0</v>
          </cell>
          <cell r="IX1350">
            <v>0</v>
          </cell>
          <cell r="IY1350">
            <v>0</v>
          </cell>
          <cell r="IZ1350">
            <v>0</v>
          </cell>
          <cell r="JA1350">
            <v>0</v>
          </cell>
          <cell r="JB1350">
            <v>0</v>
          </cell>
          <cell r="JC1350">
            <v>0</v>
          </cell>
          <cell r="JD1350">
            <v>0</v>
          </cell>
          <cell r="JE1350">
            <v>0</v>
          </cell>
        </row>
        <row r="1351">
          <cell r="D1351" t="str">
            <v>HY_.PC.MDC._.___.Mid Columbia - Priest Rapids</v>
          </cell>
          <cell r="F1351">
            <v>25.070157509995624</v>
          </cell>
          <cell r="G1351">
            <v>-54.906735030002892</v>
          </cell>
          <cell r="H1351">
            <v>-9.4662498899997445</v>
          </cell>
          <cell r="I1351">
            <v>8.8127345300017623</v>
          </cell>
          <cell r="J1351">
            <v>44.33764599001006</v>
          </cell>
          <cell r="K1351">
            <v>-17.618752750000567</v>
          </cell>
          <cell r="L1351">
            <v>-1.4107674999977462</v>
          </cell>
          <cell r="M1351">
            <v>9.9971657618880272E-9</v>
          </cell>
          <cell r="N1351">
            <v>19.460445620010432</v>
          </cell>
          <cell r="O1351">
            <v>-14.21256971998082</v>
          </cell>
          <cell r="P1351">
            <v>-2.9000300128245726E-3</v>
          </cell>
          <cell r="Q1351">
            <v>-1.7900552300270647</v>
          </cell>
          <cell r="R1351">
            <v>-541.06438055005856</v>
          </cell>
          <cell r="S1351">
            <v>-212.47031856997637</v>
          </cell>
          <cell r="T1351">
            <v>16.812581610000052</v>
          </cell>
          <cell r="U1351">
            <v>-90.030239480016462</v>
          </cell>
          <cell r="V1351">
            <v>-185.32114243001706</v>
          </cell>
          <cell r="W1351">
            <v>-334.65593461001117</v>
          </cell>
          <cell r="X1351">
            <v>219.18810672999825</v>
          </cell>
          <cell r="Y1351">
            <v>-3.9475507000024663</v>
          </cell>
          <cell r="Z1351">
            <v>163.52897660999588</v>
          </cell>
          <cell r="AA1351">
            <v>-25.862423959981243</v>
          </cell>
          <cell r="AB1351">
            <v>30.414576860006491</v>
          </cell>
          <cell r="AC1351">
            <v>-11.058790830007638</v>
          </cell>
          <cell r="AD1351">
            <v>-107.66222178000316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0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0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0</v>
          </cell>
          <cell r="DA1351">
            <v>0</v>
          </cell>
          <cell r="DB1351">
            <v>0</v>
          </cell>
          <cell r="DC1351">
            <v>0</v>
          </cell>
          <cell r="DD1351">
            <v>0</v>
          </cell>
          <cell r="DE1351">
            <v>0</v>
          </cell>
          <cell r="DF1351">
            <v>0</v>
          </cell>
          <cell r="DG1351">
            <v>0</v>
          </cell>
          <cell r="DH1351">
            <v>0</v>
          </cell>
          <cell r="DI1351">
            <v>0</v>
          </cell>
          <cell r="DJ1351">
            <v>0</v>
          </cell>
          <cell r="DK1351">
            <v>0</v>
          </cell>
          <cell r="DL1351">
            <v>0</v>
          </cell>
          <cell r="DM1351">
            <v>0</v>
          </cell>
          <cell r="DN1351">
            <v>0</v>
          </cell>
          <cell r="DO1351">
            <v>0</v>
          </cell>
          <cell r="DP1351">
            <v>0</v>
          </cell>
          <cell r="DQ1351">
            <v>0</v>
          </cell>
          <cell r="DR1351">
            <v>0</v>
          </cell>
          <cell r="DS1351">
            <v>0</v>
          </cell>
          <cell r="DT1351">
            <v>0</v>
          </cell>
          <cell r="DU1351">
            <v>0</v>
          </cell>
          <cell r="DV1351">
            <v>0</v>
          </cell>
          <cell r="DW1351">
            <v>0</v>
          </cell>
          <cell r="DX1351">
            <v>0</v>
          </cell>
          <cell r="DY1351">
            <v>0</v>
          </cell>
          <cell r="DZ1351">
            <v>0</v>
          </cell>
          <cell r="EA1351">
            <v>0</v>
          </cell>
          <cell r="EB1351">
            <v>0</v>
          </cell>
          <cell r="EC1351">
            <v>0</v>
          </cell>
          <cell r="ED1351">
            <v>0</v>
          </cell>
          <cell r="EE1351">
            <v>0</v>
          </cell>
          <cell r="EF1351">
            <v>0</v>
          </cell>
          <cell r="EG1351">
            <v>0</v>
          </cell>
          <cell r="EH1351">
            <v>0</v>
          </cell>
          <cell r="EI1351">
            <v>0</v>
          </cell>
          <cell r="EJ1351">
            <v>0</v>
          </cell>
          <cell r="EK1351">
            <v>0</v>
          </cell>
          <cell r="EL1351">
            <v>0</v>
          </cell>
          <cell r="EM1351">
            <v>0</v>
          </cell>
          <cell r="EN1351">
            <v>0</v>
          </cell>
          <cell r="EO1351">
            <v>0</v>
          </cell>
          <cell r="EP1351">
            <v>0</v>
          </cell>
          <cell r="EQ1351">
            <v>0</v>
          </cell>
          <cell r="ER1351">
            <v>0</v>
          </cell>
          <cell r="ES1351">
            <v>0</v>
          </cell>
          <cell r="ET1351">
            <v>0</v>
          </cell>
          <cell r="EU1351">
            <v>0</v>
          </cell>
          <cell r="EV1351">
            <v>0</v>
          </cell>
          <cell r="EW1351">
            <v>0</v>
          </cell>
          <cell r="EX1351">
            <v>0</v>
          </cell>
          <cell r="EY1351">
            <v>0</v>
          </cell>
          <cell r="EZ1351">
            <v>0</v>
          </cell>
          <cell r="FA1351">
            <v>0</v>
          </cell>
          <cell r="FB1351">
            <v>0</v>
          </cell>
          <cell r="FC1351">
            <v>0</v>
          </cell>
          <cell r="FD1351">
            <v>0</v>
          </cell>
          <cell r="FE1351">
            <v>0</v>
          </cell>
          <cell r="FF1351">
            <v>0</v>
          </cell>
          <cell r="FG1351">
            <v>0</v>
          </cell>
          <cell r="FH1351">
            <v>0</v>
          </cell>
          <cell r="FI1351">
            <v>0</v>
          </cell>
          <cell r="FJ1351">
            <v>0</v>
          </cell>
          <cell r="FK1351">
            <v>0</v>
          </cell>
          <cell r="FL1351">
            <v>0</v>
          </cell>
          <cell r="FM1351">
            <v>0</v>
          </cell>
          <cell r="FN1351">
            <v>0</v>
          </cell>
          <cell r="FO1351">
            <v>0</v>
          </cell>
          <cell r="FP1351">
            <v>0</v>
          </cell>
          <cell r="FQ1351">
            <v>0</v>
          </cell>
          <cell r="FR1351">
            <v>0</v>
          </cell>
          <cell r="FS1351">
            <v>0</v>
          </cell>
          <cell r="FT1351">
            <v>0</v>
          </cell>
          <cell r="FU1351">
            <v>0</v>
          </cell>
          <cell r="FV1351">
            <v>0</v>
          </cell>
          <cell r="FW1351">
            <v>0</v>
          </cell>
          <cell r="FX1351">
            <v>0</v>
          </cell>
          <cell r="FY1351">
            <v>0</v>
          </cell>
          <cell r="FZ1351">
            <v>0</v>
          </cell>
          <cell r="GA1351">
            <v>0</v>
          </cell>
          <cell r="GB1351">
            <v>0</v>
          </cell>
          <cell r="GC1351">
            <v>0</v>
          </cell>
          <cell r="GD1351">
            <v>0</v>
          </cell>
          <cell r="GE1351">
            <v>0</v>
          </cell>
          <cell r="GF1351">
            <v>0</v>
          </cell>
          <cell r="GG1351">
            <v>0</v>
          </cell>
          <cell r="GH1351">
            <v>0</v>
          </cell>
          <cell r="GI1351">
            <v>0</v>
          </cell>
          <cell r="GJ1351">
            <v>0</v>
          </cell>
          <cell r="GK1351">
            <v>0</v>
          </cell>
          <cell r="GL1351">
            <v>0</v>
          </cell>
          <cell r="GM1351">
            <v>0</v>
          </cell>
          <cell r="GN1351">
            <v>0</v>
          </cell>
          <cell r="GO1351">
            <v>0</v>
          </cell>
          <cell r="GP1351">
            <v>0</v>
          </cell>
          <cell r="GQ1351">
            <v>0</v>
          </cell>
          <cell r="GR1351">
            <v>0</v>
          </cell>
          <cell r="GS1351">
            <v>0</v>
          </cell>
          <cell r="GT1351">
            <v>0</v>
          </cell>
          <cell r="GU1351">
            <v>0</v>
          </cell>
          <cell r="GV1351">
            <v>0</v>
          </cell>
          <cell r="GW1351">
            <v>0</v>
          </cell>
          <cell r="GX1351">
            <v>0</v>
          </cell>
          <cell r="GY1351">
            <v>0</v>
          </cell>
          <cell r="GZ1351">
            <v>0</v>
          </cell>
          <cell r="HA1351">
            <v>0</v>
          </cell>
          <cell r="HB1351">
            <v>0</v>
          </cell>
          <cell r="HC1351">
            <v>0</v>
          </cell>
          <cell r="HD1351">
            <v>0</v>
          </cell>
          <cell r="HE1351">
            <v>0</v>
          </cell>
          <cell r="HF1351">
            <v>0</v>
          </cell>
          <cell r="HG1351">
            <v>0</v>
          </cell>
          <cell r="HH1351">
            <v>0</v>
          </cell>
          <cell r="HI1351">
            <v>0</v>
          </cell>
          <cell r="HJ1351">
            <v>0</v>
          </cell>
          <cell r="HK1351">
            <v>0</v>
          </cell>
          <cell r="HL1351">
            <v>0</v>
          </cell>
          <cell r="HM1351">
            <v>0</v>
          </cell>
          <cell r="HN1351">
            <v>0</v>
          </cell>
          <cell r="HO1351">
            <v>0</v>
          </cell>
          <cell r="HP1351">
            <v>0</v>
          </cell>
          <cell r="HQ1351">
            <v>0</v>
          </cell>
          <cell r="HR1351">
            <v>0</v>
          </cell>
          <cell r="HS1351">
            <v>0</v>
          </cell>
          <cell r="HT1351">
            <v>0</v>
          </cell>
          <cell r="HU1351">
            <v>0</v>
          </cell>
          <cell r="HV1351">
            <v>0</v>
          </cell>
          <cell r="HW1351">
            <v>0</v>
          </cell>
          <cell r="HX1351">
            <v>0</v>
          </cell>
          <cell r="HY1351">
            <v>0</v>
          </cell>
          <cell r="HZ1351">
            <v>0</v>
          </cell>
          <cell r="IA1351">
            <v>0</v>
          </cell>
          <cell r="IB1351">
            <v>0</v>
          </cell>
          <cell r="IC1351">
            <v>0</v>
          </cell>
          <cell r="ID1351">
            <v>0</v>
          </cell>
          <cell r="IE1351">
            <v>0</v>
          </cell>
          <cell r="IF1351">
            <v>0</v>
          </cell>
          <cell r="IG1351">
            <v>0</v>
          </cell>
          <cell r="IH1351">
            <v>0</v>
          </cell>
          <cell r="II1351">
            <v>0</v>
          </cell>
          <cell r="IJ1351">
            <v>0</v>
          </cell>
          <cell r="IK1351">
            <v>0</v>
          </cell>
          <cell r="IL1351">
            <v>0</v>
          </cell>
          <cell r="IM1351">
            <v>0</v>
          </cell>
          <cell r="IN1351">
            <v>0</v>
          </cell>
          <cell r="IO1351">
            <v>0</v>
          </cell>
          <cell r="IP1351">
            <v>0</v>
          </cell>
          <cell r="IQ1351">
            <v>0</v>
          </cell>
          <cell r="IR1351">
            <v>0</v>
          </cell>
          <cell r="IS1351">
            <v>0</v>
          </cell>
          <cell r="IT1351">
            <v>0</v>
          </cell>
          <cell r="IU1351">
            <v>0</v>
          </cell>
          <cell r="IV1351">
            <v>0</v>
          </cell>
          <cell r="IW1351">
            <v>0</v>
          </cell>
          <cell r="IX1351">
            <v>0</v>
          </cell>
          <cell r="IY1351">
            <v>0</v>
          </cell>
          <cell r="IZ1351">
            <v>0</v>
          </cell>
          <cell r="JA1351">
            <v>0</v>
          </cell>
          <cell r="JB1351">
            <v>0</v>
          </cell>
          <cell r="JC1351">
            <v>0</v>
          </cell>
          <cell r="JD1351">
            <v>0</v>
          </cell>
          <cell r="JE1351">
            <v>0</v>
          </cell>
        </row>
        <row r="1352">
          <cell r="D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0</v>
          </cell>
          <cell r="DA1352">
            <v>0</v>
          </cell>
          <cell r="DB1352">
            <v>0</v>
          </cell>
          <cell r="DC1352">
            <v>0</v>
          </cell>
          <cell r="DD1352">
            <v>0</v>
          </cell>
          <cell r="DE1352">
            <v>0</v>
          </cell>
          <cell r="DF1352">
            <v>0</v>
          </cell>
          <cell r="DG1352">
            <v>0</v>
          </cell>
          <cell r="DH1352">
            <v>0</v>
          </cell>
          <cell r="DI1352">
            <v>0</v>
          </cell>
          <cell r="DJ1352">
            <v>0</v>
          </cell>
          <cell r="DK1352">
            <v>0</v>
          </cell>
          <cell r="DL1352">
            <v>0</v>
          </cell>
          <cell r="DM1352">
            <v>0</v>
          </cell>
          <cell r="DN1352">
            <v>0</v>
          </cell>
          <cell r="DO1352">
            <v>0</v>
          </cell>
          <cell r="DP1352">
            <v>0</v>
          </cell>
          <cell r="DQ1352">
            <v>0</v>
          </cell>
          <cell r="DR1352">
            <v>0</v>
          </cell>
          <cell r="DS1352">
            <v>0</v>
          </cell>
          <cell r="DT1352">
            <v>0</v>
          </cell>
          <cell r="DU1352">
            <v>0</v>
          </cell>
          <cell r="DV1352">
            <v>0</v>
          </cell>
          <cell r="DW1352">
            <v>0</v>
          </cell>
          <cell r="DX1352">
            <v>0</v>
          </cell>
          <cell r="DY1352">
            <v>0</v>
          </cell>
          <cell r="DZ1352">
            <v>0</v>
          </cell>
          <cell r="EA1352">
            <v>0</v>
          </cell>
          <cell r="EB1352">
            <v>0</v>
          </cell>
          <cell r="EC1352">
            <v>0</v>
          </cell>
          <cell r="ED1352">
            <v>0</v>
          </cell>
          <cell r="EE1352">
            <v>0</v>
          </cell>
          <cell r="EF1352">
            <v>0</v>
          </cell>
          <cell r="EG1352">
            <v>0</v>
          </cell>
          <cell r="EH1352">
            <v>0</v>
          </cell>
          <cell r="EI1352">
            <v>0</v>
          </cell>
          <cell r="EJ1352">
            <v>0</v>
          </cell>
          <cell r="EK1352">
            <v>0</v>
          </cell>
          <cell r="EL1352">
            <v>0</v>
          </cell>
          <cell r="EM1352">
            <v>0</v>
          </cell>
          <cell r="EN1352">
            <v>0</v>
          </cell>
          <cell r="EO1352">
            <v>0</v>
          </cell>
          <cell r="EP1352">
            <v>0</v>
          </cell>
          <cell r="EQ1352">
            <v>0</v>
          </cell>
          <cell r="ER1352">
            <v>0</v>
          </cell>
          <cell r="ES1352">
            <v>0</v>
          </cell>
          <cell r="ET1352">
            <v>0</v>
          </cell>
          <cell r="EU1352">
            <v>0</v>
          </cell>
          <cell r="EV1352">
            <v>0</v>
          </cell>
          <cell r="EW1352">
            <v>0</v>
          </cell>
          <cell r="EX1352">
            <v>0</v>
          </cell>
          <cell r="EY1352">
            <v>0</v>
          </cell>
          <cell r="EZ1352">
            <v>0</v>
          </cell>
          <cell r="FA1352">
            <v>0</v>
          </cell>
          <cell r="FB1352">
            <v>0</v>
          </cell>
          <cell r="FC1352">
            <v>0</v>
          </cell>
          <cell r="FD1352">
            <v>0</v>
          </cell>
          <cell r="FE1352">
            <v>0</v>
          </cell>
          <cell r="FF1352">
            <v>0</v>
          </cell>
          <cell r="FG1352">
            <v>0</v>
          </cell>
          <cell r="FH1352">
            <v>0</v>
          </cell>
          <cell r="FI1352">
            <v>0</v>
          </cell>
          <cell r="FJ1352">
            <v>0</v>
          </cell>
          <cell r="FK1352">
            <v>0</v>
          </cell>
          <cell r="FL1352">
            <v>0</v>
          </cell>
          <cell r="FM1352">
            <v>0</v>
          </cell>
          <cell r="FN1352">
            <v>0</v>
          </cell>
          <cell r="FO1352">
            <v>0</v>
          </cell>
          <cell r="FP1352">
            <v>0</v>
          </cell>
          <cell r="FQ1352">
            <v>0</v>
          </cell>
          <cell r="FR1352">
            <v>0</v>
          </cell>
          <cell r="FS1352">
            <v>0</v>
          </cell>
          <cell r="FT1352">
            <v>0</v>
          </cell>
          <cell r="FU1352">
            <v>0</v>
          </cell>
          <cell r="FV1352">
            <v>0</v>
          </cell>
          <cell r="FW1352">
            <v>0</v>
          </cell>
          <cell r="FX1352">
            <v>0</v>
          </cell>
          <cell r="FY1352">
            <v>0</v>
          </cell>
          <cell r="FZ1352">
            <v>0</v>
          </cell>
          <cell r="GA1352">
            <v>0</v>
          </cell>
          <cell r="GB1352">
            <v>0</v>
          </cell>
          <cell r="GC1352">
            <v>0</v>
          </cell>
          <cell r="GD1352">
            <v>0</v>
          </cell>
          <cell r="GE1352">
            <v>0</v>
          </cell>
          <cell r="GF1352">
            <v>0</v>
          </cell>
          <cell r="GG1352">
            <v>0</v>
          </cell>
          <cell r="GH1352">
            <v>0</v>
          </cell>
          <cell r="GI1352">
            <v>0</v>
          </cell>
          <cell r="GJ1352">
            <v>0</v>
          </cell>
          <cell r="GK1352">
            <v>0</v>
          </cell>
          <cell r="GL1352">
            <v>0</v>
          </cell>
          <cell r="GM1352">
            <v>0</v>
          </cell>
          <cell r="GN1352">
            <v>0</v>
          </cell>
          <cell r="GO1352">
            <v>0</v>
          </cell>
          <cell r="GP1352">
            <v>0</v>
          </cell>
          <cell r="GQ1352">
            <v>0</v>
          </cell>
          <cell r="GR1352">
            <v>0</v>
          </cell>
          <cell r="GS1352">
            <v>0</v>
          </cell>
          <cell r="GT1352">
            <v>0</v>
          </cell>
          <cell r="GU1352">
            <v>0</v>
          </cell>
          <cell r="GV1352">
            <v>0</v>
          </cell>
          <cell r="GW1352">
            <v>0</v>
          </cell>
          <cell r="GX1352">
            <v>0</v>
          </cell>
          <cell r="GY1352">
            <v>0</v>
          </cell>
          <cell r="GZ1352">
            <v>0</v>
          </cell>
          <cell r="HA1352">
            <v>0</v>
          </cell>
          <cell r="HB1352">
            <v>0</v>
          </cell>
          <cell r="HC1352">
            <v>0</v>
          </cell>
          <cell r="HD1352">
            <v>0</v>
          </cell>
          <cell r="HE1352">
            <v>0</v>
          </cell>
          <cell r="HF1352">
            <v>0</v>
          </cell>
          <cell r="HG1352">
            <v>0</v>
          </cell>
          <cell r="HH1352">
            <v>0</v>
          </cell>
          <cell r="HI1352">
            <v>0</v>
          </cell>
          <cell r="HJ1352">
            <v>0</v>
          </cell>
          <cell r="HK1352">
            <v>0</v>
          </cell>
          <cell r="HL1352">
            <v>0</v>
          </cell>
          <cell r="HM1352">
            <v>0</v>
          </cell>
          <cell r="HN1352">
            <v>0</v>
          </cell>
          <cell r="HO1352">
            <v>0</v>
          </cell>
          <cell r="HP1352">
            <v>0</v>
          </cell>
          <cell r="HQ1352">
            <v>0</v>
          </cell>
          <cell r="HR1352">
            <v>0</v>
          </cell>
          <cell r="HS1352">
            <v>0</v>
          </cell>
          <cell r="HT1352">
            <v>0</v>
          </cell>
          <cell r="HU1352">
            <v>0</v>
          </cell>
          <cell r="HV1352">
            <v>0</v>
          </cell>
          <cell r="HW1352">
            <v>0</v>
          </cell>
          <cell r="HX1352">
            <v>0</v>
          </cell>
          <cell r="HY1352">
            <v>0</v>
          </cell>
          <cell r="HZ1352">
            <v>0</v>
          </cell>
          <cell r="IA1352">
            <v>0</v>
          </cell>
          <cell r="IB1352">
            <v>0</v>
          </cell>
          <cell r="IC1352">
            <v>0</v>
          </cell>
          <cell r="ID1352">
            <v>0</v>
          </cell>
          <cell r="IE1352">
            <v>0</v>
          </cell>
          <cell r="IF1352">
            <v>0</v>
          </cell>
          <cell r="IG1352">
            <v>0</v>
          </cell>
          <cell r="IH1352">
            <v>0</v>
          </cell>
          <cell r="II1352">
            <v>0</v>
          </cell>
          <cell r="IJ1352">
            <v>0</v>
          </cell>
          <cell r="IK1352">
            <v>0</v>
          </cell>
          <cell r="IL1352">
            <v>0</v>
          </cell>
          <cell r="IM1352">
            <v>0</v>
          </cell>
          <cell r="IN1352">
            <v>0</v>
          </cell>
          <cell r="IO1352">
            <v>0</v>
          </cell>
          <cell r="IP1352">
            <v>0</v>
          </cell>
          <cell r="IQ1352">
            <v>0</v>
          </cell>
          <cell r="IR1352">
            <v>0</v>
          </cell>
          <cell r="IS1352">
            <v>0</v>
          </cell>
          <cell r="IT1352">
            <v>0</v>
          </cell>
          <cell r="IU1352">
            <v>0</v>
          </cell>
          <cell r="IV1352">
            <v>0</v>
          </cell>
          <cell r="IW1352">
            <v>0</v>
          </cell>
          <cell r="IX1352">
            <v>0</v>
          </cell>
          <cell r="IY1352">
            <v>0</v>
          </cell>
          <cell r="IZ1352">
            <v>0</v>
          </cell>
          <cell r="JA1352">
            <v>0</v>
          </cell>
          <cell r="JB1352">
            <v>0</v>
          </cell>
          <cell r="JC1352">
            <v>0</v>
          </cell>
          <cell r="JD1352">
            <v>0</v>
          </cell>
          <cell r="JE1352">
            <v>0</v>
          </cell>
        </row>
        <row r="1353">
          <cell r="D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  <cell r="BZ1353">
            <v>0</v>
          </cell>
          <cell r="CA1353">
            <v>0</v>
          </cell>
          <cell r="CB1353">
            <v>0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0</v>
          </cell>
          <cell r="DA1353">
            <v>0</v>
          </cell>
          <cell r="DB1353">
            <v>0</v>
          </cell>
          <cell r="DC1353">
            <v>0</v>
          </cell>
          <cell r="DD1353">
            <v>0</v>
          </cell>
          <cell r="DE1353">
            <v>0</v>
          </cell>
          <cell r="DF1353">
            <v>0</v>
          </cell>
          <cell r="DG1353">
            <v>0</v>
          </cell>
          <cell r="DH1353">
            <v>0</v>
          </cell>
          <cell r="DI1353">
            <v>0</v>
          </cell>
          <cell r="DJ1353">
            <v>0</v>
          </cell>
          <cell r="DK1353">
            <v>0</v>
          </cell>
          <cell r="DL1353">
            <v>0</v>
          </cell>
          <cell r="DM1353">
            <v>0</v>
          </cell>
          <cell r="DN1353">
            <v>0</v>
          </cell>
          <cell r="DO1353">
            <v>0</v>
          </cell>
          <cell r="DP1353">
            <v>0</v>
          </cell>
          <cell r="DQ1353">
            <v>0</v>
          </cell>
          <cell r="DR1353">
            <v>0</v>
          </cell>
          <cell r="DS1353">
            <v>0</v>
          </cell>
          <cell r="DT1353">
            <v>0</v>
          </cell>
          <cell r="DU1353">
            <v>0</v>
          </cell>
          <cell r="DV1353">
            <v>0</v>
          </cell>
          <cell r="DW1353">
            <v>0</v>
          </cell>
          <cell r="DX1353">
            <v>0</v>
          </cell>
          <cell r="DY1353">
            <v>0</v>
          </cell>
          <cell r="DZ1353">
            <v>0</v>
          </cell>
          <cell r="EA1353">
            <v>0</v>
          </cell>
          <cell r="EB1353">
            <v>0</v>
          </cell>
          <cell r="EC1353">
            <v>0</v>
          </cell>
          <cell r="ED1353">
            <v>0</v>
          </cell>
          <cell r="EE1353">
            <v>0</v>
          </cell>
          <cell r="EF1353">
            <v>0</v>
          </cell>
          <cell r="EG1353">
            <v>0</v>
          </cell>
          <cell r="EH1353">
            <v>0</v>
          </cell>
          <cell r="EI1353">
            <v>0</v>
          </cell>
          <cell r="EJ1353">
            <v>0</v>
          </cell>
          <cell r="EK1353">
            <v>0</v>
          </cell>
          <cell r="EL1353">
            <v>0</v>
          </cell>
          <cell r="EM1353">
            <v>0</v>
          </cell>
          <cell r="EN1353">
            <v>0</v>
          </cell>
          <cell r="EO1353">
            <v>0</v>
          </cell>
          <cell r="EP1353">
            <v>0</v>
          </cell>
          <cell r="EQ1353">
            <v>0</v>
          </cell>
          <cell r="ER1353">
            <v>0</v>
          </cell>
          <cell r="ES1353">
            <v>0</v>
          </cell>
          <cell r="ET1353">
            <v>0</v>
          </cell>
          <cell r="EU1353">
            <v>0</v>
          </cell>
          <cell r="EV1353">
            <v>0</v>
          </cell>
          <cell r="EW1353">
            <v>0</v>
          </cell>
          <cell r="EX1353">
            <v>0</v>
          </cell>
          <cell r="EY1353">
            <v>0</v>
          </cell>
          <cell r="EZ1353">
            <v>0</v>
          </cell>
          <cell r="FA1353">
            <v>0</v>
          </cell>
          <cell r="FB1353">
            <v>0</v>
          </cell>
          <cell r="FC1353">
            <v>0</v>
          </cell>
          <cell r="FD1353">
            <v>0</v>
          </cell>
          <cell r="FE1353">
            <v>0</v>
          </cell>
          <cell r="FF1353">
            <v>0</v>
          </cell>
          <cell r="FG1353">
            <v>0</v>
          </cell>
          <cell r="FH1353">
            <v>0</v>
          </cell>
          <cell r="FI1353">
            <v>0</v>
          </cell>
          <cell r="FJ1353">
            <v>0</v>
          </cell>
          <cell r="FK1353">
            <v>0</v>
          </cell>
          <cell r="FL1353">
            <v>0</v>
          </cell>
          <cell r="FM1353">
            <v>0</v>
          </cell>
          <cell r="FN1353">
            <v>0</v>
          </cell>
          <cell r="FO1353">
            <v>0</v>
          </cell>
          <cell r="FP1353">
            <v>0</v>
          </cell>
          <cell r="FQ1353">
            <v>0</v>
          </cell>
          <cell r="FR1353">
            <v>0</v>
          </cell>
          <cell r="FS1353">
            <v>0</v>
          </cell>
          <cell r="FT1353">
            <v>0</v>
          </cell>
          <cell r="FU1353">
            <v>0</v>
          </cell>
          <cell r="FV1353">
            <v>0</v>
          </cell>
          <cell r="FW1353">
            <v>0</v>
          </cell>
          <cell r="FX1353">
            <v>0</v>
          </cell>
          <cell r="FY1353">
            <v>0</v>
          </cell>
          <cell r="FZ1353">
            <v>0</v>
          </cell>
          <cell r="GA1353">
            <v>0</v>
          </cell>
          <cell r="GB1353">
            <v>0</v>
          </cell>
          <cell r="GC1353">
            <v>0</v>
          </cell>
          <cell r="GD1353">
            <v>0</v>
          </cell>
          <cell r="GE1353">
            <v>0</v>
          </cell>
          <cell r="GF1353">
            <v>0</v>
          </cell>
          <cell r="GG1353">
            <v>0</v>
          </cell>
          <cell r="GH1353">
            <v>0</v>
          </cell>
          <cell r="GI1353">
            <v>0</v>
          </cell>
          <cell r="GJ1353">
            <v>0</v>
          </cell>
          <cell r="GK1353">
            <v>0</v>
          </cell>
          <cell r="GL1353">
            <v>0</v>
          </cell>
          <cell r="GM1353">
            <v>0</v>
          </cell>
          <cell r="GN1353">
            <v>0</v>
          </cell>
          <cell r="GO1353">
            <v>0</v>
          </cell>
          <cell r="GP1353">
            <v>0</v>
          </cell>
          <cell r="GQ1353">
            <v>0</v>
          </cell>
          <cell r="GR1353">
            <v>0</v>
          </cell>
          <cell r="GS1353">
            <v>0</v>
          </cell>
          <cell r="GT1353">
            <v>0</v>
          </cell>
          <cell r="GU1353">
            <v>0</v>
          </cell>
          <cell r="GV1353">
            <v>0</v>
          </cell>
          <cell r="GW1353">
            <v>0</v>
          </cell>
          <cell r="GX1353">
            <v>0</v>
          </cell>
          <cell r="GY1353">
            <v>0</v>
          </cell>
          <cell r="GZ1353">
            <v>0</v>
          </cell>
          <cell r="HA1353">
            <v>0</v>
          </cell>
          <cell r="HB1353">
            <v>0</v>
          </cell>
          <cell r="HC1353">
            <v>0</v>
          </cell>
          <cell r="HD1353">
            <v>0</v>
          </cell>
          <cell r="HE1353">
            <v>0</v>
          </cell>
          <cell r="HF1353">
            <v>0</v>
          </cell>
          <cell r="HG1353">
            <v>0</v>
          </cell>
          <cell r="HH1353">
            <v>0</v>
          </cell>
          <cell r="HI1353">
            <v>0</v>
          </cell>
          <cell r="HJ1353">
            <v>0</v>
          </cell>
          <cell r="HK1353">
            <v>0</v>
          </cell>
          <cell r="HL1353">
            <v>0</v>
          </cell>
          <cell r="HM1353">
            <v>0</v>
          </cell>
          <cell r="HN1353">
            <v>0</v>
          </cell>
          <cell r="HO1353">
            <v>0</v>
          </cell>
          <cell r="HP1353">
            <v>0</v>
          </cell>
          <cell r="HQ1353">
            <v>0</v>
          </cell>
          <cell r="HR1353">
            <v>0</v>
          </cell>
          <cell r="HS1353">
            <v>0</v>
          </cell>
          <cell r="HT1353">
            <v>0</v>
          </cell>
          <cell r="HU1353">
            <v>0</v>
          </cell>
          <cell r="HV1353">
            <v>0</v>
          </cell>
          <cell r="HW1353">
            <v>0</v>
          </cell>
          <cell r="HX1353">
            <v>0</v>
          </cell>
          <cell r="HY1353">
            <v>0</v>
          </cell>
          <cell r="HZ1353">
            <v>0</v>
          </cell>
          <cell r="IA1353">
            <v>0</v>
          </cell>
          <cell r="IB1353">
            <v>0</v>
          </cell>
          <cell r="IC1353">
            <v>0</v>
          </cell>
          <cell r="ID1353">
            <v>0</v>
          </cell>
          <cell r="IE1353">
            <v>0</v>
          </cell>
          <cell r="IF1353">
            <v>0</v>
          </cell>
          <cell r="IG1353">
            <v>0</v>
          </cell>
          <cell r="IH1353">
            <v>0</v>
          </cell>
          <cell r="II1353">
            <v>0</v>
          </cell>
          <cell r="IJ1353">
            <v>0</v>
          </cell>
          <cell r="IK1353">
            <v>0</v>
          </cell>
          <cell r="IL1353">
            <v>0</v>
          </cell>
          <cell r="IM1353">
            <v>0</v>
          </cell>
          <cell r="IN1353">
            <v>0</v>
          </cell>
          <cell r="IO1353">
            <v>0</v>
          </cell>
          <cell r="IP1353">
            <v>0</v>
          </cell>
          <cell r="IQ1353">
            <v>0</v>
          </cell>
          <cell r="IR1353">
            <v>0</v>
          </cell>
          <cell r="IS1353">
            <v>0</v>
          </cell>
          <cell r="IT1353">
            <v>0</v>
          </cell>
          <cell r="IU1353">
            <v>0</v>
          </cell>
          <cell r="IV1353">
            <v>0</v>
          </cell>
          <cell r="IW1353">
            <v>0</v>
          </cell>
          <cell r="IX1353">
            <v>0</v>
          </cell>
          <cell r="IY1353">
            <v>0</v>
          </cell>
          <cell r="IZ1353">
            <v>0</v>
          </cell>
          <cell r="JA1353">
            <v>0</v>
          </cell>
          <cell r="JB1353">
            <v>0</v>
          </cell>
          <cell r="JC1353">
            <v>0</v>
          </cell>
          <cell r="JD1353">
            <v>0</v>
          </cell>
          <cell r="JE1353">
            <v>0</v>
          </cell>
        </row>
        <row r="1354">
          <cell r="D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0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0</v>
          </cell>
          <cell r="DA1354">
            <v>0</v>
          </cell>
          <cell r="DB1354">
            <v>0</v>
          </cell>
          <cell r="DC1354">
            <v>0</v>
          </cell>
          <cell r="DD1354">
            <v>0</v>
          </cell>
          <cell r="DE1354">
            <v>0</v>
          </cell>
          <cell r="DF1354">
            <v>0</v>
          </cell>
          <cell r="DG1354">
            <v>0</v>
          </cell>
          <cell r="DH1354">
            <v>0</v>
          </cell>
          <cell r="DI1354">
            <v>0</v>
          </cell>
          <cell r="DJ1354">
            <v>0</v>
          </cell>
          <cell r="DK1354">
            <v>0</v>
          </cell>
          <cell r="DL1354">
            <v>0</v>
          </cell>
          <cell r="DM1354">
            <v>0</v>
          </cell>
          <cell r="DN1354">
            <v>0</v>
          </cell>
          <cell r="DO1354">
            <v>0</v>
          </cell>
          <cell r="DP1354">
            <v>0</v>
          </cell>
          <cell r="DQ1354">
            <v>0</v>
          </cell>
          <cell r="DR1354">
            <v>0</v>
          </cell>
          <cell r="DS1354">
            <v>0</v>
          </cell>
          <cell r="DT1354">
            <v>0</v>
          </cell>
          <cell r="DU1354">
            <v>0</v>
          </cell>
          <cell r="DV1354">
            <v>0</v>
          </cell>
          <cell r="DW1354">
            <v>0</v>
          </cell>
          <cell r="DX1354">
            <v>0</v>
          </cell>
          <cell r="DY1354">
            <v>0</v>
          </cell>
          <cell r="DZ1354">
            <v>0</v>
          </cell>
          <cell r="EA1354">
            <v>0</v>
          </cell>
          <cell r="EB1354">
            <v>0</v>
          </cell>
          <cell r="EC1354">
            <v>0</v>
          </cell>
          <cell r="ED1354">
            <v>0</v>
          </cell>
          <cell r="EE1354">
            <v>0</v>
          </cell>
          <cell r="EF1354">
            <v>0</v>
          </cell>
          <cell r="EG1354">
            <v>0</v>
          </cell>
          <cell r="EH1354">
            <v>0</v>
          </cell>
          <cell r="EI1354">
            <v>0</v>
          </cell>
          <cell r="EJ1354">
            <v>0</v>
          </cell>
          <cell r="EK1354">
            <v>0</v>
          </cell>
          <cell r="EL1354">
            <v>0</v>
          </cell>
          <cell r="EM1354">
            <v>0</v>
          </cell>
          <cell r="EN1354">
            <v>0</v>
          </cell>
          <cell r="EO1354">
            <v>0</v>
          </cell>
          <cell r="EP1354">
            <v>0</v>
          </cell>
          <cell r="EQ1354">
            <v>0</v>
          </cell>
          <cell r="ER1354">
            <v>0</v>
          </cell>
          <cell r="ES1354">
            <v>0</v>
          </cell>
          <cell r="ET1354">
            <v>0</v>
          </cell>
          <cell r="EU1354">
            <v>0</v>
          </cell>
          <cell r="EV1354">
            <v>0</v>
          </cell>
          <cell r="EW1354">
            <v>0</v>
          </cell>
          <cell r="EX1354">
            <v>0</v>
          </cell>
          <cell r="EY1354">
            <v>0</v>
          </cell>
          <cell r="EZ1354">
            <v>0</v>
          </cell>
          <cell r="FA1354">
            <v>0</v>
          </cell>
          <cell r="FB1354">
            <v>0</v>
          </cell>
          <cell r="FC1354">
            <v>0</v>
          </cell>
          <cell r="FD1354">
            <v>0</v>
          </cell>
          <cell r="FE1354">
            <v>0</v>
          </cell>
          <cell r="FF1354">
            <v>0</v>
          </cell>
          <cell r="FG1354">
            <v>0</v>
          </cell>
          <cell r="FH1354">
            <v>0</v>
          </cell>
          <cell r="FI1354">
            <v>0</v>
          </cell>
          <cell r="FJ1354">
            <v>0</v>
          </cell>
          <cell r="FK1354">
            <v>0</v>
          </cell>
          <cell r="FL1354">
            <v>0</v>
          </cell>
          <cell r="FM1354">
            <v>0</v>
          </cell>
          <cell r="FN1354">
            <v>0</v>
          </cell>
          <cell r="FO1354">
            <v>0</v>
          </cell>
          <cell r="FP1354">
            <v>0</v>
          </cell>
          <cell r="FQ1354">
            <v>0</v>
          </cell>
          <cell r="FR1354">
            <v>0</v>
          </cell>
          <cell r="FS1354">
            <v>0</v>
          </cell>
          <cell r="FT1354">
            <v>0</v>
          </cell>
          <cell r="FU1354">
            <v>0</v>
          </cell>
          <cell r="FV1354">
            <v>0</v>
          </cell>
          <cell r="FW1354">
            <v>0</v>
          </cell>
          <cell r="FX1354">
            <v>0</v>
          </cell>
          <cell r="FY1354">
            <v>0</v>
          </cell>
          <cell r="FZ1354">
            <v>0</v>
          </cell>
          <cell r="GA1354">
            <v>0</v>
          </cell>
          <cell r="GB1354">
            <v>0</v>
          </cell>
          <cell r="GC1354">
            <v>0</v>
          </cell>
          <cell r="GD1354">
            <v>0</v>
          </cell>
          <cell r="GE1354">
            <v>0</v>
          </cell>
          <cell r="GF1354">
            <v>0</v>
          </cell>
          <cell r="GG1354">
            <v>0</v>
          </cell>
          <cell r="GH1354">
            <v>0</v>
          </cell>
          <cell r="GI1354">
            <v>0</v>
          </cell>
          <cell r="GJ1354">
            <v>0</v>
          </cell>
          <cell r="GK1354">
            <v>0</v>
          </cell>
          <cell r="GL1354">
            <v>0</v>
          </cell>
          <cell r="GM1354">
            <v>0</v>
          </cell>
          <cell r="GN1354">
            <v>0</v>
          </cell>
          <cell r="GO1354">
            <v>0</v>
          </cell>
          <cell r="GP1354">
            <v>0</v>
          </cell>
          <cell r="GQ1354">
            <v>0</v>
          </cell>
          <cell r="GR1354">
            <v>0</v>
          </cell>
          <cell r="GS1354">
            <v>0</v>
          </cell>
          <cell r="GT1354">
            <v>0</v>
          </cell>
          <cell r="GU1354">
            <v>0</v>
          </cell>
          <cell r="GV1354">
            <v>0</v>
          </cell>
          <cell r="GW1354">
            <v>0</v>
          </cell>
          <cell r="GX1354">
            <v>0</v>
          </cell>
          <cell r="GY1354">
            <v>0</v>
          </cell>
          <cell r="GZ1354">
            <v>0</v>
          </cell>
          <cell r="HA1354">
            <v>0</v>
          </cell>
          <cell r="HB1354">
            <v>0</v>
          </cell>
          <cell r="HC1354">
            <v>0</v>
          </cell>
          <cell r="HD1354">
            <v>0</v>
          </cell>
          <cell r="HE1354">
            <v>0</v>
          </cell>
          <cell r="HF1354">
            <v>0</v>
          </cell>
          <cell r="HG1354">
            <v>0</v>
          </cell>
          <cell r="HH1354">
            <v>0</v>
          </cell>
          <cell r="HI1354">
            <v>0</v>
          </cell>
          <cell r="HJ1354">
            <v>0</v>
          </cell>
          <cell r="HK1354">
            <v>0</v>
          </cell>
          <cell r="HL1354">
            <v>0</v>
          </cell>
          <cell r="HM1354">
            <v>0</v>
          </cell>
          <cell r="HN1354">
            <v>0</v>
          </cell>
          <cell r="HO1354">
            <v>0</v>
          </cell>
          <cell r="HP1354">
            <v>0</v>
          </cell>
          <cell r="HQ1354">
            <v>0</v>
          </cell>
          <cell r="HR1354">
            <v>0</v>
          </cell>
          <cell r="HS1354">
            <v>0</v>
          </cell>
          <cell r="HT1354">
            <v>0</v>
          </cell>
          <cell r="HU1354">
            <v>0</v>
          </cell>
          <cell r="HV1354">
            <v>0</v>
          </cell>
          <cell r="HW1354">
            <v>0</v>
          </cell>
          <cell r="HX1354">
            <v>0</v>
          </cell>
          <cell r="HY1354">
            <v>0</v>
          </cell>
          <cell r="HZ1354">
            <v>0</v>
          </cell>
          <cell r="IA1354">
            <v>0</v>
          </cell>
          <cell r="IB1354">
            <v>0</v>
          </cell>
          <cell r="IC1354">
            <v>0</v>
          </cell>
          <cell r="ID1354">
            <v>0</v>
          </cell>
          <cell r="IE1354">
            <v>0</v>
          </cell>
          <cell r="IF1354">
            <v>0</v>
          </cell>
          <cell r="IG1354">
            <v>0</v>
          </cell>
          <cell r="IH1354">
            <v>0</v>
          </cell>
          <cell r="II1354">
            <v>0</v>
          </cell>
          <cell r="IJ1354">
            <v>0</v>
          </cell>
          <cell r="IK1354">
            <v>0</v>
          </cell>
          <cell r="IL1354">
            <v>0</v>
          </cell>
          <cell r="IM1354">
            <v>0</v>
          </cell>
          <cell r="IN1354">
            <v>0</v>
          </cell>
          <cell r="IO1354">
            <v>0</v>
          </cell>
          <cell r="IP1354">
            <v>0</v>
          </cell>
          <cell r="IQ1354">
            <v>0</v>
          </cell>
          <cell r="IR1354">
            <v>0</v>
          </cell>
          <cell r="IS1354">
            <v>0</v>
          </cell>
          <cell r="IT1354">
            <v>0</v>
          </cell>
          <cell r="IU1354">
            <v>0</v>
          </cell>
          <cell r="IV1354">
            <v>0</v>
          </cell>
          <cell r="IW1354">
            <v>0</v>
          </cell>
          <cell r="IX1354">
            <v>0</v>
          </cell>
          <cell r="IY1354">
            <v>0</v>
          </cell>
          <cell r="IZ1354">
            <v>0</v>
          </cell>
          <cell r="JA1354">
            <v>0</v>
          </cell>
          <cell r="JB1354">
            <v>0</v>
          </cell>
          <cell r="JC1354">
            <v>0</v>
          </cell>
          <cell r="JD1354">
            <v>0</v>
          </cell>
          <cell r="JE1354">
            <v>0</v>
          </cell>
        </row>
        <row r="1355">
          <cell r="F1355">
            <v>0.75190935999853536</v>
          </cell>
          <cell r="G1355">
            <v>7.8260703499545343</v>
          </cell>
          <cell r="H1355">
            <v>-45.809534689993598</v>
          </cell>
          <cell r="I1355">
            <v>42.509081370022614</v>
          </cell>
          <cell r="J1355">
            <v>8.5692393599892966</v>
          </cell>
          <cell r="K1355">
            <v>-17.617965470009949</v>
          </cell>
          <cell r="L1355">
            <v>39.728688280039933</v>
          </cell>
          <cell r="M1355">
            <v>-40.139455769996857</v>
          </cell>
          <cell r="N1355">
            <v>18.460445620003156</v>
          </cell>
          <cell r="O1355">
            <v>-7.4830925899441354</v>
          </cell>
          <cell r="P1355">
            <v>-73.444608399935532</v>
          </cell>
          <cell r="Q1355">
            <v>57.915657490026206</v>
          </cell>
          <cell r="R1355">
            <v>-807.47518405970186</v>
          </cell>
          <cell r="S1355">
            <v>-290.02404694992583</v>
          </cell>
          <cell r="T1355">
            <v>-4.4155188799486496</v>
          </cell>
          <cell r="U1355">
            <v>-20.972974150034133</v>
          </cell>
          <cell r="V1355">
            <v>-248.15414285002043</v>
          </cell>
          <cell r="W1355">
            <v>-545.7223916099756</v>
          </cell>
          <cell r="X1355">
            <v>236.73066433006898</v>
          </cell>
          <cell r="Y1355">
            <v>-0.50936220999574289</v>
          </cell>
          <cell r="Z1355">
            <v>147.07604444999015</v>
          </cell>
          <cell r="AA1355">
            <v>2.0287503200233914</v>
          </cell>
          <cell r="AB1355">
            <v>109.16490379004972</v>
          </cell>
          <cell r="AC1355">
            <v>-80.046543660049792</v>
          </cell>
          <cell r="AD1355">
            <v>-112.63056664000032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0</v>
          </cell>
          <cell r="CB1355">
            <v>0</v>
          </cell>
          <cell r="CC1355">
            <v>0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0</v>
          </cell>
          <cell r="DB1355">
            <v>0</v>
          </cell>
          <cell r="DC1355">
            <v>0</v>
          </cell>
          <cell r="DD1355">
            <v>0</v>
          </cell>
          <cell r="DE1355">
            <v>0</v>
          </cell>
          <cell r="DF1355">
            <v>0</v>
          </cell>
          <cell r="DG1355">
            <v>0</v>
          </cell>
          <cell r="DH1355">
            <v>0</v>
          </cell>
          <cell r="DI1355">
            <v>0</v>
          </cell>
          <cell r="DJ1355">
            <v>0</v>
          </cell>
          <cell r="DK1355">
            <v>0</v>
          </cell>
          <cell r="DL1355">
            <v>0</v>
          </cell>
          <cell r="DM1355">
            <v>0</v>
          </cell>
          <cell r="DN1355">
            <v>0</v>
          </cell>
          <cell r="DO1355">
            <v>0</v>
          </cell>
          <cell r="DP1355">
            <v>0</v>
          </cell>
          <cell r="DQ1355">
            <v>0</v>
          </cell>
          <cell r="DR1355">
            <v>0</v>
          </cell>
          <cell r="DS1355">
            <v>0</v>
          </cell>
          <cell r="DT1355">
            <v>0</v>
          </cell>
          <cell r="DU1355">
            <v>0</v>
          </cell>
          <cell r="DV1355">
            <v>0</v>
          </cell>
          <cell r="DW1355">
            <v>0</v>
          </cell>
          <cell r="DX1355">
            <v>0</v>
          </cell>
          <cell r="DY1355">
            <v>0</v>
          </cell>
          <cell r="DZ1355">
            <v>0</v>
          </cell>
          <cell r="EA1355">
            <v>0</v>
          </cell>
          <cell r="EB1355">
            <v>0</v>
          </cell>
          <cell r="EC1355">
            <v>0</v>
          </cell>
          <cell r="ED1355">
            <v>0</v>
          </cell>
          <cell r="EE1355">
            <v>0</v>
          </cell>
          <cell r="EF1355">
            <v>0</v>
          </cell>
          <cell r="EG1355">
            <v>0</v>
          </cell>
          <cell r="EH1355">
            <v>0</v>
          </cell>
          <cell r="EI1355">
            <v>0</v>
          </cell>
          <cell r="EJ1355">
            <v>0</v>
          </cell>
          <cell r="EK1355">
            <v>0</v>
          </cell>
          <cell r="EL1355">
            <v>0</v>
          </cell>
          <cell r="EM1355">
            <v>0</v>
          </cell>
          <cell r="EN1355">
            <v>0</v>
          </cell>
          <cell r="EO1355">
            <v>0</v>
          </cell>
          <cell r="EP1355">
            <v>0</v>
          </cell>
          <cell r="EQ1355">
            <v>0</v>
          </cell>
          <cell r="ER1355">
            <v>0</v>
          </cell>
          <cell r="ES1355">
            <v>0</v>
          </cell>
          <cell r="ET1355">
            <v>0</v>
          </cell>
          <cell r="EU1355">
            <v>0</v>
          </cell>
          <cell r="EV1355">
            <v>0</v>
          </cell>
          <cell r="EW1355">
            <v>0</v>
          </cell>
          <cell r="EX1355">
            <v>0</v>
          </cell>
          <cell r="EY1355">
            <v>0</v>
          </cell>
          <cell r="EZ1355">
            <v>0</v>
          </cell>
          <cell r="FA1355">
            <v>0</v>
          </cell>
          <cell r="FB1355">
            <v>0</v>
          </cell>
          <cell r="FC1355">
            <v>0</v>
          </cell>
          <cell r="FD1355">
            <v>0</v>
          </cell>
          <cell r="FE1355">
            <v>0</v>
          </cell>
          <cell r="FF1355">
            <v>0</v>
          </cell>
          <cell r="FG1355">
            <v>0</v>
          </cell>
          <cell r="FH1355">
            <v>0</v>
          </cell>
          <cell r="FI1355">
            <v>0</v>
          </cell>
          <cell r="FJ1355">
            <v>0</v>
          </cell>
          <cell r="FK1355">
            <v>0</v>
          </cell>
          <cell r="FL1355">
            <v>0</v>
          </cell>
          <cell r="FM1355">
            <v>0</v>
          </cell>
          <cell r="FN1355">
            <v>0</v>
          </cell>
          <cell r="FO1355">
            <v>0</v>
          </cell>
          <cell r="FP1355">
            <v>0</v>
          </cell>
          <cell r="FQ1355">
            <v>0</v>
          </cell>
          <cell r="FR1355">
            <v>0</v>
          </cell>
          <cell r="FS1355">
            <v>0</v>
          </cell>
          <cell r="FT1355">
            <v>0</v>
          </cell>
          <cell r="FU1355">
            <v>0</v>
          </cell>
          <cell r="FV1355">
            <v>0</v>
          </cell>
          <cell r="FW1355">
            <v>0</v>
          </cell>
          <cell r="FX1355">
            <v>0</v>
          </cell>
          <cell r="FY1355">
            <v>0</v>
          </cell>
          <cell r="FZ1355">
            <v>0</v>
          </cell>
          <cell r="GA1355">
            <v>0</v>
          </cell>
          <cell r="GB1355">
            <v>0</v>
          </cell>
          <cell r="GC1355">
            <v>0</v>
          </cell>
          <cell r="GD1355">
            <v>0</v>
          </cell>
          <cell r="GE1355">
            <v>0</v>
          </cell>
          <cell r="GF1355">
            <v>0</v>
          </cell>
          <cell r="GG1355">
            <v>0</v>
          </cell>
          <cell r="GH1355">
            <v>0</v>
          </cell>
          <cell r="GI1355">
            <v>0</v>
          </cell>
          <cell r="GJ1355">
            <v>0</v>
          </cell>
          <cell r="GK1355">
            <v>0</v>
          </cell>
          <cell r="GL1355">
            <v>0</v>
          </cell>
          <cell r="GM1355">
            <v>0</v>
          </cell>
          <cell r="GN1355">
            <v>0</v>
          </cell>
          <cell r="GO1355">
            <v>0</v>
          </cell>
          <cell r="GP1355">
            <v>0</v>
          </cell>
          <cell r="GQ1355">
            <v>0</v>
          </cell>
          <cell r="GR1355">
            <v>0</v>
          </cell>
          <cell r="GS1355">
            <v>0</v>
          </cell>
          <cell r="GT1355">
            <v>0</v>
          </cell>
          <cell r="GU1355">
            <v>0</v>
          </cell>
          <cell r="GV1355">
            <v>0</v>
          </cell>
          <cell r="GW1355">
            <v>0</v>
          </cell>
          <cell r="GX1355">
            <v>0</v>
          </cell>
          <cell r="GY1355">
            <v>0</v>
          </cell>
          <cell r="GZ1355">
            <v>0</v>
          </cell>
          <cell r="HA1355">
            <v>0</v>
          </cell>
          <cell r="HB1355">
            <v>0</v>
          </cell>
          <cell r="HC1355">
            <v>0</v>
          </cell>
          <cell r="HD1355">
            <v>0</v>
          </cell>
          <cell r="HE1355">
            <v>0</v>
          </cell>
          <cell r="HF1355">
            <v>0</v>
          </cell>
          <cell r="HG1355">
            <v>0</v>
          </cell>
          <cell r="HH1355">
            <v>0</v>
          </cell>
          <cell r="HI1355">
            <v>0</v>
          </cell>
          <cell r="HJ1355">
            <v>0</v>
          </cell>
          <cell r="HK1355">
            <v>0</v>
          </cell>
          <cell r="HL1355">
            <v>0</v>
          </cell>
          <cell r="HM1355">
            <v>0</v>
          </cell>
          <cell r="HN1355">
            <v>0</v>
          </cell>
          <cell r="HO1355">
            <v>0</v>
          </cell>
          <cell r="HP1355">
            <v>0</v>
          </cell>
          <cell r="HQ1355">
            <v>0</v>
          </cell>
          <cell r="HR1355">
            <v>0</v>
          </cell>
          <cell r="HS1355">
            <v>0</v>
          </cell>
          <cell r="HT1355">
            <v>0</v>
          </cell>
          <cell r="HU1355">
            <v>0</v>
          </cell>
          <cell r="HV1355">
            <v>0</v>
          </cell>
          <cell r="HW1355">
            <v>0</v>
          </cell>
          <cell r="HX1355">
            <v>0</v>
          </cell>
          <cell r="HY1355">
            <v>0</v>
          </cell>
          <cell r="HZ1355">
            <v>0</v>
          </cell>
          <cell r="IA1355">
            <v>0</v>
          </cell>
          <cell r="IB1355">
            <v>0</v>
          </cell>
          <cell r="IC1355">
            <v>0</v>
          </cell>
          <cell r="ID1355">
            <v>0</v>
          </cell>
          <cell r="IE1355">
            <v>0</v>
          </cell>
          <cell r="IF1355">
            <v>0</v>
          </cell>
          <cell r="IG1355">
            <v>0</v>
          </cell>
          <cell r="IH1355">
            <v>0</v>
          </cell>
          <cell r="II1355">
            <v>0</v>
          </cell>
          <cell r="IJ1355">
            <v>0</v>
          </cell>
          <cell r="IK1355">
            <v>0</v>
          </cell>
          <cell r="IL1355">
            <v>0</v>
          </cell>
          <cell r="IM1355">
            <v>0</v>
          </cell>
          <cell r="IN1355">
            <v>0</v>
          </cell>
          <cell r="IO1355">
            <v>0</v>
          </cell>
          <cell r="IP1355">
            <v>0</v>
          </cell>
          <cell r="IQ1355">
            <v>0</v>
          </cell>
          <cell r="IR1355">
            <v>0</v>
          </cell>
          <cell r="IS1355">
            <v>0</v>
          </cell>
          <cell r="IT1355">
            <v>0</v>
          </cell>
          <cell r="IU1355">
            <v>0</v>
          </cell>
          <cell r="IV1355">
            <v>0</v>
          </cell>
          <cell r="IW1355">
            <v>0</v>
          </cell>
          <cell r="IX1355">
            <v>0</v>
          </cell>
          <cell r="IY1355">
            <v>0</v>
          </cell>
          <cell r="IZ1355">
            <v>0</v>
          </cell>
          <cell r="JA1355">
            <v>0</v>
          </cell>
          <cell r="JB1355">
            <v>0</v>
          </cell>
          <cell r="JC1355">
            <v>0</v>
          </cell>
          <cell r="JD1355">
            <v>0</v>
          </cell>
          <cell r="JE1355">
            <v>0</v>
          </cell>
        </row>
        <row r="1358"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0</v>
          </cell>
          <cell r="CA1358">
            <v>0</v>
          </cell>
          <cell r="CB1358">
            <v>0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0</v>
          </cell>
          <cell r="DA1358">
            <v>0</v>
          </cell>
          <cell r="DB1358">
            <v>0</v>
          </cell>
          <cell r="DC1358">
            <v>0</v>
          </cell>
          <cell r="DD1358">
            <v>0</v>
          </cell>
          <cell r="DE1358">
            <v>0</v>
          </cell>
          <cell r="DF1358">
            <v>0</v>
          </cell>
          <cell r="DG1358">
            <v>0</v>
          </cell>
          <cell r="DH1358">
            <v>0</v>
          </cell>
          <cell r="DI1358">
            <v>0</v>
          </cell>
          <cell r="DJ1358">
            <v>0</v>
          </cell>
          <cell r="DK1358">
            <v>0</v>
          </cell>
          <cell r="DL1358">
            <v>0</v>
          </cell>
          <cell r="DM1358">
            <v>0</v>
          </cell>
          <cell r="DN1358">
            <v>0</v>
          </cell>
          <cell r="DO1358">
            <v>0</v>
          </cell>
          <cell r="DP1358">
            <v>0</v>
          </cell>
          <cell r="DQ1358">
            <v>0</v>
          </cell>
          <cell r="DR1358">
            <v>0</v>
          </cell>
          <cell r="DS1358">
            <v>0</v>
          </cell>
          <cell r="DT1358">
            <v>0</v>
          </cell>
          <cell r="DU1358">
            <v>0</v>
          </cell>
          <cell r="DV1358">
            <v>0</v>
          </cell>
          <cell r="DW1358">
            <v>0</v>
          </cell>
          <cell r="DX1358">
            <v>0</v>
          </cell>
          <cell r="DY1358">
            <v>0</v>
          </cell>
          <cell r="DZ1358">
            <v>0</v>
          </cell>
          <cell r="EA1358">
            <v>0</v>
          </cell>
          <cell r="EB1358">
            <v>0</v>
          </cell>
          <cell r="EC1358">
            <v>0</v>
          </cell>
          <cell r="ED1358">
            <v>0</v>
          </cell>
          <cell r="EE1358">
            <v>0</v>
          </cell>
          <cell r="EF1358">
            <v>0</v>
          </cell>
          <cell r="EG1358">
            <v>0</v>
          </cell>
          <cell r="EH1358">
            <v>0</v>
          </cell>
          <cell r="EI1358">
            <v>0</v>
          </cell>
          <cell r="EJ1358">
            <v>0</v>
          </cell>
          <cell r="EK1358">
            <v>0</v>
          </cell>
          <cell r="EL1358">
            <v>0</v>
          </cell>
          <cell r="EM1358">
            <v>0</v>
          </cell>
          <cell r="EN1358">
            <v>0</v>
          </cell>
          <cell r="EO1358">
            <v>0</v>
          </cell>
          <cell r="EP1358">
            <v>0</v>
          </cell>
          <cell r="EQ1358">
            <v>0</v>
          </cell>
          <cell r="ER1358">
            <v>0</v>
          </cell>
          <cell r="ES1358">
            <v>0</v>
          </cell>
          <cell r="ET1358">
            <v>0</v>
          </cell>
          <cell r="EU1358">
            <v>0</v>
          </cell>
          <cell r="EV1358">
            <v>0</v>
          </cell>
          <cell r="EW1358">
            <v>0</v>
          </cell>
          <cell r="EX1358">
            <v>0</v>
          </cell>
          <cell r="EY1358">
            <v>0</v>
          </cell>
          <cell r="EZ1358">
            <v>0</v>
          </cell>
          <cell r="FA1358">
            <v>0</v>
          </cell>
          <cell r="FB1358">
            <v>0</v>
          </cell>
          <cell r="FC1358">
            <v>0</v>
          </cell>
          <cell r="FD1358">
            <v>0</v>
          </cell>
          <cell r="FE1358">
            <v>0</v>
          </cell>
          <cell r="FF1358">
            <v>0</v>
          </cell>
          <cell r="FG1358">
            <v>0</v>
          </cell>
          <cell r="FH1358">
            <v>0</v>
          </cell>
          <cell r="FI1358">
            <v>0</v>
          </cell>
          <cell r="FJ1358">
            <v>0</v>
          </cell>
          <cell r="FK1358">
            <v>0</v>
          </cell>
          <cell r="FL1358">
            <v>0</v>
          </cell>
          <cell r="FM1358">
            <v>0</v>
          </cell>
          <cell r="FN1358">
            <v>0</v>
          </cell>
          <cell r="FO1358">
            <v>0</v>
          </cell>
          <cell r="FP1358">
            <v>0</v>
          </cell>
          <cell r="FQ1358">
            <v>0</v>
          </cell>
          <cell r="FR1358">
            <v>0</v>
          </cell>
          <cell r="FS1358">
            <v>0</v>
          </cell>
          <cell r="FT1358">
            <v>0</v>
          </cell>
          <cell r="FU1358">
            <v>0</v>
          </cell>
          <cell r="FV1358">
            <v>0</v>
          </cell>
          <cell r="FW1358">
            <v>0</v>
          </cell>
          <cell r="FX1358">
            <v>0</v>
          </cell>
          <cell r="FY1358">
            <v>0</v>
          </cell>
          <cell r="FZ1358">
            <v>0</v>
          </cell>
          <cell r="GA1358">
            <v>0</v>
          </cell>
          <cell r="GB1358">
            <v>0</v>
          </cell>
          <cell r="GC1358">
            <v>0</v>
          </cell>
          <cell r="GD1358">
            <v>0</v>
          </cell>
          <cell r="GE1358">
            <v>0</v>
          </cell>
          <cell r="GF1358">
            <v>0</v>
          </cell>
          <cell r="GG1358">
            <v>0</v>
          </cell>
          <cell r="GH1358">
            <v>0</v>
          </cell>
          <cell r="GI1358">
            <v>0</v>
          </cell>
          <cell r="GJ1358">
            <v>0</v>
          </cell>
          <cell r="GK1358">
            <v>0</v>
          </cell>
          <cell r="GL1358">
            <v>0</v>
          </cell>
          <cell r="GM1358">
            <v>0</v>
          </cell>
          <cell r="GN1358">
            <v>0</v>
          </cell>
          <cell r="GO1358">
            <v>0</v>
          </cell>
          <cell r="GP1358">
            <v>0</v>
          </cell>
          <cell r="GQ1358">
            <v>0</v>
          </cell>
          <cell r="GR1358">
            <v>0</v>
          </cell>
          <cell r="GS1358">
            <v>0</v>
          </cell>
          <cell r="GT1358">
            <v>0</v>
          </cell>
          <cell r="GU1358">
            <v>0</v>
          </cell>
          <cell r="GV1358">
            <v>0</v>
          </cell>
          <cell r="GW1358">
            <v>0</v>
          </cell>
          <cell r="GX1358">
            <v>0</v>
          </cell>
          <cell r="GY1358">
            <v>0</v>
          </cell>
          <cell r="GZ1358">
            <v>0</v>
          </cell>
          <cell r="HA1358">
            <v>0</v>
          </cell>
          <cell r="HB1358">
            <v>0</v>
          </cell>
          <cell r="HC1358">
            <v>0</v>
          </cell>
          <cell r="HD1358">
            <v>0</v>
          </cell>
          <cell r="HE1358">
            <v>0</v>
          </cell>
          <cell r="HF1358">
            <v>0</v>
          </cell>
          <cell r="HG1358">
            <v>0</v>
          </cell>
          <cell r="HH1358">
            <v>0</v>
          </cell>
          <cell r="HI1358">
            <v>0</v>
          </cell>
          <cell r="HJ1358">
            <v>0</v>
          </cell>
          <cell r="HK1358">
            <v>0</v>
          </cell>
          <cell r="HL1358">
            <v>0</v>
          </cell>
          <cell r="HM1358">
            <v>0</v>
          </cell>
          <cell r="HN1358">
            <v>0</v>
          </cell>
          <cell r="HO1358">
            <v>0</v>
          </cell>
          <cell r="HP1358">
            <v>0</v>
          </cell>
          <cell r="HQ1358">
            <v>0</v>
          </cell>
          <cell r="HR1358">
            <v>0</v>
          </cell>
          <cell r="HS1358">
            <v>0</v>
          </cell>
          <cell r="HT1358">
            <v>0</v>
          </cell>
          <cell r="HU1358">
            <v>0</v>
          </cell>
          <cell r="HV1358">
            <v>0</v>
          </cell>
          <cell r="HW1358">
            <v>0</v>
          </cell>
          <cell r="HX1358">
            <v>0</v>
          </cell>
          <cell r="HY1358">
            <v>0</v>
          </cell>
          <cell r="HZ1358">
            <v>0</v>
          </cell>
          <cell r="IA1358">
            <v>0</v>
          </cell>
          <cell r="IB1358">
            <v>0</v>
          </cell>
          <cell r="IC1358">
            <v>0</v>
          </cell>
          <cell r="ID1358">
            <v>0</v>
          </cell>
          <cell r="IE1358">
            <v>0</v>
          </cell>
          <cell r="IF1358">
            <v>0</v>
          </cell>
          <cell r="IG1358">
            <v>0</v>
          </cell>
          <cell r="IH1358">
            <v>0</v>
          </cell>
          <cell r="II1358">
            <v>0</v>
          </cell>
          <cell r="IJ1358">
            <v>0</v>
          </cell>
          <cell r="IK1358">
            <v>0</v>
          </cell>
          <cell r="IL1358">
            <v>0</v>
          </cell>
          <cell r="IM1358">
            <v>0</v>
          </cell>
          <cell r="IN1358">
            <v>0</v>
          </cell>
          <cell r="IO1358">
            <v>0</v>
          </cell>
          <cell r="IP1358">
            <v>0</v>
          </cell>
          <cell r="IQ1358">
            <v>0</v>
          </cell>
          <cell r="IR1358">
            <v>0</v>
          </cell>
          <cell r="IS1358">
            <v>0</v>
          </cell>
          <cell r="IT1358">
            <v>0</v>
          </cell>
          <cell r="IU1358">
            <v>0</v>
          </cell>
          <cell r="IV1358">
            <v>0</v>
          </cell>
          <cell r="IW1358">
            <v>0</v>
          </cell>
          <cell r="IX1358">
            <v>0</v>
          </cell>
          <cell r="IY1358">
            <v>0</v>
          </cell>
          <cell r="IZ1358">
            <v>0</v>
          </cell>
          <cell r="JA1358">
            <v>0</v>
          </cell>
          <cell r="JB1358">
            <v>0</v>
          </cell>
          <cell r="JC1358">
            <v>0</v>
          </cell>
          <cell r="JD1358">
            <v>0</v>
          </cell>
          <cell r="JE1358">
            <v>0</v>
          </cell>
        </row>
        <row r="1359">
          <cell r="D1359" t="str">
            <v>BID.PX.COR._.___.SML_Peak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2.000000000000135E-2</v>
          </cell>
          <cell r="S1359">
            <v>1.0000000000000231E-2</v>
          </cell>
          <cell r="T1359">
            <v>2.0000000000000018E-2</v>
          </cell>
          <cell r="U1359">
            <v>-1.0000000000000231E-2</v>
          </cell>
          <cell r="V1359">
            <v>1.9999999999999907E-2</v>
          </cell>
          <cell r="W1359">
            <v>9.9999999999998979E-3</v>
          </cell>
          <cell r="X1359">
            <v>0</v>
          </cell>
          <cell r="Y1359">
            <v>0</v>
          </cell>
          <cell r="Z1359">
            <v>-1.0000000000000009E-2</v>
          </cell>
          <cell r="AA1359">
            <v>-9.9999999999999811E-3</v>
          </cell>
          <cell r="AB1359">
            <v>1.0000000000000009E-2</v>
          </cell>
          <cell r="AC1359">
            <v>0</v>
          </cell>
          <cell r="AD1359">
            <v>-2.0000000000000018E-2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0</v>
          </cell>
          <cell r="CA1359">
            <v>0</v>
          </cell>
          <cell r="CB1359">
            <v>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0</v>
          </cell>
          <cell r="DA1359">
            <v>0</v>
          </cell>
          <cell r="DB1359">
            <v>0</v>
          </cell>
          <cell r="DC1359">
            <v>0</v>
          </cell>
          <cell r="DD1359">
            <v>0</v>
          </cell>
          <cell r="DE1359">
            <v>0</v>
          </cell>
          <cell r="DF1359">
            <v>0</v>
          </cell>
          <cell r="DG1359">
            <v>0</v>
          </cell>
          <cell r="DH1359">
            <v>0</v>
          </cell>
          <cell r="DI1359">
            <v>0</v>
          </cell>
          <cell r="DJ1359">
            <v>0</v>
          </cell>
          <cell r="DK1359">
            <v>0</v>
          </cell>
          <cell r="DL1359">
            <v>0</v>
          </cell>
          <cell r="DM1359">
            <v>0</v>
          </cell>
          <cell r="DN1359">
            <v>0</v>
          </cell>
          <cell r="DO1359">
            <v>0</v>
          </cell>
          <cell r="DP1359">
            <v>0</v>
          </cell>
          <cell r="DQ1359">
            <v>0</v>
          </cell>
          <cell r="DR1359">
            <v>0</v>
          </cell>
          <cell r="DS1359">
            <v>0</v>
          </cell>
          <cell r="DT1359">
            <v>0</v>
          </cell>
          <cell r="DU1359">
            <v>0</v>
          </cell>
          <cell r="DV1359">
            <v>0</v>
          </cell>
          <cell r="DW1359">
            <v>0</v>
          </cell>
          <cell r="DX1359">
            <v>0</v>
          </cell>
          <cell r="DY1359">
            <v>0</v>
          </cell>
          <cell r="DZ1359">
            <v>0</v>
          </cell>
          <cell r="EA1359">
            <v>0</v>
          </cell>
          <cell r="EB1359">
            <v>0</v>
          </cell>
          <cell r="EC1359">
            <v>0</v>
          </cell>
          <cell r="ED1359">
            <v>0</v>
          </cell>
          <cell r="EE1359">
            <v>0</v>
          </cell>
          <cell r="EF1359">
            <v>0</v>
          </cell>
          <cell r="EG1359">
            <v>0</v>
          </cell>
          <cell r="EH1359">
            <v>0</v>
          </cell>
          <cell r="EI1359">
            <v>0</v>
          </cell>
          <cell r="EJ1359">
            <v>0</v>
          </cell>
          <cell r="EK1359">
            <v>0</v>
          </cell>
          <cell r="EL1359">
            <v>0</v>
          </cell>
          <cell r="EM1359">
            <v>0</v>
          </cell>
          <cell r="EN1359">
            <v>0</v>
          </cell>
          <cell r="EO1359">
            <v>0</v>
          </cell>
          <cell r="EP1359">
            <v>0</v>
          </cell>
          <cell r="EQ1359">
            <v>0</v>
          </cell>
          <cell r="ER1359">
            <v>0</v>
          </cell>
          <cell r="ES1359">
            <v>0</v>
          </cell>
          <cell r="ET1359">
            <v>0</v>
          </cell>
          <cell r="EU1359">
            <v>0</v>
          </cell>
          <cell r="EV1359">
            <v>0</v>
          </cell>
          <cell r="EW1359">
            <v>0</v>
          </cell>
          <cell r="EX1359">
            <v>0</v>
          </cell>
          <cell r="EY1359">
            <v>0</v>
          </cell>
          <cell r="EZ1359">
            <v>0</v>
          </cell>
          <cell r="FA1359">
            <v>0</v>
          </cell>
          <cell r="FB1359">
            <v>0</v>
          </cell>
          <cell r="FC1359">
            <v>0</v>
          </cell>
          <cell r="FD1359">
            <v>0</v>
          </cell>
          <cell r="FE1359">
            <v>0</v>
          </cell>
          <cell r="FF1359">
            <v>0</v>
          </cell>
          <cell r="FG1359">
            <v>0</v>
          </cell>
          <cell r="FH1359">
            <v>0</v>
          </cell>
          <cell r="FI1359">
            <v>0</v>
          </cell>
          <cell r="FJ1359">
            <v>0</v>
          </cell>
          <cell r="FK1359">
            <v>0</v>
          </cell>
          <cell r="FL1359">
            <v>0</v>
          </cell>
          <cell r="FM1359">
            <v>0</v>
          </cell>
          <cell r="FN1359">
            <v>0</v>
          </cell>
          <cell r="FO1359">
            <v>0</v>
          </cell>
          <cell r="FP1359">
            <v>0</v>
          </cell>
          <cell r="FQ1359">
            <v>0</v>
          </cell>
          <cell r="FR1359">
            <v>0</v>
          </cell>
          <cell r="FS1359">
            <v>0</v>
          </cell>
          <cell r="FT1359">
            <v>0</v>
          </cell>
          <cell r="FU1359">
            <v>0</v>
          </cell>
          <cell r="FV1359">
            <v>0</v>
          </cell>
          <cell r="FW1359">
            <v>0</v>
          </cell>
          <cell r="FX1359">
            <v>0</v>
          </cell>
          <cell r="FY1359">
            <v>0</v>
          </cell>
          <cell r="FZ1359">
            <v>0</v>
          </cell>
          <cell r="GA1359">
            <v>0</v>
          </cell>
          <cell r="GB1359">
            <v>0</v>
          </cell>
          <cell r="GC1359">
            <v>0</v>
          </cell>
          <cell r="GD1359">
            <v>0</v>
          </cell>
          <cell r="GE1359">
            <v>0</v>
          </cell>
          <cell r="GF1359">
            <v>0</v>
          </cell>
          <cell r="GG1359">
            <v>0</v>
          </cell>
          <cell r="GH1359">
            <v>0</v>
          </cell>
          <cell r="GI1359">
            <v>0</v>
          </cell>
          <cell r="GJ1359">
            <v>0</v>
          </cell>
          <cell r="GK1359">
            <v>0</v>
          </cell>
          <cell r="GL1359">
            <v>0</v>
          </cell>
          <cell r="GM1359">
            <v>0</v>
          </cell>
          <cell r="GN1359">
            <v>0</v>
          </cell>
          <cell r="GO1359">
            <v>0</v>
          </cell>
          <cell r="GP1359">
            <v>0</v>
          </cell>
          <cell r="GQ1359">
            <v>0</v>
          </cell>
          <cell r="GR1359">
            <v>0</v>
          </cell>
          <cell r="GS1359">
            <v>0</v>
          </cell>
          <cell r="GT1359">
            <v>0</v>
          </cell>
          <cell r="GU1359">
            <v>0</v>
          </cell>
          <cell r="GV1359">
            <v>0</v>
          </cell>
          <cell r="GW1359">
            <v>0</v>
          </cell>
          <cell r="GX1359">
            <v>0</v>
          </cell>
          <cell r="GY1359">
            <v>0</v>
          </cell>
          <cell r="GZ1359">
            <v>0</v>
          </cell>
          <cell r="HA1359">
            <v>0</v>
          </cell>
          <cell r="HB1359">
            <v>0</v>
          </cell>
          <cell r="HC1359">
            <v>0</v>
          </cell>
          <cell r="HD1359">
            <v>0</v>
          </cell>
          <cell r="HE1359">
            <v>0</v>
          </cell>
          <cell r="HF1359">
            <v>0</v>
          </cell>
          <cell r="HG1359">
            <v>0</v>
          </cell>
          <cell r="HH1359">
            <v>0</v>
          </cell>
          <cell r="HI1359">
            <v>0</v>
          </cell>
          <cell r="HJ1359">
            <v>0</v>
          </cell>
          <cell r="HK1359">
            <v>0</v>
          </cell>
          <cell r="HL1359">
            <v>0</v>
          </cell>
          <cell r="HM1359">
            <v>0</v>
          </cell>
          <cell r="HN1359">
            <v>0</v>
          </cell>
          <cell r="HO1359">
            <v>0</v>
          </cell>
          <cell r="HP1359">
            <v>0</v>
          </cell>
          <cell r="HQ1359">
            <v>0</v>
          </cell>
          <cell r="HR1359">
            <v>0</v>
          </cell>
          <cell r="HS1359">
            <v>0</v>
          </cell>
          <cell r="HT1359">
            <v>0</v>
          </cell>
          <cell r="HU1359">
            <v>0</v>
          </cell>
          <cell r="HV1359">
            <v>0</v>
          </cell>
          <cell r="HW1359">
            <v>0</v>
          </cell>
          <cell r="HX1359">
            <v>0</v>
          </cell>
          <cell r="HY1359">
            <v>0</v>
          </cell>
          <cell r="HZ1359">
            <v>0</v>
          </cell>
          <cell r="IA1359">
            <v>0</v>
          </cell>
          <cell r="IB1359">
            <v>0</v>
          </cell>
          <cell r="IC1359">
            <v>0</v>
          </cell>
          <cell r="ID1359">
            <v>0</v>
          </cell>
          <cell r="IE1359">
            <v>0</v>
          </cell>
          <cell r="IF1359">
            <v>0</v>
          </cell>
          <cell r="IG1359">
            <v>0</v>
          </cell>
          <cell r="IH1359">
            <v>0</v>
          </cell>
          <cell r="II1359">
            <v>0</v>
          </cell>
          <cell r="IJ1359">
            <v>0</v>
          </cell>
          <cell r="IK1359">
            <v>0</v>
          </cell>
          <cell r="IL1359">
            <v>0</v>
          </cell>
          <cell r="IM1359">
            <v>0</v>
          </cell>
          <cell r="IN1359">
            <v>0</v>
          </cell>
          <cell r="IO1359">
            <v>0</v>
          </cell>
          <cell r="IP1359">
            <v>0</v>
          </cell>
          <cell r="IQ1359">
            <v>0</v>
          </cell>
          <cell r="IR1359">
            <v>0</v>
          </cell>
          <cell r="IS1359">
            <v>0</v>
          </cell>
          <cell r="IT1359">
            <v>0</v>
          </cell>
          <cell r="IU1359">
            <v>0</v>
          </cell>
          <cell r="IV1359">
            <v>0</v>
          </cell>
          <cell r="IW1359">
            <v>0</v>
          </cell>
          <cell r="IX1359">
            <v>0</v>
          </cell>
          <cell r="IY1359">
            <v>0</v>
          </cell>
          <cell r="IZ1359">
            <v>0</v>
          </cell>
          <cell r="JA1359">
            <v>0</v>
          </cell>
          <cell r="JB1359">
            <v>0</v>
          </cell>
          <cell r="JC1359">
            <v>0</v>
          </cell>
          <cell r="JD1359">
            <v>0</v>
          </cell>
          <cell r="JE1359">
            <v>0</v>
          </cell>
        </row>
        <row r="1360">
          <cell r="D1360" t="str">
            <v>BID.PX.UTS._.___.SML_Peak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-7.2520520000001198E-2</v>
          </cell>
          <cell r="S1360">
            <v>7.4794800000002049E-3</v>
          </cell>
          <cell r="T1360">
            <v>-1.0000000000000675E-2</v>
          </cell>
          <cell r="U1360">
            <v>-2.0000000000000018E-2</v>
          </cell>
          <cell r="V1360">
            <v>1.9999999999999907E-2</v>
          </cell>
          <cell r="W1360">
            <v>9.9999999999998979E-3</v>
          </cell>
          <cell r="X1360">
            <v>0</v>
          </cell>
          <cell r="Y1360">
            <v>0</v>
          </cell>
          <cell r="Z1360">
            <v>-4.0000000000000036E-2</v>
          </cell>
          <cell r="AA1360">
            <v>-1.0000000000000009E-2</v>
          </cell>
          <cell r="AB1360">
            <v>0</v>
          </cell>
          <cell r="AC1360">
            <v>0</v>
          </cell>
          <cell r="AD1360">
            <v>-2.9999999999999916E-2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  <cell r="DB1360">
            <v>0</v>
          </cell>
          <cell r="DC1360">
            <v>0</v>
          </cell>
          <cell r="DD1360">
            <v>0</v>
          </cell>
          <cell r="DE1360">
            <v>0</v>
          </cell>
          <cell r="DF1360">
            <v>0</v>
          </cell>
          <cell r="DG1360">
            <v>0</v>
          </cell>
          <cell r="DH1360">
            <v>0</v>
          </cell>
          <cell r="DI1360">
            <v>0</v>
          </cell>
          <cell r="DJ1360">
            <v>0</v>
          </cell>
          <cell r="DK1360">
            <v>0</v>
          </cell>
          <cell r="DL1360">
            <v>0</v>
          </cell>
          <cell r="DM1360">
            <v>0</v>
          </cell>
          <cell r="DN1360">
            <v>0</v>
          </cell>
          <cell r="DO1360">
            <v>0</v>
          </cell>
          <cell r="DP1360">
            <v>0</v>
          </cell>
          <cell r="DQ1360">
            <v>0</v>
          </cell>
          <cell r="DR1360">
            <v>0</v>
          </cell>
          <cell r="DS1360">
            <v>0</v>
          </cell>
          <cell r="DT1360">
            <v>0</v>
          </cell>
          <cell r="DU1360">
            <v>0</v>
          </cell>
          <cell r="DV1360">
            <v>0</v>
          </cell>
          <cell r="DW1360">
            <v>0</v>
          </cell>
          <cell r="DX1360">
            <v>0</v>
          </cell>
          <cell r="DY1360">
            <v>0</v>
          </cell>
          <cell r="DZ1360">
            <v>0</v>
          </cell>
          <cell r="EA1360">
            <v>0</v>
          </cell>
          <cell r="EB1360">
            <v>0</v>
          </cell>
          <cell r="EC1360">
            <v>0</v>
          </cell>
          <cell r="ED1360">
            <v>0</v>
          </cell>
          <cell r="EE1360">
            <v>0</v>
          </cell>
          <cell r="EF1360">
            <v>0</v>
          </cell>
          <cell r="EG1360">
            <v>0</v>
          </cell>
          <cell r="EH1360">
            <v>0</v>
          </cell>
          <cell r="EI1360">
            <v>0</v>
          </cell>
          <cell r="EJ1360">
            <v>0</v>
          </cell>
          <cell r="EK1360">
            <v>0</v>
          </cell>
          <cell r="EL1360">
            <v>0</v>
          </cell>
          <cell r="EM1360">
            <v>0</v>
          </cell>
          <cell r="EN1360">
            <v>0</v>
          </cell>
          <cell r="EO1360">
            <v>0</v>
          </cell>
          <cell r="EP1360">
            <v>0</v>
          </cell>
          <cell r="EQ1360">
            <v>0</v>
          </cell>
          <cell r="ER1360">
            <v>0</v>
          </cell>
          <cell r="ES1360">
            <v>0</v>
          </cell>
          <cell r="ET1360">
            <v>0</v>
          </cell>
          <cell r="EU1360">
            <v>0</v>
          </cell>
          <cell r="EV1360">
            <v>0</v>
          </cell>
          <cell r="EW1360">
            <v>0</v>
          </cell>
          <cell r="EX1360">
            <v>0</v>
          </cell>
          <cell r="EY1360">
            <v>0</v>
          </cell>
          <cell r="EZ1360">
            <v>0</v>
          </cell>
          <cell r="FA1360">
            <v>0</v>
          </cell>
          <cell r="FB1360">
            <v>0</v>
          </cell>
          <cell r="FC1360">
            <v>0</v>
          </cell>
          <cell r="FD1360">
            <v>0</v>
          </cell>
          <cell r="FE1360">
            <v>0</v>
          </cell>
          <cell r="FF1360">
            <v>0</v>
          </cell>
          <cell r="FG1360">
            <v>0</v>
          </cell>
          <cell r="FH1360">
            <v>0</v>
          </cell>
          <cell r="FI1360">
            <v>0</v>
          </cell>
          <cell r="FJ1360">
            <v>0</v>
          </cell>
          <cell r="FK1360">
            <v>0</v>
          </cell>
          <cell r="FL1360">
            <v>0</v>
          </cell>
          <cell r="FM1360">
            <v>0</v>
          </cell>
          <cell r="FN1360">
            <v>0</v>
          </cell>
          <cell r="FO1360">
            <v>0</v>
          </cell>
          <cell r="FP1360">
            <v>0</v>
          </cell>
          <cell r="FQ1360">
            <v>0</v>
          </cell>
          <cell r="FR1360">
            <v>0</v>
          </cell>
          <cell r="FS1360">
            <v>0</v>
          </cell>
          <cell r="FT1360">
            <v>0</v>
          </cell>
          <cell r="FU1360">
            <v>0</v>
          </cell>
          <cell r="FV1360">
            <v>0</v>
          </cell>
          <cell r="FW1360">
            <v>0</v>
          </cell>
          <cell r="FX1360">
            <v>0</v>
          </cell>
          <cell r="FY1360">
            <v>0</v>
          </cell>
          <cell r="FZ1360">
            <v>0</v>
          </cell>
          <cell r="GA1360">
            <v>0</v>
          </cell>
          <cell r="GB1360">
            <v>0</v>
          </cell>
          <cell r="GC1360">
            <v>0</v>
          </cell>
          <cell r="GD1360">
            <v>0</v>
          </cell>
          <cell r="GE1360">
            <v>0</v>
          </cell>
          <cell r="GF1360">
            <v>0</v>
          </cell>
          <cell r="GG1360">
            <v>0</v>
          </cell>
          <cell r="GH1360">
            <v>0</v>
          </cell>
          <cell r="GI1360">
            <v>0</v>
          </cell>
          <cell r="GJ1360">
            <v>0</v>
          </cell>
          <cell r="GK1360">
            <v>0</v>
          </cell>
          <cell r="GL1360">
            <v>0</v>
          </cell>
          <cell r="GM1360">
            <v>0</v>
          </cell>
          <cell r="GN1360">
            <v>0</v>
          </cell>
          <cell r="GO1360">
            <v>0</v>
          </cell>
          <cell r="GP1360">
            <v>0</v>
          </cell>
          <cell r="GQ1360">
            <v>0</v>
          </cell>
          <cell r="GR1360">
            <v>0</v>
          </cell>
          <cell r="GS1360">
            <v>0</v>
          </cell>
          <cell r="GT1360">
            <v>0</v>
          </cell>
          <cell r="GU1360">
            <v>0</v>
          </cell>
          <cell r="GV1360">
            <v>0</v>
          </cell>
          <cell r="GW1360">
            <v>0</v>
          </cell>
          <cell r="GX1360">
            <v>0</v>
          </cell>
          <cell r="GY1360">
            <v>0</v>
          </cell>
          <cell r="GZ1360">
            <v>0</v>
          </cell>
          <cell r="HA1360">
            <v>0</v>
          </cell>
          <cell r="HB1360">
            <v>0</v>
          </cell>
          <cell r="HC1360">
            <v>0</v>
          </cell>
          <cell r="HD1360">
            <v>0</v>
          </cell>
          <cell r="HE1360">
            <v>0</v>
          </cell>
          <cell r="HF1360">
            <v>0</v>
          </cell>
          <cell r="HG1360">
            <v>0</v>
          </cell>
          <cell r="HH1360">
            <v>0</v>
          </cell>
          <cell r="HI1360">
            <v>0</v>
          </cell>
          <cell r="HJ1360">
            <v>0</v>
          </cell>
          <cell r="HK1360">
            <v>0</v>
          </cell>
          <cell r="HL1360">
            <v>0</v>
          </cell>
          <cell r="HM1360">
            <v>0</v>
          </cell>
          <cell r="HN1360">
            <v>0</v>
          </cell>
          <cell r="HO1360">
            <v>0</v>
          </cell>
          <cell r="HP1360">
            <v>0</v>
          </cell>
          <cell r="HQ1360">
            <v>0</v>
          </cell>
          <cell r="HR1360">
            <v>0</v>
          </cell>
          <cell r="HS1360">
            <v>0</v>
          </cell>
          <cell r="HT1360">
            <v>0</v>
          </cell>
          <cell r="HU1360">
            <v>0</v>
          </cell>
          <cell r="HV1360">
            <v>0</v>
          </cell>
          <cell r="HW1360">
            <v>0</v>
          </cell>
          <cell r="HX1360">
            <v>0</v>
          </cell>
          <cell r="HY1360">
            <v>0</v>
          </cell>
          <cell r="HZ1360">
            <v>0</v>
          </cell>
          <cell r="IA1360">
            <v>0</v>
          </cell>
          <cell r="IB1360">
            <v>0</v>
          </cell>
          <cell r="IC1360">
            <v>0</v>
          </cell>
          <cell r="ID1360">
            <v>0</v>
          </cell>
          <cell r="IE1360">
            <v>0</v>
          </cell>
          <cell r="IF1360">
            <v>0</v>
          </cell>
          <cell r="IG1360">
            <v>0</v>
          </cell>
          <cell r="IH1360">
            <v>0</v>
          </cell>
          <cell r="II1360">
            <v>0</v>
          </cell>
          <cell r="IJ1360">
            <v>0</v>
          </cell>
          <cell r="IK1360">
            <v>0</v>
          </cell>
          <cell r="IL1360">
            <v>0</v>
          </cell>
          <cell r="IM1360">
            <v>0</v>
          </cell>
          <cell r="IN1360">
            <v>0</v>
          </cell>
          <cell r="IO1360">
            <v>0</v>
          </cell>
          <cell r="IP1360">
            <v>0</v>
          </cell>
          <cell r="IQ1360">
            <v>0</v>
          </cell>
          <cell r="IR1360">
            <v>0</v>
          </cell>
          <cell r="IS1360">
            <v>0</v>
          </cell>
          <cell r="IT1360">
            <v>0</v>
          </cell>
          <cell r="IU1360">
            <v>0</v>
          </cell>
          <cell r="IV1360">
            <v>0</v>
          </cell>
          <cell r="IW1360">
            <v>0</v>
          </cell>
          <cell r="IX1360">
            <v>0</v>
          </cell>
          <cell r="IY1360">
            <v>0</v>
          </cell>
          <cell r="IZ1360">
            <v>0</v>
          </cell>
          <cell r="JA1360">
            <v>0</v>
          </cell>
          <cell r="JB1360">
            <v>0</v>
          </cell>
          <cell r="JC1360">
            <v>0</v>
          </cell>
          <cell r="JD1360">
            <v>0</v>
          </cell>
          <cell r="JE1360">
            <v>0</v>
          </cell>
        </row>
        <row r="1361">
          <cell r="D1361" t="str">
            <v>BID.PX.WYE._.___.SML_Peak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-6.9999999999998508E-2</v>
          </cell>
          <cell r="S1361">
            <v>-9.9999999999997868E-3</v>
          </cell>
          <cell r="T1361">
            <v>0</v>
          </cell>
          <cell r="U1361">
            <v>-2.0000000000000018E-2</v>
          </cell>
          <cell r="V1361">
            <v>1.9999999999999907E-2</v>
          </cell>
          <cell r="W1361">
            <v>9.9999999999998979E-3</v>
          </cell>
          <cell r="X1361">
            <v>0</v>
          </cell>
          <cell r="Y1361">
            <v>0</v>
          </cell>
          <cell r="Z1361">
            <v>-4.0000000000000036E-2</v>
          </cell>
          <cell r="AA1361">
            <v>-1.0000000000000009E-2</v>
          </cell>
          <cell r="AB1361">
            <v>0</v>
          </cell>
          <cell r="AC1361">
            <v>0</v>
          </cell>
          <cell r="AD1361">
            <v>-1.9999999999999685E-2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0</v>
          </cell>
          <cell r="CB1361">
            <v>0</v>
          </cell>
          <cell r="CC1361">
            <v>0</v>
          </cell>
          <cell r="CD1361">
            <v>0</v>
          </cell>
          <cell r="CE1361">
            <v>0</v>
          </cell>
          <cell r="CF1361">
            <v>0</v>
          </cell>
          <cell r="CG1361">
            <v>0</v>
          </cell>
          <cell r="CH1361">
            <v>0</v>
          </cell>
          <cell r="CI1361">
            <v>0</v>
          </cell>
          <cell r="CJ1361">
            <v>0</v>
          </cell>
          <cell r="CK1361">
            <v>0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0</v>
          </cell>
          <cell r="DB1361">
            <v>0</v>
          </cell>
          <cell r="DC1361">
            <v>0</v>
          </cell>
          <cell r="DD1361">
            <v>0</v>
          </cell>
          <cell r="DE1361">
            <v>0</v>
          </cell>
          <cell r="DF1361">
            <v>0</v>
          </cell>
          <cell r="DG1361">
            <v>0</v>
          </cell>
          <cell r="DH1361">
            <v>0</v>
          </cell>
          <cell r="DI1361">
            <v>0</v>
          </cell>
          <cell r="DJ1361">
            <v>0</v>
          </cell>
          <cell r="DK1361">
            <v>0</v>
          </cell>
          <cell r="DL1361">
            <v>0</v>
          </cell>
          <cell r="DM1361">
            <v>0</v>
          </cell>
          <cell r="DN1361">
            <v>0</v>
          </cell>
          <cell r="DO1361">
            <v>0</v>
          </cell>
          <cell r="DP1361">
            <v>0</v>
          </cell>
          <cell r="DQ1361">
            <v>0</v>
          </cell>
          <cell r="DR1361">
            <v>0</v>
          </cell>
          <cell r="DS1361">
            <v>0</v>
          </cell>
          <cell r="DT1361">
            <v>0</v>
          </cell>
          <cell r="DU1361">
            <v>0</v>
          </cell>
          <cell r="DV1361">
            <v>0</v>
          </cell>
          <cell r="DW1361">
            <v>0</v>
          </cell>
          <cell r="DX1361">
            <v>0</v>
          </cell>
          <cell r="DY1361">
            <v>0</v>
          </cell>
          <cell r="DZ1361">
            <v>0</v>
          </cell>
          <cell r="EA1361">
            <v>0</v>
          </cell>
          <cell r="EB1361">
            <v>0</v>
          </cell>
          <cell r="EC1361">
            <v>0</v>
          </cell>
          <cell r="ED1361">
            <v>0</v>
          </cell>
          <cell r="EE1361">
            <v>0</v>
          </cell>
          <cell r="EF1361">
            <v>0</v>
          </cell>
          <cell r="EG1361">
            <v>0</v>
          </cell>
          <cell r="EH1361">
            <v>0</v>
          </cell>
          <cell r="EI1361">
            <v>0</v>
          </cell>
          <cell r="EJ1361">
            <v>0</v>
          </cell>
          <cell r="EK1361">
            <v>0</v>
          </cell>
          <cell r="EL1361">
            <v>0</v>
          </cell>
          <cell r="EM1361">
            <v>0</v>
          </cell>
          <cell r="EN1361">
            <v>0</v>
          </cell>
          <cell r="EO1361">
            <v>0</v>
          </cell>
          <cell r="EP1361">
            <v>0</v>
          </cell>
          <cell r="EQ1361">
            <v>0</v>
          </cell>
          <cell r="ER1361">
            <v>0</v>
          </cell>
          <cell r="ES1361">
            <v>0</v>
          </cell>
          <cell r="ET1361">
            <v>0</v>
          </cell>
          <cell r="EU1361">
            <v>0</v>
          </cell>
          <cell r="EV1361">
            <v>0</v>
          </cell>
          <cell r="EW1361">
            <v>0</v>
          </cell>
          <cell r="EX1361">
            <v>0</v>
          </cell>
          <cell r="EY1361">
            <v>0</v>
          </cell>
          <cell r="EZ1361">
            <v>0</v>
          </cell>
          <cell r="FA1361">
            <v>0</v>
          </cell>
          <cell r="FB1361">
            <v>0</v>
          </cell>
          <cell r="FC1361">
            <v>0</v>
          </cell>
          <cell r="FD1361">
            <v>0</v>
          </cell>
          <cell r="FE1361">
            <v>0</v>
          </cell>
          <cell r="FF1361">
            <v>0</v>
          </cell>
          <cell r="FG1361">
            <v>0</v>
          </cell>
          <cell r="FH1361">
            <v>0</v>
          </cell>
          <cell r="FI1361">
            <v>0</v>
          </cell>
          <cell r="FJ1361">
            <v>0</v>
          </cell>
          <cell r="FK1361">
            <v>0</v>
          </cell>
          <cell r="FL1361">
            <v>0</v>
          </cell>
          <cell r="FM1361">
            <v>0</v>
          </cell>
          <cell r="FN1361">
            <v>0</v>
          </cell>
          <cell r="FO1361">
            <v>0</v>
          </cell>
          <cell r="FP1361">
            <v>0</v>
          </cell>
          <cell r="FQ1361">
            <v>0</v>
          </cell>
          <cell r="FR1361">
            <v>0</v>
          </cell>
          <cell r="FS1361">
            <v>0</v>
          </cell>
          <cell r="FT1361">
            <v>0</v>
          </cell>
          <cell r="FU1361">
            <v>0</v>
          </cell>
          <cell r="FV1361">
            <v>0</v>
          </cell>
          <cell r="FW1361">
            <v>0</v>
          </cell>
          <cell r="FX1361">
            <v>0</v>
          </cell>
          <cell r="FY1361">
            <v>0</v>
          </cell>
          <cell r="FZ1361">
            <v>0</v>
          </cell>
          <cell r="GA1361">
            <v>0</v>
          </cell>
          <cell r="GB1361">
            <v>0</v>
          </cell>
          <cell r="GC1361">
            <v>0</v>
          </cell>
          <cell r="GD1361">
            <v>0</v>
          </cell>
          <cell r="GE1361">
            <v>0</v>
          </cell>
          <cell r="GF1361">
            <v>0</v>
          </cell>
          <cell r="GG1361">
            <v>0</v>
          </cell>
          <cell r="GH1361">
            <v>0</v>
          </cell>
          <cell r="GI1361">
            <v>0</v>
          </cell>
          <cell r="GJ1361">
            <v>0</v>
          </cell>
          <cell r="GK1361">
            <v>0</v>
          </cell>
          <cell r="GL1361">
            <v>0</v>
          </cell>
          <cell r="GM1361">
            <v>0</v>
          </cell>
          <cell r="GN1361">
            <v>0</v>
          </cell>
          <cell r="GO1361">
            <v>0</v>
          </cell>
          <cell r="GP1361">
            <v>0</v>
          </cell>
          <cell r="GQ1361">
            <v>0</v>
          </cell>
          <cell r="GR1361">
            <v>0</v>
          </cell>
          <cell r="GS1361">
            <v>0</v>
          </cell>
          <cell r="GT1361">
            <v>0</v>
          </cell>
          <cell r="GU1361">
            <v>0</v>
          </cell>
          <cell r="GV1361">
            <v>0</v>
          </cell>
          <cell r="GW1361">
            <v>0</v>
          </cell>
          <cell r="GX1361">
            <v>0</v>
          </cell>
          <cell r="GY1361">
            <v>0</v>
          </cell>
          <cell r="GZ1361">
            <v>0</v>
          </cell>
          <cell r="HA1361">
            <v>0</v>
          </cell>
          <cell r="HB1361">
            <v>0</v>
          </cell>
          <cell r="HC1361">
            <v>0</v>
          </cell>
          <cell r="HD1361">
            <v>0</v>
          </cell>
          <cell r="HE1361">
            <v>0</v>
          </cell>
          <cell r="HF1361">
            <v>0</v>
          </cell>
          <cell r="HG1361">
            <v>0</v>
          </cell>
          <cell r="HH1361">
            <v>0</v>
          </cell>
          <cell r="HI1361">
            <v>0</v>
          </cell>
          <cell r="HJ1361">
            <v>0</v>
          </cell>
          <cell r="HK1361">
            <v>0</v>
          </cell>
          <cell r="HL1361">
            <v>0</v>
          </cell>
          <cell r="HM1361">
            <v>0</v>
          </cell>
          <cell r="HN1361">
            <v>0</v>
          </cell>
          <cell r="HO1361">
            <v>0</v>
          </cell>
          <cell r="HP1361">
            <v>0</v>
          </cell>
          <cell r="HQ1361">
            <v>0</v>
          </cell>
          <cell r="HR1361">
            <v>0</v>
          </cell>
          <cell r="HS1361">
            <v>0</v>
          </cell>
          <cell r="HT1361">
            <v>0</v>
          </cell>
          <cell r="HU1361">
            <v>0</v>
          </cell>
          <cell r="HV1361">
            <v>0</v>
          </cell>
          <cell r="HW1361">
            <v>0</v>
          </cell>
          <cell r="HX1361">
            <v>0</v>
          </cell>
          <cell r="HY1361">
            <v>0</v>
          </cell>
          <cell r="HZ1361">
            <v>0</v>
          </cell>
          <cell r="IA1361">
            <v>0</v>
          </cell>
          <cell r="IB1361">
            <v>0</v>
          </cell>
          <cell r="IC1361">
            <v>0</v>
          </cell>
          <cell r="ID1361">
            <v>0</v>
          </cell>
          <cell r="IE1361">
            <v>0</v>
          </cell>
          <cell r="IF1361">
            <v>0</v>
          </cell>
          <cell r="IG1361">
            <v>0</v>
          </cell>
          <cell r="IH1361">
            <v>0</v>
          </cell>
          <cell r="II1361">
            <v>0</v>
          </cell>
          <cell r="IJ1361">
            <v>0</v>
          </cell>
          <cell r="IK1361">
            <v>0</v>
          </cell>
          <cell r="IL1361">
            <v>0</v>
          </cell>
          <cell r="IM1361">
            <v>0</v>
          </cell>
          <cell r="IN1361">
            <v>0</v>
          </cell>
          <cell r="IO1361">
            <v>0</v>
          </cell>
          <cell r="IP1361">
            <v>0</v>
          </cell>
          <cell r="IQ1361">
            <v>0</v>
          </cell>
          <cell r="IR1361">
            <v>0</v>
          </cell>
          <cell r="IS1361">
            <v>0</v>
          </cell>
          <cell r="IT1361">
            <v>0</v>
          </cell>
          <cell r="IU1361">
            <v>0</v>
          </cell>
          <cell r="IV1361">
            <v>0</v>
          </cell>
          <cell r="IW1361">
            <v>0</v>
          </cell>
          <cell r="IX1361">
            <v>0</v>
          </cell>
          <cell r="IY1361">
            <v>0</v>
          </cell>
          <cell r="IZ1361">
            <v>0</v>
          </cell>
          <cell r="JA1361">
            <v>0</v>
          </cell>
          <cell r="JB1361">
            <v>0</v>
          </cell>
          <cell r="JC1361">
            <v>0</v>
          </cell>
          <cell r="JD1361">
            <v>0</v>
          </cell>
          <cell r="JE1361">
            <v>0</v>
          </cell>
        </row>
        <row r="1362">
          <cell r="D1362" t="str">
            <v>BID.PX.YAK._.___.SML_Peak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3.0000000000000249E-2</v>
          </cell>
          <cell r="T1362">
            <v>-1.0000000000000231E-2</v>
          </cell>
          <cell r="U1362">
            <v>-1.0000000000000009E-2</v>
          </cell>
          <cell r="V1362">
            <v>1.9999999999999907E-2</v>
          </cell>
          <cell r="W1362">
            <v>9.9999999999998979E-3</v>
          </cell>
          <cell r="X1362">
            <v>0</v>
          </cell>
          <cell r="Y1362">
            <v>0</v>
          </cell>
          <cell r="Z1362">
            <v>-9.9999999999998979E-3</v>
          </cell>
          <cell r="AA1362">
            <v>-9.9999999999999811E-3</v>
          </cell>
          <cell r="AB1362">
            <v>0</v>
          </cell>
          <cell r="AC1362">
            <v>0</v>
          </cell>
          <cell r="AD1362">
            <v>-2.0000000000000018E-2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0</v>
          </cell>
          <cell r="CB1362">
            <v>0</v>
          </cell>
          <cell r="CC1362">
            <v>0</v>
          </cell>
          <cell r="CD1362">
            <v>0</v>
          </cell>
          <cell r="CE1362">
            <v>0</v>
          </cell>
          <cell r="CF1362">
            <v>0</v>
          </cell>
          <cell r="CG1362">
            <v>0</v>
          </cell>
          <cell r="CH1362">
            <v>0</v>
          </cell>
          <cell r="CI1362">
            <v>0</v>
          </cell>
          <cell r="CJ1362">
            <v>0</v>
          </cell>
          <cell r="CK1362">
            <v>0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0</v>
          </cell>
          <cell r="DB1362">
            <v>0</v>
          </cell>
          <cell r="DC1362">
            <v>0</v>
          </cell>
          <cell r="DD1362">
            <v>0</v>
          </cell>
          <cell r="DE1362">
            <v>0</v>
          </cell>
          <cell r="DF1362">
            <v>0</v>
          </cell>
          <cell r="DG1362">
            <v>0</v>
          </cell>
          <cell r="DH1362">
            <v>0</v>
          </cell>
          <cell r="DI1362">
            <v>0</v>
          </cell>
          <cell r="DJ1362">
            <v>0</v>
          </cell>
          <cell r="DK1362">
            <v>0</v>
          </cell>
          <cell r="DL1362">
            <v>0</v>
          </cell>
          <cell r="DM1362">
            <v>0</v>
          </cell>
          <cell r="DN1362">
            <v>0</v>
          </cell>
          <cell r="DO1362">
            <v>0</v>
          </cell>
          <cell r="DP1362">
            <v>0</v>
          </cell>
          <cell r="DQ1362">
            <v>0</v>
          </cell>
          <cell r="DR1362">
            <v>0</v>
          </cell>
          <cell r="DS1362">
            <v>0</v>
          </cell>
          <cell r="DT1362">
            <v>0</v>
          </cell>
          <cell r="DU1362">
            <v>0</v>
          </cell>
          <cell r="DV1362">
            <v>0</v>
          </cell>
          <cell r="DW1362">
            <v>0</v>
          </cell>
          <cell r="DX1362">
            <v>0</v>
          </cell>
          <cell r="DY1362">
            <v>0</v>
          </cell>
          <cell r="DZ1362">
            <v>0</v>
          </cell>
          <cell r="EA1362">
            <v>0</v>
          </cell>
          <cell r="EB1362">
            <v>0</v>
          </cell>
          <cell r="EC1362">
            <v>0</v>
          </cell>
          <cell r="ED1362">
            <v>0</v>
          </cell>
          <cell r="EE1362">
            <v>0</v>
          </cell>
          <cell r="EF1362">
            <v>0</v>
          </cell>
          <cell r="EG1362">
            <v>0</v>
          </cell>
          <cell r="EH1362">
            <v>0</v>
          </cell>
          <cell r="EI1362">
            <v>0</v>
          </cell>
          <cell r="EJ1362">
            <v>0</v>
          </cell>
          <cell r="EK1362">
            <v>0</v>
          </cell>
          <cell r="EL1362">
            <v>0</v>
          </cell>
          <cell r="EM1362">
            <v>0</v>
          </cell>
          <cell r="EN1362">
            <v>0</v>
          </cell>
          <cell r="EO1362">
            <v>0</v>
          </cell>
          <cell r="EP1362">
            <v>0</v>
          </cell>
          <cell r="EQ1362">
            <v>0</v>
          </cell>
          <cell r="ER1362">
            <v>0</v>
          </cell>
          <cell r="ES1362">
            <v>0</v>
          </cell>
          <cell r="ET1362">
            <v>0</v>
          </cell>
          <cell r="EU1362">
            <v>0</v>
          </cell>
          <cell r="EV1362">
            <v>0</v>
          </cell>
          <cell r="EW1362">
            <v>0</v>
          </cell>
          <cell r="EX1362">
            <v>0</v>
          </cell>
          <cell r="EY1362">
            <v>0</v>
          </cell>
          <cell r="EZ1362">
            <v>0</v>
          </cell>
          <cell r="FA1362">
            <v>0</v>
          </cell>
          <cell r="FB1362">
            <v>0</v>
          </cell>
          <cell r="FC1362">
            <v>0</v>
          </cell>
          <cell r="FD1362">
            <v>0</v>
          </cell>
          <cell r="FE1362">
            <v>0</v>
          </cell>
          <cell r="FF1362">
            <v>0</v>
          </cell>
          <cell r="FG1362">
            <v>0</v>
          </cell>
          <cell r="FH1362">
            <v>0</v>
          </cell>
          <cell r="FI1362">
            <v>0</v>
          </cell>
          <cell r="FJ1362">
            <v>0</v>
          </cell>
          <cell r="FK1362">
            <v>0</v>
          </cell>
          <cell r="FL1362">
            <v>0</v>
          </cell>
          <cell r="FM1362">
            <v>0</v>
          </cell>
          <cell r="FN1362">
            <v>0</v>
          </cell>
          <cell r="FO1362">
            <v>0</v>
          </cell>
          <cell r="FP1362">
            <v>0</v>
          </cell>
          <cell r="FQ1362">
            <v>0</v>
          </cell>
          <cell r="FR1362">
            <v>0</v>
          </cell>
          <cell r="FS1362">
            <v>0</v>
          </cell>
          <cell r="FT1362">
            <v>0</v>
          </cell>
          <cell r="FU1362">
            <v>0</v>
          </cell>
          <cell r="FV1362">
            <v>0</v>
          </cell>
          <cell r="FW1362">
            <v>0</v>
          </cell>
          <cell r="FX1362">
            <v>0</v>
          </cell>
          <cell r="FY1362">
            <v>0</v>
          </cell>
          <cell r="FZ1362">
            <v>0</v>
          </cell>
          <cell r="GA1362">
            <v>0</v>
          </cell>
          <cell r="GB1362">
            <v>0</v>
          </cell>
          <cell r="GC1362">
            <v>0</v>
          </cell>
          <cell r="GD1362">
            <v>0</v>
          </cell>
          <cell r="GE1362">
            <v>0</v>
          </cell>
          <cell r="GF1362">
            <v>0</v>
          </cell>
          <cell r="GG1362">
            <v>0</v>
          </cell>
          <cell r="GH1362">
            <v>0</v>
          </cell>
          <cell r="GI1362">
            <v>0</v>
          </cell>
          <cell r="GJ1362">
            <v>0</v>
          </cell>
          <cell r="GK1362">
            <v>0</v>
          </cell>
          <cell r="GL1362">
            <v>0</v>
          </cell>
          <cell r="GM1362">
            <v>0</v>
          </cell>
          <cell r="GN1362">
            <v>0</v>
          </cell>
          <cell r="GO1362">
            <v>0</v>
          </cell>
          <cell r="GP1362">
            <v>0</v>
          </cell>
          <cell r="GQ1362">
            <v>0</v>
          </cell>
          <cell r="GR1362">
            <v>0</v>
          </cell>
          <cell r="GS1362">
            <v>0</v>
          </cell>
          <cell r="GT1362">
            <v>0</v>
          </cell>
          <cell r="GU1362">
            <v>0</v>
          </cell>
          <cell r="GV1362">
            <v>0</v>
          </cell>
          <cell r="GW1362">
            <v>0</v>
          </cell>
          <cell r="GX1362">
            <v>0</v>
          </cell>
          <cell r="GY1362">
            <v>0</v>
          </cell>
          <cell r="GZ1362">
            <v>0</v>
          </cell>
          <cell r="HA1362">
            <v>0</v>
          </cell>
          <cell r="HB1362">
            <v>0</v>
          </cell>
          <cell r="HC1362">
            <v>0</v>
          </cell>
          <cell r="HD1362">
            <v>0</v>
          </cell>
          <cell r="HE1362">
            <v>0</v>
          </cell>
          <cell r="HF1362">
            <v>0</v>
          </cell>
          <cell r="HG1362">
            <v>0</v>
          </cell>
          <cell r="HH1362">
            <v>0</v>
          </cell>
          <cell r="HI1362">
            <v>0</v>
          </cell>
          <cell r="HJ1362">
            <v>0</v>
          </cell>
          <cell r="HK1362">
            <v>0</v>
          </cell>
          <cell r="HL1362">
            <v>0</v>
          </cell>
          <cell r="HM1362">
            <v>0</v>
          </cell>
          <cell r="HN1362">
            <v>0</v>
          </cell>
          <cell r="HO1362">
            <v>0</v>
          </cell>
          <cell r="HP1362">
            <v>0</v>
          </cell>
          <cell r="HQ1362">
            <v>0</v>
          </cell>
          <cell r="HR1362">
            <v>0</v>
          </cell>
          <cell r="HS1362">
            <v>0</v>
          </cell>
          <cell r="HT1362">
            <v>0</v>
          </cell>
          <cell r="HU1362">
            <v>0</v>
          </cell>
          <cell r="HV1362">
            <v>0</v>
          </cell>
          <cell r="HW1362">
            <v>0</v>
          </cell>
          <cell r="HX1362">
            <v>0</v>
          </cell>
          <cell r="HY1362">
            <v>0</v>
          </cell>
          <cell r="HZ1362">
            <v>0</v>
          </cell>
          <cell r="IA1362">
            <v>0</v>
          </cell>
          <cell r="IB1362">
            <v>0</v>
          </cell>
          <cell r="IC1362">
            <v>0</v>
          </cell>
          <cell r="ID1362">
            <v>0</v>
          </cell>
          <cell r="IE1362">
            <v>0</v>
          </cell>
          <cell r="IF1362">
            <v>0</v>
          </cell>
          <cell r="IG1362">
            <v>0</v>
          </cell>
          <cell r="IH1362">
            <v>0</v>
          </cell>
          <cell r="II1362">
            <v>0</v>
          </cell>
          <cell r="IJ1362">
            <v>0</v>
          </cell>
          <cell r="IK1362">
            <v>0</v>
          </cell>
          <cell r="IL1362">
            <v>0</v>
          </cell>
          <cell r="IM1362">
            <v>0</v>
          </cell>
          <cell r="IN1362">
            <v>0</v>
          </cell>
          <cell r="IO1362">
            <v>0</v>
          </cell>
          <cell r="IP1362">
            <v>0</v>
          </cell>
          <cell r="IQ1362">
            <v>0</v>
          </cell>
          <cell r="IR1362">
            <v>0</v>
          </cell>
          <cell r="IS1362">
            <v>0</v>
          </cell>
          <cell r="IT1362">
            <v>0</v>
          </cell>
          <cell r="IU1362">
            <v>0</v>
          </cell>
          <cell r="IV1362">
            <v>0</v>
          </cell>
          <cell r="IW1362">
            <v>0</v>
          </cell>
          <cell r="IX1362">
            <v>0</v>
          </cell>
          <cell r="IY1362">
            <v>0</v>
          </cell>
          <cell r="IZ1362">
            <v>0</v>
          </cell>
          <cell r="JA1362">
            <v>0</v>
          </cell>
          <cell r="JB1362">
            <v>0</v>
          </cell>
          <cell r="JC1362">
            <v>0</v>
          </cell>
          <cell r="JD1362">
            <v>0</v>
          </cell>
          <cell r="JE1362">
            <v>0</v>
          </cell>
        </row>
        <row r="1363">
          <cell r="D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  <cell r="DB1363">
            <v>0</v>
          </cell>
          <cell r="DC1363">
            <v>0</v>
          </cell>
          <cell r="DD1363">
            <v>0</v>
          </cell>
          <cell r="DE1363">
            <v>0</v>
          </cell>
          <cell r="DF1363">
            <v>0</v>
          </cell>
          <cell r="DG1363">
            <v>0</v>
          </cell>
          <cell r="DH1363">
            <v>0</v>
          </cell>
          <cell r="DI1363">
            <v>0</v>
          </cell>
          <cell r="DJ1363">
            <v>0</v>
          </cell>
          <cell r="DK1363">
            <v>0</v>
          </cell>
          <cell r="DL1363">
            <v>0</v>
          </cell>
          <cell r="DM1363">
            <v>0</v>
          </cell>
          <cell r="DN1363">
            <v>0</v>
          </cell>
          <cell r="DO1363">
            <v>0</v>
          </cell>
          <cell r="DP1363">
            <v>0</v>
          </cell>
          <cell r="DQ1363">
            <v>0</v>
          </cell>
          <cell r="DR1363">
            <v>0</v>
          </cell>
          <cell r="DS1363">
            <v>0</v>
          </cell>
          <cell r="DT1363">
            <v>0</v>
          </cell>
          <cell r="DU1363">
            <v>0</v>
          </cell>
          <cell r="DV1363">
            <v>0</v>
          </cell>
          <cell r="DW1363">
            <v>0</v>
          </cell>
          <cell r="DX1363">
            <v>0</v>
          </cell>
          <cell r="DY1363">
            <v>0</v>
          </cell>
          <cell r="DZ1363">
            <v>0</v>
          </cell>
          <cell r="EA1363">
            <v>0</v>
          </cell>
          <cell r="EB1363">
            <v>0</v>
          </cell>
          <cell r="EC1363">
            <v>0</v>
          </cell>
          <cell r="ED1363">
            <v>0</v>
          </cell>
          <cell r="EE1363">
            <v>0</v>
          </cell>
          <cell r="EF1363">
            <v>0</v>
          </cell>
          <cell r="EG1363">
            <v>0</v>
          </cell>
          <cell r="EH1363">
            <v>0</v>
          </cell>
          <cell r="EI1363">
            <v>0</v>
          </cell>
          <cell r="EJ1363">
            <v>0</v>
          </cell>
          <cell r="EK1363">
            <v>0</v>
          </cell>
          <cell r="EL1363">
            <v>0</v>
          </cell>
          <cell r="EM1363">
            <v>0</v>
          </cell>
          <cell r="EN1363">
            <v>0</v>
          </cell>
          <cell r="EO1363">
            <v>0</v>
          </cell>
          <cell r="EP1363">
            <v>0</v>
          </cell>
          <cell r="EQ1363">
            <v>0</v>
          </cell>
          <cell r="ER1363">
            <v>0</v>
          </cell>
          <cell r="ES1363">
            <v>0</v>
          </cell>
          <cell r="ET1363">
            <v>0</v>
          </cell>
          <cell r="EU1363">
            <v>0</v>
          </cell>
          <cell r="EV1363">
            <v>0</v>
          </cell>
          <cell r="EW1363">
            <v>0</v>
          </cell>
          <cell r="EX1363">
            <v>0</v>
          </cell>
          <cell r="EY1363">
            <v>0</v>
          </cell>
          <cell r="EZ1363">
            <v>0</v>
          </cell>
          <cell r="FA1363">
            <v>0</v>
          </cell>
          <cell r="FB1363">
            <v>0</v>
          </cell>
          <cell r="FC1363">
            <v>0</v>
          </cell>
          <cell r="FD1363">
            <v>0</v>
          </cell>
          <cell r="FE1363">
            <v>0</v>
          </cell>
          <cell r="FF1363">
            <v>0</v>
          </cell>
          <cell r="FG1363">
            <v>0</v>
          </cell>
          <cell r="FH1363">
            <v>0</v>
          </cell>
          <cell r="FI1363">
            <v>0</v>
          </cell>
          <cell r="FJ1363">
            <v>0</v>
          </cell>
          <cell r="FK1363">
            <v>0</v>
          </cell>
          <cell r="FL1363">
            <v>0</v>
          </cell>
          <cell r="FM1363">
            <v>0</v>
          </cell>
          <cell r="FN1363">
            <v>0</v>
          </cell>
          <cell r="FO1363">
            <v>0</v>
          </cell>
          <cell r="FP1363">
            <v>0</v>
          </cell>
          <cell r="FQ1363">
            <v>0</v>
          </cell>
          <cell r="FR1363">
            <v>0</v>
          </cell>
          <cell r="FS1363">
            <v>0</v>
          </cell>
          <cell r="FT1363">
            <v>0</v>
          </cell>
          <cell r="FU1363">
            <v>0</v>
          </cell>
          <cell r="FV1363">
            <v>0</v>
          </cell>
          <cell r="FW1363">
            <v>0</v>
          </cell>
          <cell r="FX1363">
            <v>0</v>
          </cell>
          <cell r="FY1363">
            <v>0</v>
          </cell>
          <cell r="FZ1363">
            <v>0</v>
          </cell>
          <cell r="GA1363">
            <v>0</v>
          </cell>
          <cell r="GB1363">
            <v>0</v>
          </cell>
          <cell r="GC1363">
            <v>0</v>
          </cell>
          <cell r="GD1363">
            <v>0</v>
          </cell>
          <cell r="GE1363">
            <v>0</v>
          </cell>
          <cell r="GF1363">
            <v>0</v>
          </cell>
          <cell r="GG1363">
            <v>0</v>
          </cell>
          <cell r="GH1363">
            <v>0</v>
          </cell>
          <cell r="GI1363">
            <v>0</v>
          </cell>
          <cell r="GJ1363">
            <v>0</v>
          </cell>
          <cell r="GK1363">
            <v>0</v>
          </cell>
          <cell r="GL1363">
            <v>0</v>
          </cell>
          <cell r="GM1363">
            <v>0</v>
          </cell>
          <cell r="GN1363">
            <v>0</v>
          </cell>
          <cell r="GO1363">
            <v>0</v>
          </cell>
          <cell r="GP1363">
            <v>0</v>
          </cell>
          <cell r="GQ1363">
            <v>0</v>
          </cell>
          <cell r="GR1363">
            <v>0</v>
          </cell>
          <cell r="GS1363">
            <v>0</v>
          </cell>
          <cell r="GT1363">
            <v>0</v>
          </cell>
          <cell r="GU1363">
            <v>0</v>
          </cell>
          <cell r="GV1363">
            <v>0</v>
          </cell>
          <cell r="GW1363">
            <v>0</v>
          </cell>
          <cell r="GX1363">
            <v>0</v>
          </cell>
          <cell r="GY1363">
            <v>0</v>
          </cell>
          <cell r="GZ1363">
            <v>0</v>
          </cell>
          <cell r="HA1363">
            <v>0</v>
          </cell>
          <cell r="HB1363">
            <v>0</v>
          </cell>
          <cell r="HC1363">
            <v>0</v>
          </cell>
          <cell r="HD1363">
            <v>0</v>
          </cell>
          <cell r="HE1363">
            <v>0</v>
          </cell>
          <cell r="HF1363">
            <v>0</v>
          </cell>
          <cell r="HG1363">
            <v>0</v>
          </cell>
          <cell r="HH1363">
            <v>0</v>
          </cell>
          <cell r="HI1363">
            <v>0</v>
          </cell>
          <cell r="HJ1363">
            <v>0</v>
          </cell>
          <cell r="HK1363">
            <v>0</v>
          </cell>
          <cell r="HL1363">
            <v>0</v>
          </cell>
          <cell r="HM1363">
            <v>0</v>
          </cell>
          <cell r="HN1363">
            <v>0</v>
          </cell>
          <cell r="HO1363">
            <v>0</v>
          </cell>
          <cell r="HP1363">
            <v>0</v>
          </cell>
          <cell r="HQ1363">
            <v>0</v>
          </cell>
          <cell r="HR1363">
            <v>0</v>
          </cell>
          <cell r="HS1363">
            <v>0</v>
          </cell>
          <cell r="HT1363">
            <v>0</v>
          </cell>
          <cell r="HU1363">
            <v>0</v>
          </cell>
          <cell r="HV1363">
            <v>0</v>
          </cell>
          <cell r="HW1363">
            <v>0</v>
          </cell>
          <cell r="HX1363">
            <v>0</v>
          </cell>
          <cell r="HY1363">
            <v>0</v>
          </cell>
          <cell r="HZ1363">
            <v>0</v>
          </cell>
          <cell r="IA1363">
            <v>0</v>
          </cell>
          <cell r="IB1363">
            <v>0</v>
          </cell>
          <cell r="IC1363">
            <v>0</v>
          </cell>
          <cell r="ID1363">
            <v>0</v>
          </cell>
          <cell r="IE1363">
            <v>0</v>
          </cell>
          <cell r="IF1363">
            <v>0</v>
          </cell>
          <cell r="IG1363">
            <v>0</v>
          </cell>
          <cell r="IH1363">
            <v>0</v>
          </cell>
          <cell r="II1363">
            <v>0</v>
          </cell>
          <cell r="IJ1363">
            <v>0</v>
          </cell>
          <cell r="IK1363">
            <v>0</v>
          </cell>
          <cell r="IL1363">
            <v>0</v>
          </cell>
          <cell r="IM1363">
            <v>0</v>
          </cell>
          <cell r="IN1363">
            <v>0</v>
          </cell>
          <cell r="IO1363">
            <v>0</v>
          </cell>
          <cell r="IP1363">
            <v>0</v>
          </cell>
          <cell r="IQ1363">
            <v>0</v>
          </cell>
          <cell r="IR1363">
            <v>0</v>
          </cell>
          <cell r="IS1363">
            <v>0</v>
          </cell>
          <cell r="IT1363">
            <v>0</v>
          </cell>
          <cell r="IU1363">
            <v>0</v>
          </cell>
          <cell r="IV1363">
            <v>0</v>
          </cell>
          <cell r="IW1363">
            <v>0</v>
          </cell>
          <cell r="IX1363">
            <v>0</v>
          </cell>
          <cell r="IY1363">
            <v>0</v>
          </cell>
          <cell r="IZ1363">
            <v>0</v>
          </cell>
          <cell r="JA1363">
            <v>0</v>
          </cell>
          <cell r="JB1363">
            <v>0</v>
          </cell>
          <cell r="JC1363">
            <v>0</v>
          </cell>
          <cell r="JD1363">
            <v>0</v>
          </cell>
          <cell r="JE1363">
            <v>0</v>
          </cell>
        </row>
        <row r="1364">
          <cell r="D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0</v>
          </cell>
          <cell r="CB1364">
            <v>0</v>
          </cell>
          <cell r="CC1364">
            <v>0</v>
          </cell>
          <cell r="CD1364">
            <v>0</v>
          </cell>
          <cell r="CE1364">
            <v>0</v>
          </cell>
          <cell r="CF1364">
            <v>0</v>
          </cell>
          <cell r="CG1364">
            <v>0</v>
          </cell>
          <cell r="CH1364">
            <v>0</v>
          </cell>
          <cell r="CI1364">
            <v>0</v>
          </cell>
          <cell r="CJ1364">
            <v>0</v>
          </cell>
          <cell r="CK1364">
            <v>0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0</v>
          </cell>
          <cell r="DB1364">
            <v>0</v>
          </cell>
          <cell r="DC1364">
            <v>0</v>
          </cell>
          <cell r="DD1364">
            <v>0</v>
          </cell>
          <cell r="DE1364">
            <v>0</v>
          </cell>
          <cell r="DF1364">
            <v>0</v>
          </cell>
          <cell r="DG1364">
            <v>0</v>
          </cell>
          <cell r="DH1364">
            <v>0</v>
          </cell>
          <cell r="DI1364">
            <v>0</v>
          </cell>
          <cell r="DJ1364">
            <v>0</v>
          </cell>
          <cell r="DK1364">
            <v>0</v>
          </cell>
          <cell r="DL1364">
            <v>0</v>
          </cell>
          <cell r="DM1364">
            <v>0</v>
          </cell>
          <cell r="DN1364">
            <v>0</v>
          </cell>
          <cell r="DO1364">
            <v>0</v>
          </cell>
          <cell r="DP1364">
            <v>0</v>
          </cell>
          <cell r="DQ1364">
            <v>0</v>
          </cell>
          <cell r="DR1364">
            <v>0</v>
          </cell>
          <cell r="DS1364">
            <v>0</v>
          </cell>
          <cell r="DT1364">
            <v>0</v>
          </cell>
          <cell r="DU1364">
            <v>0</v>
          </cell>
          <cell r="DV1364">
            <v>0</v>
          </cell>
          <cell r="DW1364">
            <v>0</v>
          </cell>
          <cell r="DX1364">
            <v>0</v>
          </cell>
          <cell r="DY1364">
            <v>0</v>
          </cell>
          <cell r="DZ1364">
            <v>0</v>
          </cell>
          <cell r="EA1364">
            <v>0</v>
          </cell>
          <cell r="EB1364">
            <v>0</v>
          </cell>
          <cell r="EC1364">
            <v>0</v>
          </cell>
          <cell r="ED1364">
            <v>0</v>
          </cell>
          <cell r="EE1364">
            <v>0</v>
          </cell>
          <cell r="EF1364">
            <v>0</v>
          </cell>
          <cell r="EG1364">
            <v>0</v>
          </cell>
          <cell r="EH1364">
            <v>0</v>
          </cell>
          <cell r="EI1364">
            <v>0</v>
          </cell>
          <cell r="EJ1364">
            <v>0</v>
          </cell>
          <cell r="EK1364">
            <v>0</v>
          </cell>
          <cell r="EL1364">
            <v>0</v>
          </cell>
          <cell r="EM1364">
            <v>0</v>
          </cell>
          <cell r="EN1364">
            <v>0</v>
          </cell>
          <cell r="EO1364">
            <v>0</v>
          </cell>
          <cell r="EP1364">
            <v>0</v>
          </cell>
          <cell r="EQ1364">
            <v>0</v>
          </cell>
          <cell r="ER1364">
            <v>0</v>
          </cell>
          <cell r="ES1364">
            <v>0</v>
          </cell>
          <cell r="ET1364">
            <v>0</v>
          </cell>
          <cell r="EU1364">
            <v>0</v>
          </cell>
          <cell r="EV1364">
            <v>0</v>
          </cell>
          <cell r="EW1364">
            <v>0</v>
          </cell>
          <cell r="EX1364">
            <v>0</v>
          </cell>
          <cell r="EY1364">
            <v>0</v>
          </cell>
          <cell r="EZ1364">
            <v>0</v>
          </cell>
          <cell r="FA1364">
            <v>0</v>
          </cell>
          <cell r="FB1364">
            <v>0</v>
          </cell>
          <cell r="FC1364">
            <v>0</v>
          </cell>
          <cell r="FD1364">
            <v>0</v>
          </cell>
          <cell r="FE1364">
            <v>0</v>
          </cell>
          <cell r="FF1364">
            <v>0</v>
          </cell>
          <cell r="FG1364">
            <v>0</v>
          </cell>
          <cell r="FH1364">
            <v>0</v>
          </cell>
          <cell r="FI1364">
            <v>0</v>
          </cell>
          <cell r="FJ1364">
            <v>0</v>
          </cell>
          <cell r="FK1364">
            <v>0</v>
          </cell>
          <cell r="FL1364">
            <v>0</v>
          </cell>
          <cell r="FM1364">
            <v>0</v>
          </cell>
          <cell r="FN1364">
            <v>0</v>
          </cell>
          <cell r="FO1364">
            <v>0</v>
          </cell>
          <cell r="FP1364">
            <v>0</v>
          </cell>
          <cell r="FQ1364">
            <v>0</v>
          </cell>
          <cell r="FR1364">
            <v>0</v>
          </cell>
          <cell r="FS1364">
            <v>0</v>
          </cell>
          <cell r="FT1364">
            <v>0</v>
          </cell>
          <cell r="FU1364">
            <v>0</v>
          </cell>
          <cell r="FV1364">
            <v>0</v>
          </cell>
          <cell r="FW1364">
            <v>0</v>
          </cell>
          <cell r="FX1364">
            <v>0</v>
          </cell>
          <cell r="FY1364">
            <v>0</v>
          </cell>
          <cell r="FZ1364">
            <v>0</v>
          </cell>
          <cell r="GA1364">
            <v>0</v>
          </cell>
          <cell r="GB1364">
            <v>0</v>
          </cell>
          <cell r="GC1364">
            <v>0</v>
          </cell>
          <cell r="GD1364">
            <v>0</v>
          </cell>
          <cell r="GE1364">
            <v>0</v>
          </cell>
          <cell r="GF1364">
            <v>0</v>
          </cell>
          <cell r="GG1364">
            <v>0</v>
          </cell>
          <cell r="GH1364">
            <v>0</v>
          </cell>
          <cell r="GI1364">
            <v>0</v>
          </cell>
          <cell r="GJ1364">
            <v>0</v>
          </cell>
          <cell r="GK1364">
            <v>0</v>
          </cell>
          <cell r="GL1364">
            <v>0</v>
          </cell>
          <cell r="GM1364">
            <v>0</v>
          </cell>
          <cell r="GN1364">
            <v>0</v>
          </cell>
          <cell r="GO1364">
            <v>0</v>
          </cell>
          <cell r="GP1364">
            <v>0</v>
          </cell>
          <cell r="GQ1364">
            <v>0</v>
          </cell>
          <cell r="GR1364">
            <v>0</v>
          </cell>
          <cell r="GS1364">
            <v>0</v>
          </cell>
          <cell r="GT1364">
            <v>0</v>
          </cell>
          <cell r="GU1364">
            <v>0</v>
          </cell>
          <cell r="GV1364">
            <v>0</v>
          </cell>
          <cell r="GW1364">
            <v>0</v>
          </cell>
          <cell r="GX1364">
            <v>0</v>
          </cell>
          <cell r="GY1364">
            <v>0</v>
          </cell>
          <cell r="GZ1364">
            <v>0</v>
          </cell>
          <cell r="HA1364">
            <v>0</v>
          </cell>
          <cell r="HB1364">
            <v>0</v>
          </cell>
          <cell r="HC1364">
            <v>0</v>
          </cell>
          <cell r="HD1364">
            <v>0</v>
          </cell>
          <cell r="HE1364">
            <v>0</v>
          </cell>
          <cell r="HF1364">
            <v>0</v>
          </cell>
          <cell r="HG1364">
            <v>0</v>
          </cell>
          <cell r="HH1364">
            <v>0</v>
          </cell>
          <cell r="HI1364">
            <v>0</v>
          </cell>
          <cell r="HJ1364">
            <v>0</v>
          </cell>
          <cell r="HK1364">
            <v>0</v>
          </cell>
          <cell r="HL1364">
            <v>0</v>
          </cell>
          <cell r="HM1364">
            <v>0</v>
          </cell>
          <cell r="HN1364">
            <v>0</v>
          </cell>
          <cell r="HO1364">
            <v>0</v>
          </cell>
          <cell r="HP1364">
            <v>0</v>
          </cell>
          <cell r="HQ1364">
            <v>0</v>
          </cell>
          <cell r="HR1364">
            <v>0</v>
          </cell>
          <cell r="HS1364">
            <v>0</v>
          </cell>
          <cell r="HT1364">
            <v>0</v>
          </cell>
          <cell r="HU1364">
            <v>0</v>
          </cell>
          <cell r="HV1364">
            <v>0</v>
          </cell>
          <cell r="HW1364">
            <v>0</v>
          </cell>
          <cell r="HX1364">
            <v>0</v>
          </cell>
          <cell r="HY1364">
            <v>0</v>
          </cell>
          <cell r="HZ1364">
            <v>0</v>
          </cell>
          <cell r="IA1364">
            <v>0</v>
          </cell>
          <cell r="IB1364">
            <v>0</v>
          </cell>
          <cell r="IC1364">
            <v>0</v>
          </cell>
          <cell r="ID1364">
            <v>0</v>
          </cell>
          <cell r="IE1364">
            <v>0</v>
          </cell>
          <cell r="IF1364">
            <v>0</v>
          </cell>
          <cell r="IG1364">
            <v>0</v>
          </cell>
          <cell r="IH1364">
            <v>0</v>
          </cell>
          <cell r="II1364">
            <v>0</v>
          </cell>
          <cell r="IJ1364">
            <v>0</v>
          </cell>
          <cell r="IK1364">
            <v>0</v>
          </cell>
          <cell r="IL1364">
            <v>0</v>
          </cell>
          <cell r="IM1364">
            <v>0</v>
          </cell>
          <cell r="IN1364">
            <v>0</v>
          </cell>
          <cell r="IO1364">
            <v>0</v>
          </cell>
          <cell r="IP1364">
            <v>0</v>
          </cell>
          <cell r="IQ1364">
            <v>0</v>
          </cell>
          <cell r="IR1364">
            <v>0</v>
          </cell>
          <cell r="IS1364">
            <v>0</v>
          </cell>
          <cell r="IT1364">
            <v>0</v>
          </cell>
          <cell r="IU1364">
            <v>0</v>
          </cell>
          <cell r="IV1364">
            <v>0</v>
          </cell>
          <cell r="IW1364">
            <v>0</v>
          </cell>
          <cell r="IX1364">
            <v>0</v>
          </cell>
          <cell r="IY1364">
            <v>0</v>
          </cell>
          <cell r="IZ1364">
            <v>0</v>
          </cell>
          <cell r="JA1364">
            <v>0</v>
          </cell>
          <cell r="JB1364">
            <v>0</v>
          </cell>
          <cell r="JC1364">
            <v>0</v>
          </cell>
          <cell r="JD1364">
            <v>0</v>
          </cell>
          <cell r="JE1364">
            <v>0</v>
          </cell>
        </row>
        <row r="1365">
          <cell r="D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  <cell r="DB1365">
            <v>0</v>
          </cell>
          <cell r="DC1365">
            <v>0</v>
          </cell>
          <cell r="DD1365">
            <v>0</v>
          </cell>
          <cell r="DE1365">
            <v>0</v>
          </cell>
          <cell r="DF1365">
            <v>0</v>
          </cell>
          <cell r="DG1365">
            <v>0</v>
          </cell>
          <cell r="DH1365">
            <v>0</v>
          </cell>
          <cell r="DI1365">
            <v>0</v>
          </cell>
          <cell r="DJ1365">
            <v>0</v>
          </cell>
          <cell r="DK1365">
            <v>0</v>
          </cell>
          <cell r="DL1365">
            <v>0</v>
          </cell>
          <cell r="DM1365">
            <v>0</v>
          </cell>
          <cell r="DN1365">
            <v>0</v>
          </cell>
          <cell r="DO1365">
            <v>0</v>
          </cell>
          <cell r="DP1365">
            <v>0</v>
          </cell>
          <cell r="DQ1365">
            <v>0</v>
          </cell>
          <cell r="DR1365">
            <v>0</v>
          </cell>
          <cell r="DS1365">
            <v>0</v>
          </cell>
          <cell r="DT1365">
            <v>0</v>
          </cell>
          <cell r="DU1365">
            <v>0</v>
          </cell>
          <cell r="DV1365">
            <v>0</v>
          </cell>
          <cell r="DW1365">
            <v>0</v>
          </cell>
          <cell r="DX1365">
            <v>0</v>
          </cell>
          <cell r="DY1365">
            <v>0</v>
          </cell>
          <cell r="DZ1365">
            <v>0</v>
          </cell>
          <cell r="EA1365">
            <v>0</v>
          </cell>
          <cell r="EB1365">
            <v>0</v>
          </cell>
          <cell r="EC1365">
            <v>0</v>
          </cell>
          <cell r="ED1365">
            <v>0</v>
          </cell>
          <cell r="EE1365">
            <v>0</v>
          </cell>
          <cell r="EF1365">
            <v>0</v>
          </cell>
          <cell r="EG1365">
            <v>0</v>
          </cell>
          <cell r="EH1365">
            <v>0</v>
          </cell>
          <cell r="EI1365">
            <v>0</v>
          </cell>
          <cell r="EJ1365">
            <v>0</v>
          </cell>
          <cell r="EK1365">
            <v>0</v>
          </cell>
          <cell r="EL1365">
            <v>0</v>
          </cell>
          <cell r="EM1365">
            <v>0</v>
          </cell>
          <cell r="EN1365">
            <v>0</v>
          </cell>
          <cell r="EO1365">
            <v>0</v>
          </cell>
          <cell r="EP1365">
            <v>0</v>
          </cell>
          <cell r="EQ1365">
            <v>0</v>
          </cell>
          <cell r="ER1365">
            <v>0</v>
          </cell>
          <cell r="ES1365">
            <v>0</v>
          </cell>
          <cell r="ET1365">
            <v>0</v>
          </cell>
          <cell r="EU1365">
            <v>0</v>
          </cell>
          <cell r="EV1365">
            <v>0</v>
          </cell>
          <cell r="EW1365">
            <v>0</v>
          </cell>
          <cell r="EX1365">
            <v>0</v>
          </cell>
          <cell r="EY1365">
            <v>0</v>
          </cell>
          <cell r="EZ1365">
            <v>0</v>
          </cell>
          <cell r="FA1365">
            <v>0</v>
          </cell>
          <cell r="FB1365">
            <v>0</v>
          </cell>
          <cell r="FC1365">
            <v>0</v>
          </cell>
          <cell r="FD1365">
            <v>0</v>
          </cell>
          <cell r="FE1365">
            <v>0</v>
          </cell>
          <cell r="FF1365">
            <v>0</v>
          </cell>
          <cell r="FG1365">
            <v>0</v>
          </cell>
          <cell r="FH1365">
            <v>0</v>
          </cell>
          <cell r="FI1365">
            <v>0</v>
          </cell>
          <cell r="FJ1365">
            <v>0</v>
          </cell>
          <cell r="FK1365">
            <v>0</v>
          </cell>
          <cell r="FL1365">
            <v>0</v>
          </cell>
          <cell r="FM1365">
            <v>0</v>
          </cell>
          <cell r="FN1365">
            <v>0</v>
          </cell>
          <cell r="FO1365">
            <v>0</v>
          </cell>
          <cell r="FP1365">
            <v>0</v>
          </cell>
          <cell r="FQ1365">
            <v>0</v>
          </cell>
          <cell r="FR1365">
            <v>0</v>
          </cell>
          <cell r="FS1365">
            <v>0</v>
          </cell>
          <cell r="FT1365">
            <v>0</v>
          </cell>
          <cell r="FU1365">
            <v>0</v>
          </cell>
          <cell r="FV1365">
            <v>0</v>
          </cell>
          <cell r="FW1365">
            <v>0</v>
          </cell>
          <cell r="FX1365">
            <v>0</v>
          </cell>
          <cell r="FY1365">
            <v>0</v>
          </cell>
          <cell r="FZ1365">
            <v>0</v>
          </cell>
          <cell r="GA1365">
            <v>0</v>
          </cell>
          <cell r="GB1365">
            <v>0</v>
          </cell>
          <cell r="GC1365">
            <v>0</v>
          </cell>
          <cell r="GD1365">
            <v>0</v>
          </cell>
          <cell r="GE1365">
            <v>0</v>
          </cell>
          <cell r="GF1365">
            <v>0</v>
          </cell>
          <cell r="GG1365">
            <v>0</v>
          </cell>
          <cell r="GH1365">
            <v>0</v>
          </cell>
          <cell r="GI1365">
            <v>0</v>
          </cell>
          <cell r="GJ1365">
            <v>0</v>
          </cell>
          <cell r="GK1365">
            <v>0</v>
          </cell>
          <cell r="GL1365">
            <v>0</v>
          </cell>
          <cell r="GM1365">
            <v>0</v>
          </cell>
          <cell r="GN1365">
            <v>0</v>
          </cell>
          <cell r="GO1365">
            <v>0</v>
          </cell>
          <cell r="GP1365">
            <v>0</v>
          </cell>
          <cell r="GQ1365">
            <v>0</v>
          </cell>
          <cell r="GR1365">
            <v>0</v>
          </cell>
          <cell r="GS1365">
            <v>0</v>
          </cell>
          <cell r="GT1365">
            <v>0</v>
          </cell>
          <cell r="GU1365">
            <v>0</v>
          </cell>
          <cell r="GV1365">
            <v>0</v>
          </cell>
          <cell r="GW1365">
            <v>0</v>
          </cell>
          <cell r="GX1365">
            <v>0</v>
          </cell>
          <cell r="GY1365">
            <v>0</v>
          </cell>
          <cell r="GZ1365">
            <v>0</v>
          </cell>
          <cell r="HA1365">
            <v>0</v>
          </cell>
          <cell r="HB1365">
            <v>0</v>
          </cell>
          <cell r="HC1365">
            <v>0</v>
          </cell>
          <cell r="HD1365">
            <v>0</v>
          </cell>
          <cell r="HE1365">
            <v>0</v>
          </cell>
          <cell r="HF1365">
            <v>0</v>
          </cell>
          <cell r="HG1365">
            <v>0</v>
          </cell>
          <cell r="HH1365">
            <v>0</v>
          </cell>
          <cell r="HI1365">
            <v>0</v>
          </cell>
          <cell r="HJ1365">
            <v>0</v>
          </cell>
          <cell r="HK1365">
            <v>0</v>
          </cell>
          <cell r="HL1365">
            <v>0</v>
          </cell>
          <cell r="HM1365">
            <v>0</v>
          </cell>
          <cell r="HN1365">
            <v>0</v>
          </cell>
          <cell r="HO1365">
            <v>0</v>
          </cell>
          <cell r="HP1365">
            <v>0</v>
          </cell>
          <cell r="HQ1365">
            <v>0</v>
          </cell>
          <cell r="HR1365">
            <v>0</v>
          </cell>
          <cell r="HS1365">
            <v>0</v>
          </cell>
          <cell r="HT1365">
            <v>0</v>
          </cell>
          <cell r="HU1365">
            <v>0</v>
          </cell>
          <cell r="HV1365">
            <v>0</v>
          </cell>
          <cell r="HW1365">
            <v>0</v>
          </cell>
          <cell r="HX1365">
            <v>0</v>
          </cell>
          <cell r="HY1365">
            <v>0</v>
          </cell>
          <cell r="HZ1365">
            <v>0</v>
          </cell>
          <cell r="IA1365">
            <v>0</v>
          </cell>
          <cell r="IB1365">
            <v>0</v>
          </cell>
          <cell r="IC1365">
            <v>0</v>
          </cell>
          <cell r="ID1365">
            <v>0</v>
          </cell>
          <cell r="IE1365">
            <v>0</v>
          </cell>
          <cell r="IF1365">
            <v>0</v>
          </cell>
          <cell r="IG1365">
            <v>0</v>
          </cell>
          <cell r="IH1365">
            <v>0</v>
          </cell>
          <cell r="II1365">
            <v>0</v>
          </cell>
          <cell r="IJ1365">
            <v>0</v>
          </cell>
          <cell r="IK1365">
            <v>0</v>
          </cell>
          <cell r="IL1365">
            <v>0</v>
          </cell>
          <cell r="IM1365">
            <v>0</v>
          </cell>
          <cell r="IN1365">
            <v>0</v>
          </cell>
          <cell r="IO1365">
            <v>0</v>
          </cell>
          <cell r="IP1365">
            <v>0</v>
          </cell>
          <cell r="IQ1365">
            <v>0</v>
          </cell>
          <cell r="IR1365">
            <v>0</v>
          </cell>
          <cell r="IS1365">
            <v>0</v>
          </cell>
          <cell r="IT1365">
            <v>0</v>
          </cell>
          <cell r="IU1365">
            <v>0</v>
          </cell>
          <cell r="IV1365">
            <v>0</v>
          </cell>
          <cell r="IW1365">
            <v>0</v>
          </cell>
          <cell r="IX1365">
            <v>0</v>
          </cell>
          <cell r="IY1365">
            <v>0</v>
          </cell>
          <cell r="IZ1365">
            <v>0</v>
          </cell>
          <cell r="JA1365">
            <v>0</v>
          </cell>
          <cell r="JB1365">
            <v>0</v>
          </cell>
          <cell r="JC1365">
            <v>0</v>
          </cell>
          <cell r="JD1365">
            <v>0</v>
          </cell>
          <cell r="JE1365">
            <v>0</v>
          </cell>
        </row>
        <row r="1366">
          <cell r="D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0</v>
          </cell>
          <cell r="BU1366">
            <v>0</v>
          </cell>
          <cell r="BV1366">
            <v>0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  <cell r="DB1366">
            <v>0</v>
          </cell>
          <cell r="DC1366">
            <v>0</v>
          </cell>
          <cell r="DD1366">
            <v>0</v>
          </cell>
          <cell r="DE1366">
            <v>0</v>
          </cell>
          <cell r="DF1366">
            <v>0</v>
          </cell>
          <cell r="DG1366">
            <v>0</v>
          </cell>
          <cell r="DH1366">
            <v>0</v>
          </cell>
          <cell r="DI1366">
            <v>0</v>
          </cell>
          <cell r="DJ1366">
            <v>0</v>
          </cell>
          <cell r="DK1366">
            <v>0</v>
          </cell>
          <cell r="DL1366">
            <v>0</v>
          </cell>
          <cell r="DM1366">
            <v>0</v>
          </cell>
          <cell r="DN1366">
            <v>0</v>
          </cell>
          <cell r="DO1366">
            <v>0</v>
          </cell>
          <cell r="DP1366">
            <v>0</v>
          </cell>
          <cell r="DQ1366">
            <v>0</v>
          </cell>
          <cell r="DR1366">
            <v>0</v>
          </cell>
          <cell r="DS1366">
            <v>0</v>
          </cell>
          <cell r="DT1366">
            <v>0</v>
          </cell>
          <cell r="DU1366">
            <v>0</v>
          </cell>
          <cell r="DV1366">
            <v>0</v>
          </cell>
          <cell r="DW1366">
            <v>0</v>
          </cell>
          <cell r="DX1366">
            <v>0</v>
          </cell>
          <cell r="DY1366">
            <v>0</v>
          </cell>
          <cell r="DZ1366">
            <v>0</v>
          </cell>
          <cell r="EA1366">
            <v>0</v>
          </cell>
          <cell r="EB1366">
            <v>0</v>
          </cell>
          <cell r="EC1366">
            <v>0</v>
          </cell>
          <cell r="ED1366">
            <v>0</v>
          </cell>
          <cell r="EE1366">
            <v>0</v>
          </cell>
          <cell r="EF1366">
            <v>0</v>
          </cell>
          <cell r="EG1366">
            <v>0</v>
          </cell>
          <cell r="EH1366">
            <v>0</v>
          </cell>
          <cell r="EI1366">
            <v>0</v>
          </cell>
          <cell r="EJ1366">
            <v>0</v>
          </cell>
          <cell r="EK1366">
            <v>0</v>
          </cell>
          <cell r="EL1366">
            <v>0</v>
          </cell>
          <cell r="EM1366">
            <v>0</v>
          </cell>
          <cell r="EN1366">
            <v>0</v>
          </cell>
          <cell r="EO1366">
            <v>0</v>
          </cell>
          <cell r="EP1366">
            <v>0</v>
          </cell>
          <cell r="EQ1366">
            <v>0</v>
          </cell>
          <cell r="ER1366">
            <v>0</v>
          </cell>
          <cell r="ES1366">
            <v>0</v>
          </cell>
          <cell r="ET1366">
            <v>0</v>
          </cell>
          <cell r="EU1366">
            <v>0</v>
          </cell>
          <cell r="EV1366">
            <v>0</v>
          </cell>
          <cell r="EW1366">
            <v>0</v>
          </cell>
          <cell r="EX1366">
            <v>0</v>
          </cell>
          <cell r="EY1366">
            <v>0</v>
          </cell>
          <cell r="EZ1366">
            <v>0</v>
          </cell>
          <cell r="FA1366">
            <v>0</v>
          </cell>
          <cell r="FB1366">
            <v>0</v>
          </cell>
          <cell r="FC1366">
            <v>0</v>
          </cell>
          <cell r="FD1366">
            <v>0</v>
          </cell>
          <cell r="FE1366">
            <v>0</v>
          </cell>
          <cell r="FF1366">
            <v>0</v>
          </cell>
          <cell r="FG1366">
            <v>0</v>
          </cell>
          <cell r="FH1366">
            <v>0</v>
          </cell>
          <cell r="FI1366">
            <v>0</v>
          </cell>
          <cell r="FJ1366">
            <v>0</v>
          </cell>
          <cell r="FK1366">
            <v>0</v>
          </cell>
          <cell r="FL1366">
            <v>0</v>
          </cell>
          <cell r="FM1366">
            <v>0</v>
          </cell>
          <cell r="FN1366">
            <v>0</v>
          </cell>
          <cell r="FO1366">
            <v>0</v>
          </cell>
          <cell r="FP1366">
            <v>0</v>
          </cell>
          <cell r="FQ1366">
            <v>0</v>
          </cell>
          <cell r="FR1366">
            <v>0</v>
          </cell>
          <cell r="FS1366">
            <v>0</v>
          </cell>
          <cell r="FT1366">
            <v>0</v>
          </cell>
          <cell r="FU1366">
            <v>0</v>
          </cell>
          <cell r="FV1366">
            <v>0</v>
          </cell>
          <cell r="FW1366">
            <v>0</v>
          </cell>
          <cell r="FX1366">
            <v>0</v>
          </cell>
          <cell r="FY1366">
            <v>0</v>
          </cell>
          <cell r="FZ1366">
            <v>0</v>
          </cell>
          <cell r="GA1366">
            <v>0</v>
          </cell>
          <cell r="GB1366">
            <v>0</v>
          </cell>
          <cell r="GC1366">
            <v>0</v>
          </cell>
          <cell r="GD1366">
            <v>0</v>
          </cell>
          <cell r="GE1366">
            <v>0</v>
          </cell>
          <cell r="GF1366">
            <v>0</v>
          </cell>
          <cell r="GG1366">
            <v>0</v>
          </cell>
          <cell r="GH1366">
            <v>0</v>
          </cell>
          <cell r="GI1366">
            <v>0</v>
          </cell>
          <cell r="GJ1366">
            <v>0</v>
          </cell>
          <cell r="GK1366">
            <v>0</v>
          </cell>
          <cell r="GL1366">
            <v>0</v>
          </cell>
          <cell r="GM1366">
            <v>0</v>
          </cell>
          <cell r="GN1366">
            <v>0</v>
          </cell>
          <cell r="GO1366">
            <v>0</v>
          </cell>
          <cell r="GP1366">
            <v>0</v>
          </cell>
          <cell r="GQ1366">
            <v>0</v>
          </cell>
          <cell r="GR1366">
            <v>0</v>
          </cell>
          <cell r="GS1366">
            <v>0</v>
          </cell>
          <cell r="GT1366">
            <v>0</v>
          </cell>
          <cell r="GU1366">
            <v>0</v>
          </cell>
          <cell r="GV1366">
            <v>0</v>
          </cell>
          <cell r="GW1366">
            <v>0</v>
          </cell>
          <cell r="GX1366">
            <v>0</v>
          </cell>
          <cell r="GY1366">
            <v>0</v>
          </cell>
          <cell r="GZ1366">
            <v>0</v>
          </cell>
          <cell r="HA1366">
            <v>0</v>
          </cell>
          <cell r="HB1366">
            <v>0</v>
          </cell>
          <cell r="HC1366">
            <v>0</v>
          </cell>
          <cell r="HD1366">
            <v>0</v>
          </cell>
          <cell r="HE1366">
            <v>0</v>
          </cell>
          <cell r="HF1366">
            <v>0</v>
          </cell>
          <cell r="HG1366">
            <v>0</v>
          </cell>
          <cell r="HH1366">
            <v>0</v>
          </cell>
          <cell r="HI1366">
            <v>0</v>
          </cell>
          <cell r="HJ1366">
            <v>0</v>
          </cell>
          <cell r="HK1366">
            <v>0</v>
          </cell>
          <cell r="HL1366">
            <v>0</v>
          </cell>
          <cell r="HM1366">
            <v>0</v>
          </cell>
          <cell r="HN1366">
            <v>0</v>
          </cell>
          <cell r="HO1366">
            <v>0</v>
          </cell>
          <cell r="HP1366">
            <v>0</v>
          </cell>
          <cell r="HQ1366">
            <v>0</v>
          </cell>
          <cell r="HR1366">
            <v>0</v>
          </cell>
          <cell r="HS1366">
            <v>0</v>
          </cell>
          <cell r="HT1366">
            <v>0</v>
          </cell>
          <cell r="HU1366">
            <v>0</v>
          </cell>
          <cell r="HV1366">
            <v>0</v>
          </cell>
          <cell r="HW1366">
            <v>0</v>
          </cell>
          <cell r="HX1366">
            <v>0</v>
          </cell>
          <cell r="HY1366">
            <v>0</v>
          </cell>
          <cell r="HZ1366">
            <v>0</v>
          </cell>
          <cell r="IA1366">
            <v>0</v>
          </cell>
          <cell r="IB1366">
            <v>0</v>
          </cell>
          <cell r="IC1366">
            <v>0</v>
          </cell>
          <cell r="ID1366">
            <v>0</v>
          </cell>
          <cell r="IE1366">
            <v>0</v>
          </cell>
          <cell r="IF1366">
            <v>0</v>
          </cell>
          <cell r="IG1366">
            <v>0</v>
          </cell>
          <cell r="IH1366">
            <v>0</v>
          </cell>
          <cell r="II1366">
            <v>0</v>
          </cell>
          <cell r="IJ1366">
            <v>0</v>
          </cell>
          <cell r="IK1366">
            <v>0</v>
          </cell>
          <cell r="IL1366">
            <v>0</v>
          </cell>
          <cell r="IM1366">
            <v>0</v>
          </cell>
          <cell r="IN1366">
            <v>0</v>
          </cell>
          <cell r="IO1366">
            <v>0</v>
          </cell>
          <cell r="IP1366">
            <v>0</v>
          </cell>
          <cell r="IQ1366">
            <v>0</v>
          </cell>
          <cell r="IR1366">
            <v>0</v>
          </cell>
          <cell r="IS1366">
            <v>0</v>
          </cell>
          <cell r="IT1366">
            <v>0</v>
          </cell>
          <cell r="IU1366">
            <v>0</v>
          </cell>
          <cell r="IV1366">
            <v>0</v>
          </cell>
          <cell r="IW1366">
            <v>0</v>
          </cell>
          <cell r="IX1366">
            <v>0</v>
          </cell>
          <cell r="IY1366">
            <v>0</v>
          </cell>
          <cell r="IZ1366">
            <v>0</v>
          </cell>
          <cell r="JA1366">
            <v>0</v>
          </cell>
          <cell r="JB1366">
            <v>0</v>
          </cell>
          <cell r="JC1366">
            <v>0</v>
          </cell>
          <cell r="JD1366">
            <v>0</v>
          </cell>
          <cell r="JE1366">
            <v>0</v>
          </cell>
        </row>
        <row r="1367">
          <cell r="D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0</v>
          </cell>
          <cell r="BQ1367">
            <v>0</v>
          </cell>
          <cell r="BR1367">
            <v>0</v>
          </cell>
          <cell r="BS1367">
            <v>0</v>
          </cell>
          <cell r="BT1367">
            <v>0</v>
          </cell>
          <cell r="BU1367">
            <v>0</v>
          </cell>
          <cell r="BV1367">
            <v>0</v>
          </cell>
          <cell r="BW1367">
            <v>0</v>
          </cell>
          <cell r="BX1367">
            <v>0</v>
          </cell>
          <cell r="BY1367">
            <v>0</v>
          </cell>
          <cell r="BZ1367">
            <v>0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0</v>
          </cell>
          <cell r="CZ1367">
            <v>0</v>
          </cell>
          <cell r="DA1367">
            <v>0</v>
          </cell>
          <cell r="DB1367">
            <v>0</v>
          </cell>
          <cell r="DC1367">
            <v>0</v>
          </cell>
          <cell r="DD1367">
            <v>0</v>
          </cell>
          <cell r="DE1367">
            <v>0</v>
          </cell>
          <cell r="DF1367">
            <v>0</v>
          </cell>
          <cell r="DG1367">
            <v>0</v>
          </cell>
          <cell r="DH1367">
            <v>0</v>
          </cell>
          <cell r="DI1367">
            <v>0</v>
          </cell>
          <cell r="DJ1367">
            <v>0</v>
          </cell>
          <cell r="DK1367">
            <v>0</v>
          </cell>
          <cell r="DL1367">
            <v>0</v>
          </cell>
          <cell r="DM1367">
            <v>0</v>
          </cell>
          <cell r="DN1367">
            <v>0</v>
          </cell>
          <cell r="DO1367">
            <v>0</v>
          </cell>
          <cell r="DP1367">
            <v>0</v>
          </cell>
          <cell r="DQ1367">
            <v>0</v>
          </cell>
          <cell r="DR1367">
            <v>0</v>
          </cell>
          <cell r="DS1367">
            <v>0</v>
          </cell>
          <cell r="DT1367">
            <v>0</v>
          </cell>
          <cell r="DU1367">
            <v>0</v>
          </cell>
          <cell r="DV1367">
            <v>0</v>
          </cell>
          <cell r="DW1367">
            <v>0</v>
          </cell>
          <cell r="DX1367">
            <v>0</v>
          </cell>
          <cell r="DY1367">
            <v>0</v>
          </cell>
          <cell r="DZ1367">
            <v>0</v>
          </cell>
          <cell r="EA1367">
            <v>0</v>
          </cell>
          <cell r="EB1367">
            <v>0</v>
          </cell>
          <cell r="EC1367">
            <v>0</v>
          </cell>
          <cell r="ED1367">
            <v>0</v>
          </cell>
          <cell r="EE1367">
            <v>0</v>
          </cell>
          <cell r="EF1367">
            <v>0</v>
          </cell>
          <cell r="EG1367">
            <v>0</v>
          </cell>
          <cell r="EH1367">
            <v>0</v>
          </cell>
          <cell r="EI1367">
            <v>0</v>
          </cell>
          <cell r="EJ1367">
            <v>0</v>
          </cell>
          <cell r="EK1367">
            <v>0</v>
          </cell>
          <cell r="EL1367">
            <v>0</v>
          </cell>
          <cell r="EM1367">
            <v>0</v>
          </cell>
          <cell r="EN1367">
            <v>0</v>
          </cell>
          <cell r="EO1367">
            <v>0</v>
          </cell>
          <cell r="EP1367">
            <v>0</v>
          </cell>
          <cell r="EQ1367">
            <v>0</v>
          </cell>
          <cell r="ER1367">
            <v>0</v>
          </cell>
          <cell r="ES1367">
            <v>0</v>
          </cell>
          <cell r="ET1367">
            <v>0</v>
          </cell>
          <cell r="EU1367">
            <v>0</v>
          </cell>
          <cell r="EV1367">
            <v>0</v>
          </cell>
          <cell r="EW1367">
            <v>0</v>
          </cell>
          <cell r="EX1367">
            <v>0</v>
          </cell>
          <cell r="EY1367">
            <v>0</v>
          </cell>
          <cell r="EZ1367">
            <v>0</v>
          </cell>
          <cell r="FA1367">
            <v>0</v>
          </cell>
          <cell r="FB1367">
            <v>0</v>
          </cell>
          <cell r="FC1367">
            <v>0</v>
          </cell>
          <cell r="FD1367">
            <v>0</v>
          </cell>
          <cell r="FE1367">
            <v>0</v>
          </cell>
          <cell r="FF1367">
            <v>0</v>
          </cell>
          <cell r="FG1367">
            <v>0</v>
          </cell>
          <cell r="FH1367">
            <v>0</v>
          </cell>
          <cell r="FI1367">
            <v>0</v>
          </cell>
          <cell r="FJ1367">
            <v>0</v>
          </cell>
          <cell r="FK1367">
            <v>0</v>
          </cell>
          <cell r="FL1367">
            <v>0</v>
          </cell>
          <cell r="FM1367">
            <v>0</v>
          </cell>
          <cell r="FN1367">
            <v>0</v>
          </cell>
          <cell r="FO1367">
            <v>0</v>
          </cell>
          <cell r="FP1367">
            <v>0</v>
          </cell>
          <cell r="FQ1367">
            <v>0</v>
          </cell>
          <cell r="FR1367">
            <v>0</v>
          </cell>
          <cell r="FS1367">
            <v>0</v>
          </cell>
          <cell r="FT1367">
            <v>0</v>
          </cell>
          <cell r="FU1367">
            <v>0</v>
          </cell>
          <cell r="FV1367">
            <v>0</v>
          </cell>
          <cell r="FW1367">
            <v>0</v>
          </cell>
          <cell r="FX1367">
            <v>0</v>
          </cell>
          <cell r="FY1367">
            <v>0</v>
          </cell>
          <cell r="FZ1367">
            <v>0</v>
          </cell>
          <cell r="GA1367">
            <v>0</v>
          </cell>
          <cell r="GB1367">
            <v>0</v>
          </cell>
          <cell r="GC1367">
            <v>0</v>
          </cell>
          <cell r="GD1367">
            <v>0</v>
          </cell>
          <cell r="GE1367">
            <v>0</v>
          </cell>
          <cell r="GF1367">
            <v>0</v>
          </cell>
          <cell r="GG1367">
            <v>0</v>
          </cell>
          <cell r="GH1367">
            <v>0</v>
          </cell>
          <cell r="GI1367">
            <v>0</v>
          </cell>
          <cell r="GJ1367">
            <v>0</v>
          </cell>
          <cell r="GK1367">
            <v>0</v>
          </cell>
          <cell r="GL1367">
            <v>0</v>
          </cell>
          <cell r="GM1367">
            <v>0</v>
          </cell>
          <cell r="GN1367">
            <v>0</v>
          </cell>
          <cell r="GO1367">
            <v>0</v>
          </cell>
          <cell r="GP1367">
            <v>0</v>
          </cell>
          <cell r="GQ1367">
            <v>0</v>
          </cell>
          <cell r="GR1367">
            <v>0</v>
          </cell>
          <cell r="GS1367">
            <v>0</v>
          </cell>
          <cell r="GT1367">
            <v>0</v>
          </cell>
          <cell r="GU1367">
            <v>0</v>
          </cell>
          <cell r="GV1367">
            <v>0</v>
          </cell>
          <cell r="GW1367">
            <v>0</v>
          </cell>
          <cell r="GX1367">
            <v>0</v>
          </cell>
          <cell r="GY1367">
            <v>0</v>
          </cell>
          <cell r="GZ1367">
            <v>0</v>
          </cell>
          <cell r="HA1367">
            <v>0</v>
          </cell>
          <cell r="HB1367">
            <v>0</v>
          </cell>
          <cell r="HC1367">
            <v>0</v>
          </cell>
          <cell r="HD1367">
            <v>0</v>
          </cell>
          <cell r="HE1367">
            <v>0</v>
          </cell>
          <cell r="HF1367">
            <v>0</v>
          </cell>
          <cell r="HG1367">
            <v>0</v>
          </cell>
          <cell r="HH1367">
            <v>0</v>
          </cell>
          <cell r="HI1367">
            <v>0</v>
          </cell>
          <cell r="HJ1367">
            <v>0</v>
          </cell>
          <cell r="HK1367">
            <v>0</v>
          </cell>
          <cell r="HL1367">
            <v>0</v>
          </cell>
          <cell r="HM1367">
            <v>0</v>
          </cell>
          <cell r="HN1367">
            <v>0</v>
          </cell>
          <cell r="HO1367">
            <v>0</v>
          </cell>
          <cell r="HP1367">
            <v>0</v>
          </cell>
          <cell r="HQ1367">
            <v>0</v>
          </cell>
          <cell r="HR1367">
            <v>0</v>
          </cell>
          <cell r="HS1367">
            <v>0</v>
          </cell>
          <cell r="HT1367">
            <v>0</v>
          </cell>
          <cell r="HU1367">
            <v>0</v>
          </cell>
          <cell r="HV1367">
            <v>0</v>
          </cell>
          <cell r="HW1367">
            <v>0</v>
          </cell>
          <cell r="HX1367">
            <v>0</v>
          </cell>
          <cell r="HY1367">
            <v>0</v>
          </cell>
          <cell r="HZ1367">
            <v>0</v>
          </cell>
          <cell r="IA1367">
            <v>0</v>
          </cell>
          <cell r="IB1367">
            <v>0</v>
          </cell>
          <cell r="IC1367">
            <v>0</v>
          </cell>
          <cell r="ID1367">
            <v>0</v>
          </cell>
          <cell r="IE1367">
            <v>0</v>
          </cell>
          <cell r="IF1367">
            <v>0</v>
          </cell>
          <cell r="IG1367">
            <v>0</v>
          </cell>
          <cell r="IH1367">
            <v>0</v>
          </cell>
          <cell r="II1367">
            <v>0</v>
          </cell>
          <cell r="IJ1367">
            <v>0</v>
          </cell>
          <cell r="IK1367">
            <v>0</v>
          </cell>
          <cell r="IL1367">
            <v>0</v>
          </cell>
          <cell r="IM1367">
            <v>0</v>
          </cell>
          <cell r="IN1367">
            <v>0</v>
          </cell>
          <cell r="IO1367">
            <v>0</v>
          </cell>
          <cell r="IP1367">
            <v>0</v>
          </cell>
          <cell r="IQ1367">
            <v>0</v>
          </cell>
          <cell r="IR1367">
            <v>0</v>
          </cell>
          <cell r="IS1367">
            <v>0</v>
          </cell>
          <cell r="IT1367">
            <v>0</v>
          </cell>
          <cell r="IU1367">
            <v>0</v>
          </cell>
          <cell r="IV1367">
            <v>0</v>
          </cell>
          <cell r="IW1367">
            <v>0</v>
          </cell>
          <cell r="IX1367">
            <v>0</v>
          </cell>
          <cell r="IY1367">
            <v>0</v>
          </cell>
          <cell r="IZ1367">
            <v>0</v>
          </cell>
          <cell r="JA1367">
            <v>0</v>
          </cell>
          <cell r="JB1367">
            <v>0</v>
          </cell>
          <cell r="JC1367">
            <v>0</v>
          </cell>
          <cell r="JD1367">
            <v>0</v>
          </cell>
          <cell r="JE1367">
            <v>0</v>
          </cell>
        </row>
        <row r="1368">
          <cell r="D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0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0</v>
          </cell>
          <cell r="CZ1368">
            <v>0</v>
          </cell>
          <cell r="DA1368">
            <v>0</v>
          </cell>
          <cell r="DB1368">
            <v>0</v>
          </cell>
          <cell r="DC1368">
            <v>0</v>
          </cell>
          <cell r="DD1368">
            <v>0</v>
          </cell>
          <cell r="DE1368">
            <v>0</v>
          </cell>
          <cell r="DF1368">
            <v>0</v>
          </cell>
          <cell r="DG1368">
            <v>0</v>
          </cell>
          <cell r="DH1368">
            <v>0</v>
          </cell>
          <cell r="DI1368">
            <v>0</v>
          </cell>
          <cell r="DJ1368">
            <v>0</v>
          </cell>
          <cell r="DK1368">
            <v>0</v>
          </cell>
          <cell r="DL1368">
            <v>0</v>
          </cell>
          <cell r="DM1368">
            <v>0</v>
          </cell>
          <cell r="DN1368">
            <v>0</v>
          </cell>
          <cell r="DO1368">
            <v>0</v>
          </cell>
          <cell r="DP1368">
            <v>0</v>
          </cell>
          <cell r="DQ1368">
            <v>0</v>
          </cell>
          <cell r="DR1368">
            <v>0</v>
          </cell>
          <cell r="DS1368">
            <v>0</v>
          </cell>
          <cell r="DT1368">
            <v>0</v>
          </cell>
          <cell r="DU1368">
            <v>0</v>
          </cell>
          <cell r="DV1368">
            <v>0</v>
          </cell>
          <cell r="DW1368">
            <v>0</v>
          </cell>
          <cell r="DX1368">
            <v>0</v>
          </cell>
          <cell r="DY1368">
            <v>0</v>
          </cell>
          <cell r="DZ1368">
            <v>0</v>
          </cell>
          <cell r="EA1368">
            <v>0</v>
          </cell>
          <cell r="EB1368">
            <v>0</v>
          </cell>
          <cell r="EC1368">
            <v>0</v>
          </cell>
          <cell r="ED1368">
            <v>0</v>
          </cell>
          <cell r="EE1368">
            <v>0</v>
          </cell>
          <cell r="EF1368">
            <v>0</v>
          </cell>
          <cell r="EG1368">
            <v>0</v>
          </cell>
          <cell r="EH1368">
            <v>0</v>
          </cell>
          <cell r="EI1368">
            <v>0</v>
          </cell>
          <cell r="EJ1368">
            <v>0</v>
          </cell>
          <cell r="EK1368">
            <v>0</v>
          </cell>
          <cell r="EL1368">
            <v>0</v>
          </cell>
          <cell r="EM1368">
            <v>0</v>
          </cell>
          <cell r="EN1368">
            <v>0</v>
          </cell>
          <cell r="EO1368">
            <v>0</v>
          </cell>
          <cell r="EP1368">
            <v>0</v>
          </cell>
          <cell r="EQ1368">
            <v>0</v>
          </cell>
          <cell r="ER1368">
            <v>0</v>
          </cell>
          <cell r="ES1368">
            <v>0</v>
          </cell>
          <cell r="ET1368">
            <v>0</v>
          </cell>
          <cell r="EU1368">
            <v>0</v>
          </cell>
          <cell r="EV1368">
            <v>0</v>
          </cell>
          <cell r="EW1368">
            <v>0</v>
          </cell>
          <cell r="EX1368">
            <v>0</v>
          </cell>
          <cell r="EY1368">
            <v>0</v>
          </cell>
          <cell r="EZ1368">
            <v>0</v>
          </cell>
          <cell r="FA1368">
            <v>0</v>
          </cell>
          <cell r="FB1368">
            <v>0</v>
          </cell>
          <cell r="FC1368">
            <v>0</v>
          </cell>
          <cell r="FD1368">
            <v>0</v>
          </cell>
          <cell r="FE1368">
            <v>0</v>
          </cell>
          <cell r="FF1368">
            <v>0</v>
          </cell>
          <cell r="FG1368">
            <v>0</v>
          </cell>
          <cell r="FH1368">
            <v>0</v>
          </cell>
          <cell r="FI1368">
            <v>0</v>
          </cell>
          <cell r="FJ1368">
            <v>0</v>
          </cell>
          <cell r="FK1368">
            <v>0</v>
          </cell>
          <cell r="FL1368">
            <v>0</v>
          </cell>
          <cell r="FM1368">
            <v>0</v>
          </cell>
          <cell r="FN1368">
            <v>0</v>
          </cell>
          <cell r="FO1368">
            <v>0</v>
          </cell>
          <cell r="FP1368">
            <v>0</v>
          </cell>
          <cell r="FQ1368">
            <v>0</v>
          </cell>
          <cell r="FR1368">
            <v>0</v>
          </cell>
          <cell r="FS1368">
            <v>0</v>
          </cell>
          <cell r="FT1368">
            <v>0</v>
          </cell>
          <cell r="FU1368">
            <v>0</v>
          </cell>
          <cell r="FV1368">
            <v>0</v>
          </cell>
          <cell r="FW1368">
            <v>0</v>
          </cell>
          <cell r="FX1368">
            <v>0</v>
          </cell>
          <cell r="FY1368">
            <v>0</v>
          </cell>
          <cell r="FZ1368">
            <v>0</v>
          </cell>
          <cell r="GA1368">
            <v>0</v>
          </cell>
          <cell r="GB1368">
            <v>0</v>
          </cell>
          <cell r="GC1368">
            <v>0</v>
          </cell>
          <cell r="GD1368">
            <v>0</v>
          </cell>
          <cell r="GE1368">
            <v>0</v>
          </cell>
          <cell r="GF1368">
            <v>0</v>
          </cell>
          <cell r="GG1368">
            <v>0</v>
          </cell>
          <cell r="GH1368">
            <v>0</v>
          </cell>
          <cell r="GI1368">
            <v>0</v>
          </cell>
          <cell r="GJ1368">
            <v>0</v>
          </cell>
          <cell r="GK1368">
            <v>0</v>
          </cell>
          <cell r="GL1368">
            <v>0</v>
          </cell>
          <cell r="GM1368">
            <v>0</v>
          </cell>
          <cell r="GN1368">
            <v>0</v>
          </cell>
          <cell r="GO1368">
            <v>0</v>
          </cell>
          <cell r="GP1368">
            <v>0</v>
          </cell>
          <cell r="GQ1368">
            <v>0</v>
          </cell>
          <cell r="GR1368">
            <v>0</v>
          </cell>
          <cell r="GS1368">
            <v>0</v>
          </cell>
          <cell r="GT1368">
            <v>0</v>
          </cell>
          <cell r="GU1368">
            <v>0</v>
          </cell>
          <cell r="GV1368">
            <v>0</v>
          </cell>
          <cell r="GW1368">
            <v>0</v>
          </cell>
          <cell r="GX1368">
            <v>0</v>
          </cell>
          <cell r="GY1368">
            <v>0</v>
          </cell>
          <cell r="GZ1368">
            <v>0</v>
          </cell>
          <cell r="HA1368">
            <v>0</v>
          </cell>
          <cell r="HB1368">
            <v>0</v>
          </cell>
          <cell r="HC1368">
            <v>0</v>
          </cell>
          <cell r="HD1368">
            <v>0</v>
          </cell>
          <cell r="HE1368">
            <v>0</v>
          </cell>
          <cell r="HF1368">
            <v>0</v>
          </cell>
          <cell r="HG1368">
            <v>0</v>
          </cell>
          <cell r="HH1368">
            <v>0</v>
          </cell>
          <cell r="HI1368">
            <v>0</v>
          </cell>
          <cell r="HJ1368">
            <v>0</v>
          </cell>
          <cell r="HK1368">
            <v>0</v>
          </cell>
          <cell r="HL1368">
            <v>0</v>
          </cell>
          <cell r="HM1368">
            <v>0</v>
          </cell>
          <cell r="HN1368">
            <v>0</v>
          </cell>
          <cell r="HO1368">
            <v>0</v>
          </cell>
          <cell r="HP1368">
            <v>0</v>
          </cell>
          <cell r="HQ1368">
            <v>0</v>
          </cell>
          <cell r="HR1368">
            <v>0</v>
          </cell>
          <cell r="HS1368">
            <v>0</v>
          </cell>
          <cell r="HT1368">
            <v>0</v>
          </cell>
          <cell r="HU1368">
            <v>0</v>
          </cell>
          <cell r="HV1368">
            <v>0</v>
          </cell>
          <cell r="HW1368">
            <v>0</v>
          </cell>
          <cell r="HX1368">
            <v>0</v>
          </cell>
          <cell r="HY1368">
            <v>0</v>
          </cell>
          <cell r="HZ1368">
            <v>0</v>
          </cell>
          <cell r="IA1368">
            <v>0</v>
          </cell>
          <cell r="IB1368">
            <v>0</v>
          </cell>
          <cell r="IC1368">
            <v>0</v>
          </cell>
          <cell r="ID1368">
            <v>0</v>
          </cell>
          <cell r="IE1368">
            <v>0</v>
          </cell>
          <cell r="IF1368">
            <v>0</v>
          </cell>
          <cell r="IG1368">
            <v>0</v>
          </cell>
          <cell r="IH1368">
            <v>0</v>
          </cell>
          <cell r="II1368">
            <v>0</v>
          </cell>
          <cell r="IJ1368">
            <v>0</v>
          </cell>
          <cell r="IK1368">
            <v>0</v>
          </cell>
          <cell r="IL1368">
            <v>0</v>
          </cell>
          <cell r="IM1368">
            <v>0</v>
          </cell>
          <cell r="IN1368">
            <v>0</v>
          </cell>
          <cell r="IO1368">
            <v>0</v>
          </cell>
          <cell r="IP1368">
            <v>0</v>
          </cell>
          <cell r="IQ1368">
            <v>0</v>
          </cell>
          <cell r="IR1368">
            <v>0</v>
          </cell>
          <cell r="IS1368">
            <v>0</v>
          </cell>
          <cell r="IT1368">
            <v>0</v>
          </cell>
          <cell r="IU1368">
            <v>0</v>
          </cell>
          <cell r="IV1368">
            <v>0</v>
          </cell>
          <cell r="IW1368">
            <v>0</v>
          </cell>
          <cell r="IX1368">
            <v>0</v>
          </cell>
          <cell r="IY1368">
            <v>0</v>
          </cell>
          <cell r="IZ1368">
            <v>0</v>
          </cell>
          <cell r="JA1368">
            <v>0</v>
          </cell>
          <cell r="JB1368">
            <v>0</v>
          </cell>
          <cell r="JC1368">
            <v>0</v>
          </cell>
          <cell r="JD1368">
            <v>0</v>
          </cell>
          <cell r="JE1368">
            <v>0</v>
          </cell>
        </row>
        <row r="1369"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-0.1225205199999948</v>
          </cell>
          <cell r="S1369">
            <v>3.7479480000000009E-2</v>
          </cell>
          <cell r="T1369">
            <v>0</v>
          </cell>
          <cell r="U1369">
            <v>-5.9999999999999609E-2</v>
          </cell>
          <cell r="V1369">
            <v>7.9999999999999627E-2</v>
          </cell>
          <cell r="W1369">
            <v>3.9999999999999147E-2</v>
          </cell>
          <cell r="X1369">
            <v>0</v>
          </cell>
          <cell r="Y1369">
            <v>0</v>
          </cell>
          <cell r="Z1369">
            <v>-0.10000000000000009</v>
          </cell>
          <cell r="AA1369">
            <v>-4.0000000000000036E-2</v>
          </cell>
          <cell r="AB1369">
            <v>1.0000000000000009E-2</v>
          </cell>
          <cell r="AC1369">
            <v>0</v>
          </cell>
          <cell r="AD1369">
            <v>-8.9999999999999858E-2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0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0</v>
          </cell>
          <cell r="DB1369">
            <v>0</v>
          </cell>
          <cell r="DC1369">
            <v>0</v>
          </cell>
          <cell r="DD1369">
            <v>0</v>
          </cell>
          <cell r="DE1369">
            <v>0</v>
          </cell>
          <cell r="DF1369">
            <v>0</v>
          </cell>
          <cell r="DG1369">
            <v>0</v>
          </cell>
          <cell r="DH1369">
            <v>0</v>
          </cell>
          <cell r="DI1369">
            <v>0</v>
          </cell>
          <cell r="DJ1369">
            <v>0</v>
          </cell>
          <cell r="DK1369">
            <v>0</v>
          </cell>
          <cell r="DL1369">
            <v>0</v>
          </cell>
          <cell r="DM1369">
            <v>0</v>
          </cell>
          <cell r="DN1369">
            <v>0</v>
          </cell>
          <cell r="DO1369">
            <v>0</v>
          </cell>
          <cell r="DP1369">
            <v>0</v>
          </cell>
          <cell r="DQ1369">
            <v>0</v>
          </cell>
          <cell r="DR1369">
            <v>0</v>
          </cell>
          <cell r="DS1369">
            <v>0</v>
          </cell>
          <cell r="DT1369">
            <v>0</v>
          </cell>
          <cell r="DU1369">
            <v>0</v>
          </cell>
          <cell r="DV1369">
            <v>0</v>
          </cell>
          <cell r="DW1369">
            <v>0</v>
          </cell>
          <cell r="DX1369">
            <v>0</v>
          </cell>
          <cell r="DY1369">
            <v>0</v>
          </cell>
          <cell r="DZ1369">
            <v>0</v>
          </cell>
          <cell r="EA1369">
            <v>0</v>
          </cell>
          <cell r="EB1369">
            <v>0</v>
          </cell>
          <cell r="EC1369">
            <v>0</v>
          </cell>
          <cell r="ED1369">
            <v>0</v>
          </cell>
          <cell r="EE1369">
            <v>0</v>
          </cell>
          <cell r="EF1369">
            <v>0</v>
          </cell>
          <cell r="EG1369">
            <v>0</v>
          </cell>
          <cell r="EH1369">
            <v>0</v>
          </cell>
          <cell r="EI1369">
            <v>0</v>
          </cell>
          <cell r="EJ1369">
            <v>0</v>
          </cell>
          <cell r="EK1369">
            <v>0</v>
          </cell>
          <cell r="EL1369">
            <v>0</v>
          </cell>
          <cell r="EM1369">
            <v>0</v>
          </cell>
          <cell r="EN1369">
            <v>0</v>
          </cell>
          <cell r="EO1369">
            <v>0</v>
          </cell>
          <cell r="EP1369">
            <v>0</v>
          </cell>
          <cell r="EQ1369">
            <v>0</v>
          </cell>
          <cell r="ER1369">
            <v>0</v>
          </cell>
          <cell r="ES1369">
            <v>0</v>
          </cell>
          <cell r="ET1369">
            <v>0</v>
          </cell>
          <cell r="EU1369">
            <v>0</v>
          </cell>
          <cell r="EV1369">
            <v>0</v>
          </cell>
          <cell r="EW1369">
            <v>0</v>
          </cell>
          <cell r="EX1369">
            <v>0</v>
          </cell>
          <cell r="EY1369">
            <v>0</v>
          </cell>
          <cell r="EZ1369">
            <v>0</v>
          </cell>
          <cell r="FA1369">
            <v>0</v>
          </cell>
          <cell r="FB1369">
            <v>0</v>
          </cell>
          <cell r="FC1369">
            <v>0</v>
          </cell>
          <cell r="FD1369">
            <v>0</v>
          </cell>
          <cell r="FE1369">
            <v>0</v>
          </cell>
          <cell r="FF1369">
            <v>0</v>
          </cell>
          <cell r="FG1369">
            <v>0</v>
          </cell>
          <cell r="FH1369">
            <v>0</v>
          </cell>
          <cell r="FI1369">
            <v>0</v>
          </cell>
          <cell r="FJ1369">
            <v>0</v>
          </cell>
          <cell r="FK1369">
            <v>0</v>
          </cell>
          <cell r="FL1369">
            <v>0</v>
          </cell>
          <cell r="FM1369">
            <v>0</v>
          </cell>
          <cell r="FN1369">
            <v>0</v>
          </cell>
          <cell r="FO1369">
            <v>0</v>
          </cell>
          <cell r="FP1369">
            <v>0</v>
          </cell>
          <cell r="FQ1369">
            <v>0</v>
          </cell>
          <cell r="FR1369">
            <v>0</v>
          </cell>
          <cell r="FS1369">
            <v>0</v>
          </cell>
          <cell r="FT1369">
            <v>0</v>
          </cell>
          <cell r="FU1369">
            <v>0</v>
          </cell>
          <cell r="FV1369">
            <v>0</v>
          </cell>
          <cell r="FW1369">
            <v>0</v>
          </cell>
          <cell r="FX1369">
            <v>0</v>
          </cell>
          <cell r="FY1369">
            <v>0</v>
          </cell>
          <cell r="FZ1369">
            <v>0</v>
          </cell>
          <cell r="GA1369">
            <v>0</v>
          </cell>
          <cell r="GB1369">
            <v>0</v>
          </cell>
          <cell r="GC1369">
            <v>0</v>
          </cell>
          <cell r="GD1369">
            <v>0</v>
          </cell>
          <cell r="GE1369">
            <v>0</v>
          </cell>
          <cell r="GF1369">
            <v>0</v>
          </cell>
          <cell r="GG1369">
            <v>0</v>
          </cell>
          <cell r="GH1369">
            <v>0</v>
          </cell>
          <cell r="GI1369">
            <v>0</v>
          </cell>
          <cell r="GJ1369">
            <v>0</v>
          </cell>
          <cell r="GK1369">
            <v>0</v>
          </cell>
          <cell r="GL1369">
            <v>0</v>
          </cell>
          <cell r="GM1369">
            <v>0</v>
          </cell>
          <cell r="GN1369">
            <v>0</v>
          </cell>
          <cell r="GO1369">
            <v>0</v>
          </cell>
          <cell r="GP1369">
            <v>0</v>
          </cell>
          <cell r="GQ1369">
            <v>0</v>
          </cell>
          <cell r="GR1369">
            <v>0</v>
          </cell>
          <cell r="GS1369">
            <v>0</v>
          </cell>
          <cell r="GT1369">
            <v>0</v>
          </cell>
          <cell r="GU1369">
            <v>0</v>
          </cell>
          <cell r="GV1369">
            <v>0</v>
          </cell>
          <cell r="GW1369">
            <v>0</v>
          </cell>
          <cell r="GX1369">
            <v>0</v>
          </cell>
          <cell r="GY1369">
            <v>0</v>
          </cell>
          <cell r="GZ1369">
            <v>0</v>
          </cell>
          <cell r="HA1369">
            <v>0</v>
          </cell>
          <cell r="HB1369">
            <v>0</v>
          </cell>
          <cell r="HC1369">
            <v>0</v>
          </cell>
          <cell r="HD1369">
            <v>0</v>
          </cell>
          <cell r="HE1369">
            <v>0</v>
          </cell>
          <cell r="HF1369">
            <v>0</v>
          </cell>
          <cell r="HG1369">
            <v>0</v>
          </cell>
          <cell r="HH1369">
            <v>0</v>
          </cell>
          <cell r="HI1369">
            <v>0</v>
          </cell>
          <cell r="HJ1369">
            <v>0</v>
          </cell>
          <cell r="HK1369">
            <v>0</v>
          </cell>
          <cell r="HL1369">
            <v>0</v>
          </cell>
          <cell r="HM1369">
            <v>0</v>
          </cell>
          <cell r="HN1369">
            <v>0</v>
          </cell>
          <cell r="HO1369">
            <v>0</v>
          </cell>
          <cell r="HP1369">
            <v>0</v>
          </cell>
          <cell r="HQ1369">
            <v>0</v>
          </cell>
          <cell r="HR1369">
            <v>0</v>
          </cell>
          <cell r="HS1369">
            <v>0</v>
          </cell>
          <cell r="HT1369">
            <v>0</v>
          </cell>
          <cell r="HU1369">
            <v>0</v>
          </cell>
          <cell r="HV1369">
            <v>0</v>
          </cell>
          <cell r="HW1369">
            <v>0</v>
          </cell>
          <cell r="HX1369">
            <v>0</v>
          </cell>
          <cell r="HY1369">
            <v>0</v>
          </cell>
          <cell r="HZ1369">
            <v>0</v>
          </cell>
          <cell r="IA1369">
            <v>0</v>
          </cell>
          <cell r="IB1369">
            <v>0</v>
          </cell>
          <cell r="IC1369">
            <v>0</v>
          </cell>
          <cell r="ID1369">
            <v>0</v>
          </cell>
          <cell r="IE1369">
            <v>0</v>
          </cell>
          <cell r="IF1369">
            <v>0</v>
          </cell>
          <cell r="IG1369">
            <v>0</v>
          </cell>
          <cell r="IH1369">
            <v>0</v>
          </cell>
          <cell r="II1369">
            <v>0</v>
          </cell>
          <cell r="IJ1369">
            <v>0</v>
          </cell>
          <cell r="IK1369">
            <v>0</v>
          </cell>
          <cell r="IL1369">
            <v>0</v>
          </cell>
          <cell r="IM1369">
            <v>0</v>
          </cell>
          <cell r="IN1369">
            <v>0</v>
          </cell>
          <cell r="IO1369">
            <v>0</v>
          </cell>
          <cell r="IP1369">
            <v>0</v>
          </cell>
          <cell r="IQ1369">
            <v>0</v>
          </cell>
          <cell r="IR1369">
            <v>0</v>
          </cell>
          <cell r="IS1369">
            <v>0</v>
          </cell>
          <cell r="IT1369">
            <v>0</v>
          </cell>
          <cell r="IU1369">
            <v>0</v>
          </cell>
          <cell r="IV1369">
            <v>0</v>
          </cell>
          <cell r="IW1369">
            <v>0</v>
          </cell>
          <cell r="IX1369">
            <v>0</v>
          </cell>
          <cell r="IY1369">
            <v>0</v>
          </cell>
          <cell r="IZ1369">
            <v>0</v>
          </cell>
          <cell r="JA1369">
            <v>0</v>
          </cell>
          <cell r="JB1369">
            <v>0</v>
          </cell>
          <cell r="JC1369">
            <v>0</v>
          </cell>
          <cell r="JD1369">
            <v>0</v>
          </cell>
          <cell r="JE1369">
            <v>0</v>
          </cell>
        </row>
        <row r="1370"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0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0</v>
          </cell>
          <cell r="BX1370">
            <v>0</v>
          </cell>
          <cell r="BY1370">
            <v>0</v>
          </cell>
          <cell r="BZ1370">
            <v>0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0</v>
          </cell>
          <cell r="CS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  <cell r="DB1370">
            <v>0</v>
          </cell>
          <cell r="DC1370">
            <v>0</v>
          </cell>
          <cell r="DD1370">
            <v>0</v>
          </cell>
          <cell r="DE1370">
            <v>0</v>
          </cell>
          <cell r="DF1370">
            <v>0</v>
          </cell>
          <cell r="DG1370">
            <v>0</v>
          </cell>
          <cell r="DH1370">
            <v>0</v>
          </cell>
          <cell r="DI1370">
            <v>0</v>
          </cell>
          <cell r="DJ1370">
            <v>0</v>
          </cell>
          <cell r="DK1370">
            <v>0</v>
          </cell>
          <cell r="DL1370">
            <v>0</v>
          </cell>
          <cell r="DM1370">
            <v>0</v>
          </cell>
          <cell r="DN1370">
            <v>0</v>
          </cell>
          <cell r="DO1370">
            <v>0</v>
          </cell>
          <cell r="DP1370">
            <v>0</v>
          </cell>
          <cell r="DQ1370">
            <v>0</v>
          </cell>
          <cell r="DR1370">
            <v>0</v>
          </cell>
          <cell r="DS1370">
            <v>0</v>
          </cell>
          <cell r="DT1370">
            <v>0</v>
          </cell>
          <cell r="DU1370">
            <v>0</v>
          </cell>
          <cell r="DV1370">
            <v>0</v>
          </cell>
          <cell r="DW1370">
            <v>0</v>
          </cell>
          <cell r="DX1370">
            <v>0</v>
          </cell>
          <cell r="DY1370">
            <v>0</v>
          </cell>
          <cell r="DZ1370">
            <v>0</v>
          </cell>
          <cell r="EA1370">
            <v>0</v>
          </cell>
          <cell r="EB1370">
            <v>0</v>
          </cell>
          <cell r="EC1370">
            <v>0</v>
          </cell>
          <cell r="ED1370">
            <v>0</v>
          </cell>
          <cell r="EE1370">
            <v>0</v>
          </cell>
          <cell r="EF1370">
            <v>0</v>
          </cell>
          <cell r="EG1370">
            <v>0</v>
          </cell>
          <cell r="EH1370">
            <v>0</v>
          </cell>
          <cell r="EI1370">
            <v>0</v>
          </cell>
          <cell r="EJ1370">
            <v>0</v>
          </cell>
          <cell r="EK1370">
            <v>0</v>
          </cell>
          <cell r="EL1370">
            <v>0</v>
          </cell>
          <cell r="EM1370">
            <v>0</v>
          </cell>
          <cell r="EN1370">
            <v>0</v>
          </cell>
          <cell r="EO1370">
            <v>0</v>
          </cell>
          <cell r="EP1370">
            <v>0</v>
          </cell>
          <cell r="EQ1370">
            <v>0</v>
          </cell>
          <cell r="ER1370">
            <v>0</v>
          </cell>
          <cell r="ES1370">
            <v>0</v>
          </cell>
          <cell r="ET1370">
            <v>0</v>
          </cell>
          <cell r="EU1370">
            <v>0</v>
          </cell>
          <cell r="EV1370">
            <v>0</v>
          </cell>
          <cell r="EW1370">
            <v>0</v>
          </cell>
          <cell r="EX1370">
            <v>0</v>
          </cell>
          <cell r="EY1370">
            <v>0</v>
          </cell>
          <cell r="EZ1370">
            <v>0</v>
          </cell>
          <cell r="FA1370">
            <v>0</v>
          </cell>
          <cell r="FB1370">
            <v>0</v>
          </cell>
          <cell r="FC1370">
            <v>0</v>
          </cell>
          <cell r="FD1370">
            <v>0</v>
          </cell>
          <cell r="FE1370">
            <v>0</v>
          </cell>
          <cell r="FF1370">
            <v>0</v>
          </cell>
          <cell r="FG1370">
            <v>0</v>
          </cell>
          <cell r="FH1370">
            <v>0</v>
          </cell>
          <cell r="FI1370">
            <v>0</v>
          </cell>
          <cell r="FJ1370">
            <v>0</v>
          </cell>
          <cell r="FK1370">
            <v>0</v>
          </cell>
          <cell r="FL1370">
            <v>0</v>
          </cell>
          <cell r="FM1370">
            <v>0</v>
          </cell>
          <cell r="FN1370">
            <v>0</v>
          </cell>
          <cell r="FO1370">
            <v>0</v>
          </cell>
          <cell r="FP1370">
            <v>0</v>
          </cell>
          <cell r="FQ1370">
            <v>0</v>
          </cell>
          <cell r="FR1370">
            <v>0</v>
          </cell>
          <cell r="FS1370">
            <v>0</v>
          </cell>
          <cell r="FT1370">
            <v>0</v>
          </cell>
          <cell r="FU1370">
            <v>0</v>
          </cell>
          <cell r="FV1370">
            <v>0</v>
          </cell>
          <cell r="FW1370">
            <v>0</v>
          </cell>
          <cell r="FX1370">
            <v>0</v>
          </cell>
          <cell r="FY1370">
            <v>0</v>
          </cell>
          <cell r="FZ1370">
            <v>0</v>
          </cell>
          <cell r="GA1370">
            <v>0</v>
          </cell>
          <cell r="GB1370">
            <v>0</v>
          </cell>
          <cell r="GC1370">
            <v>0</v>
          </cell>
          <cell r="GD1370">
            <v>0</v>
          </cell>
          <cell r="GE1370">
            <v>0</v>
          </cell>
          <cell r="GF1370">
            <v>0</v>
          </cell>
          <cell r="GG1370">
            <v>0</v>
          </cell>
          <cell r="GH1370">
            <v>0</v>
          </cell>
          <cell r="GI1370">
            <v>0</v>
          </cell>
          <cell r="GJ1370">
            <v>0</v>
          </cell>
          <cell r="GK1370">
            <v>0</v>
          </cell>
          <cell r="GL1370">
            <v>0</v>
          </cell>
          <cell r="GM1370">
            <v>0</v>
          </cell>
          <cell r="GN1370">
            <v>0</v>
          </cell>
          <cell r="GO1370">
            <v>0</v>
          </cell>
          <cell r="GP1370">
            <v>0</v>
          </cell>
          <cell r="GQ1370">
            <v>0</v>
          </cell>
          <cell r="GR1370">
            <v>0</v>
          </cell>
          <cell r="GS1370">
            <v>0</v>
          </cell>
          <cell r="GT1370">
            <v>0</v>
          </cell>
          <cell r="GU1370">
            <v>0</v>
          </cell>
          <cell r="GV1370">
            <v>0</v>
          </cell>
          <cell r="GW1370">
            <v>0</v>
          </cell>
          <cell r="GX1370">
            <v>0</v>
          </cell>
          <cell r="GY1370">
            <v>0</v>
          </cell>
          <cell r="GZ1370">
            <v>0</v>
          </cell>
          <cell r="HA1370">
            <v>0</v>
          </cell>
          <cell r="HB1370">
            <v>0</v>
          </cell>
          <cell r="HC1370">
            <v>0</v>
          </cell>
          <cell r="HD1370">
            <v>0</v>
          </cell>
          <cell r="HE1370">
            <v>0</v>
          </cell>
          <cell r="HF1370">
            <v>0</v>
          </cell>
          <cell r="HG1370">
            <v>0</v>
          </cell>
          <cell r="HH1370">
            <v>0</v>
          </cell>
          <cell r="HI1370">
            <v>0</v>
          </cell>
          <cell r="HJ1370">
            <v>0</v>
          </cell>
          <cell r="HK1370">
            <v>0</v>
          </cell>
          <cell r="HL1370">
            <v>0</v>
          </cell>
          <cell r="HM1370">
            <v>0</v>
          </cell>
          <cell r="HN1370">
            <v>0</v>
          </cell>
          <cell r="HO1370">
            <v>0</v>
          </cell>
          <cell r="HP1370">
            <v>0</v>
          </cell>
          <cell r="HQ1370">
            <v>0</v>
          </cell>
          <cell r="HR1370">
            <v>0</v>
          </cell>
          <cell r="HS1370">
            <v>0</v>
          </cell>
          <cell r="HT1370">
            <v>0</v>
          </cell>
          <cell r="HU1370">
            <v>0</v>
          </cell>
          <cell r="HV1370">
            <v>0</v>
          </cell>
          <cell r="HW1370">
            <v>0</v>
          </cell>
          <cell r="HX1370">
            <v>0</v>
          </cell>
          <cell r="HY1370">
            <v>0</v>
          </cell>
          <cell r="HZ1370">
            <v>0</v>
          </cell>
          <cell r="IA1370">
            <v>0</v>
          </cell>
          <cell r="IB1370">
            <v>0</v>
          </cell>
          <cell r="IC1370">
            <v>0</v>
          </cell>
          <cell r="ID1370">
            <v>0</v>
          </cell>
          <cell r="IE1370">
            <v>0</v>
          </cell>
          <cell r="IF1370">
            <v>0</v>
          </cell>
          <cell r="IG1370">
            <v>0</v>
          </cell>
          <cell r="IH1370">
            <v>0</v>
          </cell>
          <cell r="II1370">
            <v>0</v>
          </cell>
          <cell r="IJ1370">
            <v>0</v>
          </cell>
          <cell r="IK1370">
            <v>0</v>
          </cell>
          <cell r="IL1370">
            <v>0</v>
          </cell>
          <cell r="IM1370">
            <v>0</v>
          </cell>
          <cell r="IN1370">
            <v>0</v>
          </cell>
          <cell r="IO1370">
            <v>0</v>
          </cell>
          <cell r="IP1370">
            <v>0</v>
          </cell>
          <cell r="IQ1370">
            <v>0</v>
          </cell>
          <cell r="IR1370">
            <v>0</v>
          </cell>
          <cell r="IS1370">
            <v>0</v>
          </cell>
          <cell r="IT1370">
            <v>0</v>
          </cell>
          <cell r="IU1370">
            <v>0</v>
          </cell>
          <cell r="IV1370">
            <v>0</v>
          </cell>
          <cell r="IW1370">
            <v>0</v>
          </cell>
          <cell r="IX1370">
            <v>0</v>
          </cell>
          <cell r="IY1370">
            <v>0</v>
          </cell>
          <cell r="IZ1370">
            <v>0</v>
          </cell>
          <cell r="JA1370">
            <v>0</v>
          </cell>
          <cell r="JB1370">
            <v>0</v>
          </cell>
          <cell r="JC1370">
            <v>0</v>
          </cell>
          <cell r="JD1370">
            <v>0</v>
          </cell>
          <cell r="JE1370">
            <v>0</v>
          </cell>
        </row>
        <row r="1371">
          <cell r="D1371" t="str">
            <v>NUC.PX.NTN._.PTC.Adv_Reactor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0</v>
          </cell>
          <cell r="BS1371">
            <v>0</v>
          </cell>
          <cell r="BT1371">
            <v>0</v>
          </cell>
          <cell r="BU1371">
            <v>0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0</v>
          </cell>
          <cell r="DA1371">
            <v>0</v>
          </cell>
          <cell r="DB1371">
            <v>0</v>
          </cell>
          <cell r="DC1371">
            <v>0</v>
          </cell>
          <cell r="DD1371">
            <v>0</v>
          </cell>
          <cell r="DE1371">
            <v>0</v>
          </cell>
          <cell r="DF1371">
            <v>0</v>
          </cell>
          <cell r="DG1371">
            <v>0</v>
          </cell>
          <cell r="DH1371">
            <v>0</v>
          </cell>
          <cell r="DI1371">
            <v>0</v>
          </cell>
          <cell r="DJ1371">
            <v>0</v>
          </cell>
          <cell r="DK1371">
            <v>0</v>
          </cell>
          <cell r="DL1371">
            <v>0</v>
          </cell>
          <cell r="DM1371">
            <v>0</v>
          </cell>
          <cell r="DN1371">
            <v>0</v>
          </cell>
          <cell r="DO1371">
            <v>0</v>
          </cell>
          <cell r="DP1371">
            <v>0</v>
          </cell>
          <cell r="DQ1371">
            <v>0</v>
          </cell>
          <cell r="DR1371">
            <v>0</v>
          </cell>
          <cell r="DS1371">
            <v>0</v>
          </cell>
          <cell r="DT1371">
            <v>0</v>
          </cell>
          <cell r="DU1371">
            <v>0</v>
          </cell>
          <cell r="DV1371">
            <v>0</v>
          </cell>
          <cell r="DW1371">
            <v>0</v>
          </cell>
          <cell r="DX1371">
            <v>0</v>
          </cell>
          <cell r="DY1371">
            <v>0</v>
          </cell>
          <cell r="DZ1371">
            <v>0</v>
          </cell>
          <cell r="EA1371">
            <v>0</v>
          </cell>
          <cell r="EB1371">
            <v>0</v>
          </cell>
          <cell r="EC1371">
            <v>0</v>
          </cell>
          <cell r="ED1371">
            <v>0</v>
          </cell>
          <cell r="EE1371">
            <v>0</v>
          </cell>
          <cell r="EF1371">
            <v>0</v>
          </cell>
          <cell r="EG1371">
            <v>0</v>
          </cell>
          <cell r="EH1371">
            <v>0</v>
          </cell>
          <cell r="EI1371">
            <v>0</v>
          </cell>
          <cell r="EJ1371">
            <v>0</v>
          </cell>
          <cell r="EK1371">
            <v>0</v>
          </cell>
          <cell r="EL1371">
            <v>0</v>
          </cell>
          <cell r="EM1371">
            <v>0</v>
          </cell>
          <cell r="EN1371">
            <v>0</v>
          </cell>
          <cell r="EO1371">
            <v>0</v>
          </cell>
          <cell r="EP1371">
            <v>0</v>
          </cell>
          <cell r="EQ1371">
            <v>0</v>
          </cell>
          <cell r="ER1371">
            <v>0</v>
          </cell>
          <cell r="ES1371">
            <v>0</v>
          </cell>
          <cell r="ET1371">
            <v>0</v>
          </cell>
          <cell r="EU1371">
            <v>0</v>
          </cell>
          <cell r="EV1371">
            <v>0</v>
          </cell>
          <cell r="EW1371">
            <v>0</v>
          </cell>
          <cell r="EX1371">
            <v>0</v>
          </cell>
          <cell r="EY1371">
            <v>0</v>
          </cell>
          <cell r="EZ1371">
            <v>0</v>
          </cell>
          <cell r="FA1371">
            <v>0</v>
          </cell>
          <cell r="FB1371">
            <v>0</v>
          </cell>
          <cell r="FC1371">
            <v>0</v>
          </cell>
          <cell r="FD1371">
            <v>0</v>
          </cell>
          <cell r="FE1371">
            <v>0</v>
          </cell>
          <cell r="FF1371">
            <v>0</v>
          </cell>
          <cell r="FG1371">
            <v>0</v>
          </cell>
          <cell r="FH1371">
            <v>0</v>
          </cell>
          <cell r="FI1371">
            <v>0</v>
          </cell>
          <cell r="FJ1371">
            <v>0</v>
          </cell>
          <cell r="FK1371">
            <v>0</v>
          </cell>
          <cell r="FL1371">
            <v>0</v>
          </cell>
          <cell r="FM1371">
            <v>0</v>
          </cell>
          <cell r="FN1371">
            <v>0</v>
          </cell>
          <cell r="FO1371">
            <v>0</v>
          </cell>
          <cell r="FP1371">
            <v>0</v>
          </cell>
          <cell r="FQ1371">
            <v>0</v>
          </cell>
          <cell r="FR1371">
            <v>0</v>
          </cell>
          <cell r="FS1371">
            <v>0</v>
          </cell>
          <cell r="FT1371">
            <v>0</v>
          </cell>
          <cell r="FU1371">
            <v>0</v>
          </cell>
          <cell r="FV1371">
            <v>0</v>
          </cell>
          <cell r="FW1371">
            <v>0</v>
          </cell>
          <cell r="FX1371">
            <v>0</v>
          </cell>
          <cell r="FY1371">
            <v>0</v>
          </cell>
          <cell r="FZ1371">
            <v>0</v>
          </cell>
          <cell r="GA1371">
            <v>0</v>
          </cell>
          <cell r="GB1371">
            <v>0</v>
          </cell>
          <cell r="GC1371">
            <v>0</v>
          </cell>
          <cell r="GD1371">
            <v>0</v>
          </cell>
          <cell r="GE1371">
            <v>0</v>
          </cell>
          <cell r="GF1371">
            <v>0</v>
          </cell>
          <cell r="GG1371">
            <v>0</v>
          </cell>
          <cell r="GH1371">
            <v>0</v>
          </cell>
          <cell r="GI1371">
            <v>0</v>
          </cell>
          <cell r="GJ1371">
            <v>0</v>
          </cell>
          <cell r="GK1371">
            <v>0</v>
          </cell>
          <cell r="GL1371">
            <v>0</v>
          </cell>
          <cell r="GM1371">
            <v>0</v>
          </cell>
          <cell r="GN1371">
            <v>0</v>
          </cell>
          <cell r="GO1371">
            <v>0</v>
          </cell>
          <cell r="GP1371">
            <v>0</v>
          </cell>
          <cell r="GQ1371">
            <v>0</v>
          </cell>
          <cell r="GR1371">
            <v>0</v>
          </cell>
          <cell r="GS1371">
            <v>0</v>
          </cell>
          <cell r="GT1371">
            <v>0</v>
          </cell>
          <cell r="GU1371">
            <v>0</v>
          </cell>
          <cell r="GV1371">
            <v>0</v>
          </cell>
          <cell r="GW1371">
            <v>0</v>
          </cell>
          <cell r="GX1371">
            <v>0</v>
          </cell>
          <cell r="GY1371">
            <v>0</v>
          </cell>
          <cell r="GZ1371">
            <v>0</v>
          </cell>
          <cell r="HA1371">
            <v>0</v>
          </cell>
          <cell r="HB1371">
            <v>0</v>
          </cell>
          <cell r="HC1371">
            <v>0</v>
          </cell>
          <cell r="HD1371">
            <v>0</v>
          </cell>
          <cell r="HE1371">
            <v>0</v>
          </cell>
          <cell r="HF1371">
            <v>0</v>
          </cell>
          <cell r="HG1371">
            <v>0</v>
          </cell>
          <cell r="HH1371">
            <v>0</v>
          </cell>
          <cell r="HI1371">
            <v>0</v>
          </cell>
          <cell r="HJ1371">
            <v>0</v>
          </cell>
          <cell r="HK1371">
            <v>0</v>
          </cell>
          <cell r="HL1371">
            <v>0</v>
          </cell>
          <cell r="HM1371">
            <v>0</v>
          </cell>
          <cell r="HN1371">
            <v>0</v>
          </cell>
          <cell r="HO1371">
            <v>0</v>
          </cell>
          <cell r="HP1371">
            <v>0</v>
          </cell>
          <cell r="HQ1371">
            <v>0</v>
          </cell>
          <cell r="HR1371">
            <v>0</v>
          </cell>
          <cell r="HS1371">
            <v>0</v>
          </cell>
          <cell r="HT1371">
            <v>0</v>
          </cell>
          <cell r="HU1371">
            <v>0</v>
          </cell>
          <cell r="HV1371">
            <v>0</v>
          </cell>
          <cell r="HW1371">
            <v>0</v>
          </cell>
          <cell r="HX1371">
            <v>0</v>
          </cell>
          <cell r="HY1371">
            <v>0</v>
          </cell>
          <cell r="HZ1371">
            <v>0</v>
          </cell>
          <cell r="IA1371">
            <v>0</v>
          </cell>
          <cell r="IB1371">
            <v>0</v>
          </cell>
          <cell r="IC1371">
            <v>0</v>
          </cell>
          <cell r="ID1371">
            <v>0</v>
          </cell>
          <cell r="IE1371">
            <v>0</v>
          </cell>
          <cell r="IF1371">
            <v>0</v>
          </cell>
          <cell r="IG1371">
            <v>0</v>
          </cell>
          <cell r="IH1371">
            <v>0</v>
          </cell>
          <cell r="II1371">
            <v>0</v>
          </cell>
          <cell r="IJ1371">
            <v>0</v>
          </cell>
          <cell r="IK1371">
            <v>0</v>
          </cell>
          <cell r="IL1371">
            <v>0</v>
          </cell>
          <cell r="IM1371">
            <v>0</v>
          </cell>
          <cell r="IN1371">
            <v>0</v>
          </cell>
          <cell r="IO1371">
            <v>0</v>
          </cell>
          <cell r="IP1371">
            <v>0</v>
          </cell>
          <cell r="IQ1371">
            <v>0</v>
          </cell>
          <cell r="IR1371">
            <v>0</v>
          </cell>
          <cell r="IS1371">
            <v>0</v>
          </cell>
          <cell r="IT1371">
            <v>0</v>
          </cell>
          <cell r="IU1371">
            <v>0</v>
          </cell>
          <cell r="IV1371">
            <v>0</v>
          </cell>
          <cell r="IW1371">
            <v>0</v>
          </cell>
          <cell r="IX1371">
            <v>0</v>
          </cell>
          <cell r="IY1371">
            <v>0</v>
          </cell>
          <cell r="IZ1371">
            <v>0</v>
          </cell>
          <cell r="JA1371">
            <v>0</v>
          </cell>
          <cell r="JB1371">
            <v>0</v>
          </cell>
          <cell r="JC1371">
            <v>0</v>
          </cell>
          <cell r="JD1371">
            <v>0</v>
          </cell>
          <cell r="JE1371">
            <v>0</v>
          </cell>
        </row>
        <row r="1372">
          <cell r="D1372" t="str">
            <v>NUC.PX.BDG._.PTC.Adv_Reactor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0</v>
          </cell>
          <cell r="CS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  <cell r="DB1372">
            <v>0</v>
          </cell>
          <cell r="DC1372">
            <v>0</v>
          </cell>
          <cell r="DD1372">
            <v>0</v>
          </cell>
          <cell r="DE1372">
            <v>0</v>
          </cell>
          <cell r="DF1372">
            <v>0</v>
          </cell>
          <cell r="DG1372">
            <v>0</v>
          </cell>
          <cell r="DH1372">
            <v>0</v>
          </cell>
          <cell r="DI1372">
            <v>0</v>
          </cell>
          <cell r="DJ1372">
            <v>0</v>
          </cell>
          <cell r="DK1372">
            <v>0</v>
          </cell>
          <cell r="DL1372">
            <v>0</v>
          </cell>
          <cell r="DM1372">
            <v>0</v>
          </cell>
          <cell r="DN1372">
            <v>0</v>
          </cell>
          <cell r="DO1372">
            <v>0</v>
          </cell>
          <cell r="DP1372">
            <v>0</v>
          </cell>
          <cell r="DQ1372">
            <v>0</v>
          </cell>
          <cell r="DR1372">
            <v>0</v>
          </cell>
          <cell r="DS1372">
            <v>0</v>
          </cell>
          <cell r="DT1372">
            <v>0</v>
          </cell>
          <cell r="DU1372">
            <v>0</v>
          </cell>
          <cell r="DV1372">
            <v>0</v>
          </cell>
          <cell r="DW1372">
            <v>0</v>
          </cell>
          <cell r="DX1372">
            <v>0</v>
          </cell>
          <cell r="DY1372">
            <v>0</v>
          </cell>
          <cell r="DZ1372">
            <v>0</v>
          </cell>
          <cell r="EA1372">
            <v>0</v>
          </cell>
          <cell r="EB1372">
            <v>0</v>
          </cell>
          <cell r="EC1372">
            <v>0</v>
          </cell>
          <cell r="ED1372">
            <v>0</v>
          </cell>
          <cell r="EE1372">
            <v>0</v>
          </cell>
          <cell r="EF1372">
            <v>0</v>
          </cell>
          <cell r="EG1372">
            <v>0</v>
          </cell>
          <cell r="EH1372">
            <v>0</v>
          </cell>
          <cell r="EI1372">
            <v>0</v>
          </cell>
          <cell r="EJ1372">
            <v>0</v>
          </cell>
          <cell r="EK1372">
            <v>0</v>
          </cell>
          <cell r="EL1372">
            <v>0</v>
          </cell>
          <cell r="EM1372">
            <v>0</v>
          </cell>
          <cell r="EN1372">
            <v>0</v>
          </cell>
          <cell r="EO1372">
            <v>0</v>
          </cell>
          <cell r="EP1372">
            <v>0</v>
          </cell>
          <cell r="EQ1372">
            <v>0</v>
          </cell>
          <cell r="ER1372">
            <v>0</v>
          </cell>
          <cell r="ES1372">
            <v>0</v>
          </cell>
          <cell r="ET1372">
            <v>0</v>
          </cell>
          <cell r="EU1372">
            <v>0</v>
          </cell>
          <cell r="EV1372">
            <v>0</v>
          </cell>
          <cell r="EW1372">
            <v>0</v>
          </cell>
          <cell r="EX1372">
            <v>0</v>
          </cell>
          <cell r="EY1372">
            <v>0</v>
          </cell>
          <cell r="EZ1372">
            <v>0</v>
          </cell>
          <cell r="FA1372">
            <v>0</v>
          </cell>
          <cell r="FB1372">
            <v>0</v>
          </cell>
          <cell r="FC1372">
            <v>0</v>
          </cell>
          <cell r="FD1372">
            <v>0</v>
          </cell>
          <cell r="FE1372">
            <v>0</v>
          </cell>
          <cell r="FF1372">
            <v>0</v>
          </cell>
          <cell r="FG1372">
            <v>0</v>
          </cell>
          <cell r="FH1372">
            <v>0</v>
          </cell>
          <cell r="FI1372">
            <v>0</v>
          </cell>
          <cell r="FJ1372">
            <v>0</v>
          </cell>
          <cell r="FK1372">
            <v>0</v>
          </cell>
          <cell r="FL1372">
            <v>0</v>
          </cell>
          <cell r="FM1372">
            <v>0</v>
          </cell>
          <cell r="FN1372">
            <v>0</v>
          </cell>
          <cell r="FO1372">
            <v>0</v>
          </cell>
          <cell r="FP1372">
            <v>0</v>
          </cell>
          <cell r="FQ1372">
            <v>0</v>
          </cell>
          <cell r="FR1372">
            <v>0</v>
          </cell>
          <cell r="FS1372">
            <v>0</v>
          </cell>
          <cell r="FT1372">
            <v>0</v>
          </cell>
          <cell r="FU1372">
            <v>0</v>
          </cell>
          <cell r="FV1372">
            <v>0</v>
          </cell>
          <cell r="FW1372">
            <v>0</v>
          </cell>
          <cell r="FX1372">
            <v>0</v>
          </cell>
          <cell r="FY1372">
            <v>0</v>
          </cell>
          <cell r="FZ1372">
            <v>0</v>
          </cell>
          <cell r="GA1372">
            <v>0</v>
          </cell>
          <cell r="GB1372">
            <v>0</v>
          </cell>
          <cell r="GC1372">
            <v>0</v>
          </cell>
          <cell r="GD1372">
            <v>0</v>
          </cell>
          <cell r="GE1372">
            <v>0</v>
          </cell>
          <cell r="GF1372">
            <v>0</v>
          </cell>
          <cell r="GG1372">
            <v>0</v>
          </cell>
          <cell r="GH1372">
            <v>0</v>
          </cell>
          <cell r="GI1372">
            <v>0</v>
          </cell>
          <cell r="GJ1372">
            <v>0</v>
          </cell>
          <cell r="GK1372">
            <v>0</v>
          </cell>
          <cell r="GL1372">
            <v>0</v>
          </cell>
          <cell r="GM1372">
            <v>0</v>
          </cell>
          <cell r="GN1372">
            <v>0</v>
          </cell>
          <cell r="GO1372">
            <v>0</v>
          </cell>
          <cell r="GP1372">
            <v>0</v>
          </cell>
          <cell r="GQ1372">
            <v>0</v>
          </cell>
          <cell r="GR1372">
            <v>0</v>
          </cell>
          <cell r="GS1372">
            <v>0</v>
          </cell>
          <cell r="GT1372">
            <v>0</v>
          </cell>
          <cell r="GU1372">
            <v>0</v>
          </cell>
          <cell r="GV1372">
            <v>0</v>
          </cell>
          <cell r="GW1372">
            <v>0</v>
          </cell>
          <cell r="GX1372">
            <v>0</v>
          </cell>
          <cell r="GY1372">
            <v>0</v>
          </cell>
          <cell r="GZ1372">
            <v>0</v>
          </cell>
          <cell r="HA1372">
            <v>0</v>
          </cell>
          <cell r="HB1372">
            <v>0</v>
          </cell>
          <cell r="HC1372">
            <v>0</v>
          </cell>
          <cell r="HD1372">
            <v>0</v>
          </cell>
          <cell r="HE1372">
            <v>0</v>
          </cell>
          <cell r="HF1372">
            <v>0</v>
          </cell>
          <cell r="HG1372">
            <v>0</v>
          </cell>
          <cell r="HH1372">
            <v>0</v>
          </cell>
          <cell r="HI1372">
            <v>0</v>
          </cell>
          <cell r="HJ1372">
            <v>0</v>
          </cell>
          <cell r="HK1372">
            <v>0</v>
          </cell>
          <cell r="HL1372">
            <v>0</v>
          </cell>
          <cell r="HM1372">
            <v>0</v>
          </cell>
          <cell r="HN1372">
            <v>0</v>
          </cell>
          <cell r="HO1372">
            <v>0</v>
          </cell>
          <cell r="HP1372">
            <v>0</v>
          </cell>
          <cell r="HQ1372">
            <v>0</v>
          </cell>
          <cell r="HR1372">
            <v>0</v>
          </cell>
          <cell r="HS1372">
            <v>0</v>
          </cell>
          <cell r="HT1372">
            <v>0</v>
          </cell>
          <cell r="HU1372">
            <v>0</v>
          </cell>
          <cell r="HV1372">
            <v>0</v>
          </cell>
          <cell r="HW1372">
            <v>0</v>
          </cell>
          <cell r="HX1372">
            <v>0</v>
          </cell>
          <cell r="HY1372">
            <v>0</v>
          </cell>
          <cell r="HZ1372">
            <v>0</v>
          </cell>
          <cell r="IA1372">
            <v>0</v>
          </cell>
          <cell r="IB1372">
            <v>0</v>
          </cell>
          <cell r="IC1372">
            <v>0</v>
          </cell>
          <cell r="ID1372">
            <v>0</v>
          </cell>
          <cell r="IE1372">
            <v>0</v>
          </cell>
          <cell r="IF1372">
            <v>0</v>
          </cell>
          <cell r="IG1372">
            <v>0</v>
          </cell>
          <cell r="IH1372">
            <v>0</v>
          </cell>
          <cell r="II1372">
            <v>0</v>
          </cell>
          <cell r="IJ1372">
            <v>0</v>
          </cell>
          <cell r="IK1372">
            <v>0</v>
          </cell>
          <cell r="IL1372">
            <v>0</v>
          </cell>
          <cell r="IM1372">
            <v>0</v>
          </cell>
          <cell r="IN1372">
            <v>0</v>
          </cell>
          <cell r="IO1372">
            <v>0</v>
          </cell>
          <cell r="IP1372">
            <v>0</v>
          </cell>
          <cell r="IQ1372">
            <v>0</v>
          </cell>
          <cell r="IR1372">
            <v>0</v>
          </cell>
          <cell r="IS1372">
            <v>0</v>
          </cell>
          <cell r="IT1372">
            <v>0</v>
          </cell>
          <cell r="IU1372">
            <v>0</v>
          </cell>
          <cell r="IV1372">
            <v>0</v>
          </cell>
          <cell r="IW1372">
            <v>0</v>
          </cell>
          <cell r="IX1372">
            <v>0</v>
          </cell>
          <cell r="IY1372">
            <v>0</v>
          </cell>
          <cell r="IZ1372">
            <v>0</v>
          </cell>
          <cell r="JA1372">
            <v>0</v>
          </cell>
          <cell r="JB1372">
            <v>0</v>
          </cell>
          <cell r="JC1372">
            <v>0</v>
          </cell>
          <cell r="JD1372">
            <v>0</v>
          </cell>
          <cell r="JE1372">
            <v>0</v>
          </cell>
        </row>
        <row r="1373">
          <cell r="D1373" t="str">
            <v>NUC.PX.DJW._.PTC.Adv_Reactor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  <cell r="DB1373">
            <v>0</v>
          </cell>
          <cell r="DC1373">
            <v>0</v>
          </cell>
          <cell r="DD1373">
            <v>0</v>
          </cell>
          <cell r="DE1373">
            <v>0</v>
          </cell>
          <cell r="DF1373">
            <v>0</v>
          </cell>
          <cell r="DG1373">
            <v>0</v>
          </cell>
          <cell r="DH1373">
            <v>0</v>
          </cell>
          <cell r="DI1373">
            <v>0</v>
          </cell>
          <cell r="DJ1373">
            <v>0</v>
          </cell>
          <cell r="DK1373">
            <v>0</v>
          </cell>
          <cell r="DL1373">
            <v>0</v>
          </cell>
          <cell r="DM1373">
            <v>0</v>
          </cell>
          <cell r="DN1373">
            <v>0</v>
          </cell>
          <cell r="DO1373">
            <v>0</v>
          </cell>
          <cell r="DP1373">
            <v>0</v>
          </cell>
          <cell r="DQ1373">
            <v>0</v>
          </cell>
          <cell r="DR1373">
            <v>0</v>
          </cell>
          <cell r="DS1373">
            <v>0</v>
          </cell>
          <cell r="DT1373">
            <v>0</v>
          </cell>
          <cell r="DU1373">
            <v>0</v>
          </cell>
          <cell r="DV1373">
            <v>0</v>
          </cell>
          <cell r="DW1373">
            <v>0</v>
          </cell>
          <cell r="DX1373">
            <v>0</v>
          </cell>
          <cell r="DY1373">
            <v>0</v>
          </cell>
          <cell r="DZ1373">
            <v>0</v>
          </cell>
          <cell r="EA1373">
            <v>0</v>
          </cell>
          <cell r="EB1373">
            <v>0</v>
          </cell>
          <cell r="EC1373">
            <v>0</v>
          </cell>
          <cell r="ED1373">
            <v>0</v>
          </cell>
          <cell r="EE1373">
            <v>0</v>
          </cell>
          <cell r="EF1373">
            <v>0</v>
          </cell>
          <cell r="EG1373">
            <v>0</v>
          </cell>
          <cell r="EH1373">
            <v>0</v>
          </cell>
          <cell r="EI1373">
            <v>0</v>
          </cell>
          <cell r="EJ1373">
            <v>0</v>
          </cell>
          <cell r="EK1373">
            <v>0</v>
          </cell>
          <cell r="EL1373">
            <v>0</v>
          </cell>
          <cell r="EM1373">
            <v>0</v>
          </cell>
          <cell r="EN1373">
            <v>0</v>
          </cell>
          <cell r="EO1373">
            <v>0</v>
          </cell>
          <cell r="EP1373">
            <v>0</v>
          </cell>
          <cell r="EQ1373">
            <v>0</v>
          </cell>
          <cell r="ER1373">
            <v>0</v>
          </cell>
          <cell r="ES1373">
            <v>0</v>
          </cell>
          <cell r="ET1373">
            <v>0</v>
          </cell>
          <cell r="EU1373">
            <v>0</v>
          </cell>
          <cell r="EV1373">
            <v>0</v>
          </cell>
          <cell r="EW1373">
            <v>0</v>
          </cell>
          <cell r="EX1373">
            <v>0</v>
          </cell>
          <cell r="EY1373">
            <v>0</v>
          </cell>
          <cell r="EZ1373">
            <v>0</v>
          </cell>
          <cell r="FA1373">
            <v>0</v>
          </cell>
          <cell r="FB1373">
            <v>0</v>
          </cell>
          <cell r="FC1373">
            <v>0</v>
          </cell>
          <cell r="FD1373">
            <v>0</v>
          </cell>
          <cell r="FE1373">
            <v>0</v>
          </cell>
          <cell r="FF1373">
            <v>0</v>
          </cell>
          <cell r="FG1373">
            <v>0</v>
          </cell>
          <cell r="FH1373">
            <v>0</v>
          </cell>
          <cell r="FI1373">
            <v>0</v>
          </cell>
          <cell r="FJ1373">
            <v>0</v>
          </cell>
          <cell r="FK1373">
            <v>0</v>
          </cell>
          <cell r="FL1373">
            <v>0</v>
          </cell>
          <cell r="FM1373">
            <v>0</v>
          </cell>
          <cell r="FN1373">
            <v>0</v>
          </cell>
          <cell r="FO1373">
            <v>0</v>
          </cell>
          <cell r="FP1373">
            <v>0</v>
          </cell>
          <cell r="FQ1373">
            <v>0</v>
          </cell>
          <cell r="FR1373">
            <v>0</v>
          </cell>
          <cell r="FS1373">
            <v>0</v>
          </cell>
          <cell r="FT1373">
            <v>0</v>
          </cell>
          <cell r="FU1373">
            <v>0</v>
          </cell>
          <cell r="FV1373">
            <v>0</v>
          </cell>
          <cell r="FW1373">
            <v>0</v>
          </cell>
          <cell r="FX1373">
            <v>0</v>
          </cell>
          <cell r="FY1373">
            <v>0</v>
          </cell>
          <cell r="FZ1373">
            <v>0</v>
          </cell>
          <cell r="GA1373">
            <v>0</v>
          </cell>
          <cell r="GB1373">
            <v>0</v>
          </cell>
          <cell r="GC1373">
            <v>0</v>
          </cell>
          <cell r="GD1373">
            <v>0</v>
          </cell>
          <cell r="GE1373">
            <v>0</v>
          </cell>
          <cell r="GF1373">
            <v>0</v>
          </cell>
          <cell r="GG1373">
            <v>0</v>
          </cell>
          <cell r="GH1373">
            <v>0</v>
          </cell>
          <cell r="GI1373">
            <v>0</v>
          </cell>
          <cell r="GJ1373">
            <v>0</v>
          </cell>
          <cell r="GK1373">
            <v>0</v>
          </cell>
          <cell r="GL1373">
            <v>0</v>
          </cell>
          <cell r="GM1373">
            <v>0</v>
          </cell>
          <cell r="GN1373">
            <v>0</v>
          </cell>
          <cell r="GO1373">
            <v>0</v>
          </cell>
          <cell r="GP1373">
            <v>0</v>
          </cell>
          <cell r="GQ1373">
            <v>0</v>
          </cell>
          <cell r="GR1373">
            <v>0</v>
          </cell>
          <cell r="GS1373">
            <v>0</v>
          </cell>
          <cell r="GT1373">
            <v>0</v>
          </cell>
          <cell r="GU1373">
            <v>0</v>
          </cell>
          <cell r="GV1373">
            <v>0</v>
          </cell>
          <cell r="GW1373">
            <v>0</v>
          </cell>
          <cell r="GX1373">
            <v>0</v>
          </cell>
          <cell r="GY1373">
            <v>0</v>
          </cell>
          <cell r="GZ1373">
            <v>0</v>
          </cell>
          <cell r="HA1373">
            <v>0</v>
          </cell>
          <cell r="HB1373">
            <v>0</v>
          </cell>
          <cell r="HC1373">
            <v>0</v>
          </cell>
          <cell r="HD1373">
            <v>0</v>
          </cell>
          <cell r="HE1373">
            <v>0</v>
          </cell>
          <cell r="HF1373">
            <v>0</v>
          </cell>
          <cell r="HG1373">
            <v>0</v>
          </cell>
          <cell r="HH1373">
            <v>0</v>
          </cell>
          <cell r="HI1373">
            <v>0</v>
          </cell>
          <cell r="HJ1373">
            <v>0</v>
          </cell>
          <cell r="HK1373">
            <v>0</v>
          </cell>
          <cell r="HL1373">
            <v>0</v>
          </cell>
          <cell r="HM1373">
            <v>0</v>
          </cell>
          <cell r="HN1373">
            <v>0</v>
          </cell>
          <cell r="HO1373">
            <v>0</v>
          </cell>
          <cell r="HP1373">
            <v>0</v>
          </cell>
          <cell r="HQ1373">
            <v>0</v>
          </cell>
          <cell r="HR1373">
            <v>0</v>
          </cell>
          <cell r="HS1373">
            <v>0</v>
          </cell>
          <cell r="HT1373">
            <v>0</v>
          </cell>
          <cell r="HU1373">
            <v>0</v>
          </cell>
          <cell r="HV1373">
            <v>0</v>
          </cell>
          <cell r="HW1373">
            <v>0</v>
          </cell>
          <cell r="HX1373">
            <v>0</v>
          </cell>
          <cell r="HY1373">
            <v>0</v>
          </cell>
          <cell r="HZ1373">
            <v>0</v>
          </cell>
          <cell r="IA1373">
            <v>0</v>
          </cell>
          <cell r="IB1373">
            <v>0</v>
          </cell>
          <cell r="IC1373">
            <v>0</v>
          </cell>
          <cell r="ID1373">
            <v>0</v>
          </cell>
          <cell r="IE1373">
            <v>0</v>
          </cell>
          <cell r="IF1373">
            <v>0</v>
          </cell>
          <cell r="IG1373">
            <v>0</v>
          </cell>
          <cell r="IH1373">
            <v>0</v>
          </cell>
          <cell r="II1373">
            <v>0</v>
          </cell>
          <cell r="IJ1373">
            <v>0</v>
          </cell>
          <cell r="IK1373">
            <v>0</v>
          </cell>
          <cell r="IL1373">
            <v>0</v>
          </cell>
          <cell r="IM1373">
            <v>0</v>
          </cell>
          <cell r="IN1373">
            <v>0</v>
          </cell>
          <cell r="IO1373">
            <v>0</v>
          </cell>
          <cell r="IP1373">
            <v>0</v>
          </cell>
          <cell r="IQ1373">
            <v>0</v>
          </cell>
          <cell r="IR1373">
            <v>0</v>
          </cell>
          <cell r="IS1373">
            <v>0</v>
          </cell>
          <cell r="IT1373">
            <v>0</v>
          </cell>
          <cell r="IU1373">
            <v>0</v>
          </cell>
          <cell r="IV1373">
            <v>0</v>
          </cell>
          <cell r="IW1373">
            <v>0</v>
          </cell>
          <cell r="IX1373">
            <v>0</v>
          </cell>
          <cell r="IY1373">
            <v>0</v>
          </cell>
          <cell r="IZ1373">
            <v>0</v>
          </cell>
          <cell r="JA1373">
            <v>0</v>
          </cell>
          <cell r="JB1373">
            <v>0</v>
          </cell>
          <cell r="JC1373">
            <v>0</v>
          </cell>
          <cell r="JD1373">
            <v>0</v>
          </cell>
          <cell r="JE1373">
            <v>0</v>
          </cell>
        </row>
        <row r="1374">
          <cell r="D1374" t="str">
            <v>NUC.PX.GOE._.PTC.Adv_Reactor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0</v>
          </cell>
          <cell r="DA1374">
            <v>0</v>
          </cell>
          <cell r="DB1374">
            <v>0</v>
          </cell>
          <cell r="DC1374">
            <v>0</v>
          </cell>
          <cell r="DD1374">
            <v>0</v>
          </cell>
          <cell r="DE1374">
            <v>0</v>
          </cell>
          <cell r="DF1374">
            <v>0</v>
          </cell>
          <cell r="DG1374">
            <v>0</v>
          </cell>
          <cell r="DH1374">
            <v>0</v>
          </cell>
          <cell r="DI1374">
            <v>0</v>
          </cell>
          <cell r="DJ1374">
            <v>0</v>
          </cell>
          <cell r="DK1374">
            <v>0</v>
          </cell>
          <cell r="DL1374">
            <v>0</v>
          </cell>
          <cell r="DM1374">
            <v>0</v>
          </cell>
          <cell r="DN1374">
            <v>0</v>
          </cell>
          <cell r="DO1374">
            <v>0</v>
          </cell>
          <cell r="DP1374">
            <v>0</v>
          </cell>
          <cell r="DQ1374">
            <v>0</v>
          </cell>
          <cell r="DR1374">
            <v>0</v>
          </cell>
          <cell r="DS1374">
            <v>0</v>
          </cell>
          <cell r="DT1374">
            <v>0</v>
          </cell>
          <cell r="DU1374">
            <v>0</v>
          </cell>
          <cell r="DV1374">
            <v>0</v>
          </cell>
          <cell r="DW1374">
            <v>0</v>
          </cell>
          <cell r="DX1374">
            <v>0</v>
          </cell>
          <cell r="DY1374">
            <v>0</v>
          </cell>
          <cell r="DZ1374">
            <v>0</v>
          </cell>
          <cell r="EA1374">
            <v>0</v>
          </cell>
          <cell r="EB1374">
            <v>0</v>
          </cell>
          <cell r="EC1374">
            <v>0</v>
          </cell>
          <cell r="ED1374">
            <v>0</v>
          </cell>
          <cell r="EE1374">
            <v>0</v>
          </cell>
          <cell r="EF1374">
            <v>0</v>
          </cell>
          <cell r="EG1374">
            <v>0</v>
          </cell>
          <cell r="EH1374">
            <v>0</v>
          </cell>
          <cell r="EI1374">
            <v>0</v>
          </cell>
          <cell r="EJ1374">
            <v>0</v>
          </cell>
          <cell r="EK1374">
            <v>0</v>
          </cell>
          <cell r="EL1374">
            <v>0</v>
          </cell>
          <cell r="EM1374">
            <v>0</v>
          </cell>
          <cell r="EN1374">
            <v>0</v>
          </cell>
          <cell r="EO1374">
            <v>0</v>
          </cell>
          <cell r="EP1374">
            <v>0</v>
          </cell>
          <cell r="EQ1374">
            <v>0</v>
          </cell>
          <cell r="ER1374">
            <v>0</v>
          </cell>
          <cell r="ES1374">
            <v>0</v>
          </cell>
          <cell r="ET1374">
            <v>0</v>
          </cell>
          <cell r="EU1374">
            <v>0</v>
          </cell>
          <cell r="EV1374">
            <v>0</v>
          </cell>
          <cell r="EW1374">
            <v>0</v>
          </cell>
          <cell r="EX1374">
            <v>0</v>
          </cell>
          <cell r="EY1374">
            <v>0</v>
          </cell>
          <cell r="EZ1374">
            <v>0</v>
          </cell>
          <cell r="FA1374">
            <v>0</v>
          </cell>
          <cell r="FB1374">
            <v>0</v>
          </cell>
          <cell r="FC1374">
            <v>0</v>
          </cell>
          <cell r="FD1374">
            <v>0</v>
          </cell>
          <cell r="FE1374">
            <v>0</v>
          </cell>
          <cell r="FF1374">
            <v>0</v>
          </cell>
          <cell r="FG1374">
            <v>0</v>
          </cell>
          <cell r="FH1374">
            <v>0</v>
          </cell>
          <cell r="FI1374">
            <v>0</v>
          </cell>
          <cell r="FJ1374">
            <v>0</v>
          </cell>
          <cell r="FK1374">
            <v>0</v>
          </cell>
          <cell r="FL1374">
            <v>0</v>
          </cell>
          <cell r="FM1374">
            <v>0</v>
          </cell>
          <cell r="FN1374">
            <v>0</v>
          </cell>
          <cell r="FO1374">
            <v>0</v>
          </cell>
          <cell r="FP1374">
            <v>0</v>
          </cell>
          <cell r="FQ1374">
            <v>0</v>
          </cell>
          <cell r="FR1374">
            <v>0</v>
          </cell>
          <cell r="FS1374">
            <v>0</v>
          </cell>
          <cell r="FT1374">
            <v>0</v>
          </cell>
          <cell r="FU1374">
            <v>0</v>
          </cell>
          <cell r="FV1374">
            <v>0</v>
          </cell>
          <cell r="FW1374">
            <v>0</v>
          </cell>
          <cell r="FX1374">
            <v>0</v>
          </cell>
          <cell r="FY1374">
            <v>0</v>
          </cell>
          <cell r="FZ1374">
            <v>0</v>
          </cell>
          <cell r="GA1374">
            <v>0</v>
          </cell>
          <cell r="GB1374">
            <v>0</v>
          </cell>
          <cell r="GC1374">
            <v>0</v>
          </cell>
          <cell r="GD1374">
            <v>0</v>
          </cell>
          <cell r="GE1374">
            <v>0</v>
          </cell>
          <cell r="GF1374">
            <v>0</v>
          </cell>
          <cell r="GG1374">
            <v>0</v>
          </cell>
          <cell r="GH1374">
            <v>0</v>
          </cell>
          <cell r="GI1374">
            <v>0</v>
          </cell>
          <cell r="GJ1374">
            <v>0</v>
          </cell>
          <cell r="GK1374">
            <v>0</v>
          </cell>
          <cell r="GL1374">
            <v>0</v>
          </cell>
          <cell r="GM1374">
            <v>0</v>
          </cell>
          <cell r="GN1374">
            <v>0</v>
          </cell>
          <cell r="GO1374">
            <v>0</v>
          </cell>
          <cell r="GP1374">
            <v>0</v>
          </cell>
          <cell r="GQ1374">
            <v>0</v>
          </cell>
          <cell r="GR1374">
            <v>0</v>
          </cell>
          <cell r="GS1374">
            <v>0</v>
          </cell>
          <cell r="GT1374">
            <v>0</v>
          </cell>
          <cell r="GU1374">
            <v>0</v>
          </cell>
          <cell r="GV1374">
            <v>0</v>
          </cell>
          <cell r="GW1374">
            <v>0</v>
          </cell>
          <cell r="GX1374">
            <v>0</v>
          </cell>
          <cell r="GY1374">
            <v>0</v>
          </cell>
          <cell r="GZ1374">
            <v>0</v>
          </cell>
          <cell r="HA1374">
            <v>0</v>
          </cell>
          <cell r="HB1374">
            <v>0</v>
          </cell>
          <cell r="HC1374">
            <v>0</v>
          </cell>
          <cell r="HD1374">
            <v>0</v>
          </cell>
          <cell r="HE1374">
            <v>0</v>
          </cell>
          <cell r="HF1374">
            <v>0</v>
          </cell>
          <cell r="HG1374">
            <v>0</v>
          </cell>
          <cell r="HH1374">
            <v>0</v>
          </cell>
          <cell r="HI1374">
            <v>0</v>
          </cell>
          <cell r="HJ1374">
            <v>0</v>
          </cell>
          <cell r="HK1374">
            <v>0</v>
          </cell>
          <cell r="HL1374">
            <v>0</v>
          </cell>
          <cell r="HM1374">
            <v>0</v>
          </cell>
          <cell r="HN1374">
            <v>0</v>
          </cell>
          <cell r="HO1374">
            <v>0</v>
          </cell>
          <cell r="HP1374">
            <v>0</v>
          </cell>
          <cell r="HQ1374">
            <v>0</v>
          </cell>
          <cell r="HR1374">
            <v>0</v>
          </cell>
          <cell r="HS1374">
            <v>0</v>
          </cell>
          <cell r="HT1374">
            <v>0</v>
          </cell>
          <cell r="HU1374">
            <v>0</v>
          </cell>
          <cell r="HV1374">
            <v>0</v>
          </cell>
          <cell r="HW1374">
            <v>0</v>
          </cell>
          <cell r="HX1374">
            <v>0</v>
          </cell>
          <cell r="HY1374">
            <v>0</v>
          </cell>
          <cell r="HZ1374">
            <v>0</v>
          </cell>
          <cell r="IA1374">
            <v>0</v>
          </cell>
          <cell r="IB1374">
            <v>0</v>
          </cell>
          <cell r="IC1374">
            <v>0</v>
          </cell>
          <cell r="ID1374">
            <v>0</v>
          </cell>
          <cell r="IE1374">
            <v>0</v>
          </cell>
          <cell r="IF1374">
            <v>0</v>
          </cell>
          <cell r="IG1374">
            <v>0</v>
          </cell>
          <cell r="IH1374">
            <v>0</v>
          </cell>
          <cell r="II1374">
            <v>0</v>
          </cell>
          <cell r="IJ1374">
            <v>0</v>
          </cell>
          <cell r="IK1374">
            <v>0</v>
          </cell>
          <cell r="IL1374">
            <v>0</v>
          </cell>
          <cell r="IM1374">
            <v>0</v>
          </cell>
          <cell r="IN1374">
            <v>0</v>
          </cell>
          <cell r="IO1374">
            <v>0</v>
          </cell>
          <cell r="IP1374">
            <v>0</v>
          </cell>
          <cell r="IQ1374">
            <v>0</v>
          </cell>
          <cell r="IR1374">
            <v>0</v>
          </cell>
          <cell r="IS1374">
            <v>0</v>
          </cell>
          <cell r="IT1374">
            <v>0</v>
          </cell>
          <cell r="IU1374">
            <v>0</v>
          </cell>
          <cell r="IV1374">
            <v>0</v>
          </cell>
          <cell r="IW1374">
            <v>0</v>
          </cell>
          <cell r="IX1374">
            <v>0</v>
          </cell>
          <cell r="IY1374">
            <v>0</v>
          </cell>
          <cell r="IZ1374">
            <v>0</v>
          </cell>
          <cell r="JA1374">
            <v>0</v>
          </cell>
          <cell r="JB1374">
            <v>0</v>
          </cell>
          <cell r="JC1374">
            <v>0</v>
          </cell>
          <cell r="JD1374">
            <v>0</v>
          </cell>
          <cell r="JE1374">
            <v>0</v>
          </cell>
        </row>
        <row r="1375">
          <cell r="D1375" t="str">
            <v>NUC.PX.HTG._.PTC.Adv_Reactor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  <cell r="DB1375">
            <v>0</v>
          </cell>
          <cell r="DC1375">
            <v>0</v>
          </cell>
          <cell r="DD1375">
            <v>0</v>
          </cell>
          <cell r="DE1375">
            <v>0</v>
          </cell>
          <cell r="DF1375">
            <v>0</v>
          </cell>
          <cell r="DG1375">
            <v>0</v>
          </cell>
          <cell r="DH1375">
            <v>0</v>
          </cell>
          <cell r="DI1375">
            <v>0</v>
          </cell>
          <cell r="DJ1375">
            <v>0</v>
          </cell>
          <cell r="DK1375">
            <v>0</v>
          </cell>
          <cell r="DL1375">
            <v>0</v>
          </cell>
          <cell r="DM1375">
            <v>0</v>
          </cell>
          <cell r="DN1375">
            <v>0</v>
          </cell>
          <cell r="DO1375">
            <v>0</v>
          </cell>
          <cell r="DP1375">
            <v>0</v>
          </cell>
          <cell r="DQ1375">
            <v>0</v>
          </cell>
          <cell r="DR1375">
            <v>0</v>
          </cell>
          <cell r="DS1375">
            <v>0</v>
          </cell>
          <cell r="DT1375">
            <v>0</v>
          </cell>
          <cell r="DU1375">
            <v>0</v>
          </cell>
          <cell r="DV1375">
            <v>0</v>
          </cell>
          <cell r="DW1375">
            <v>0</v>
          </cell>
          <cell r="DX1375">
            <v>0</v>
          </cell>
          <cell r="DY1375">
            <v>0</v>
          </cell>
          <cell r="DZ1375">
            <v>0</v>
          </cell>
          <cell r="EA1375">
            <v>0</v>
          </cell>
          <cell r="EB1375">
            <v>0</v>
          </cell>
          <cell r="EC1375">
            <v>0</v>
          </cell>
          <cell r="ED1375">
            <v>0</v>
          </cell>
          <cell r="EE1375">
            <v>0</v>
          </cell>
          <cell r="EF1375">
            <v>0</v>
          </cell>
          <cell r="EG1375">
            <v>0</v>
          </cell>
          <cell r="EH1375">
            <v>0</v>
          </cell>
          <cell r="EI1375">
            <v>0</v>
          </cell>
          <cell r="EJ1375">
            <v>0</v>
          </cell>
          <cell r="EK1375">
            <v>0</v>
          </cell>
          <cell r="EL1375">
            <v>0</v>
          </cell>
          <cell r="EM1375">
            <v>0</v>
          </cell>
          <cell r="EN1375">
            <v>0</v>
          </cell>
          <cell r="EO1375">
            <v>0</v>
          </cell>
          <cell r="EP1375">
            <v>0</v>
          </cell>
          <cell r="EQ1375">
            <v>0</v>
          </cell>
          <cell r="ER1375">
            <v>0</v>
          </cell>
          <cell r="ES1375">
            <v>0</v>
          </cell>
          <cell r="ET1375">
            <v>0</v>
          </cell>
          <cell r="EU1375">
            <v>0</v>
          </cell>
          <cell r="EV1375">
            <v>0</v>
          </cell>
          <cell r="EW1375">
            <v>0</v>
          </cell>
          <cell r="EX1375">
            <v>0</v>
          </cell>
          <cell r="EY1375">
            <v>0</v>
          </cell>
          <cell r="EZ1375">
            <v>0</v>
          </cell>
          <cell r="FA1375">
            <v>0</v>
          </cell>
          <cell r="FB1375">
            <v>0</v>
          </cell>
          <cell r="FC1375">
            <v>0</v>
          </cell>
          <cell r="FD1375">
            <v>0</v>
          </cell>
          <cell r="FE1375">
            <v>0</v>
          </cell>
          <cell r="FF1375">
            <v>0</v>
          </cell>
          <cell r="FG1375">
            <v>0</v>
          </cell>
          <cell r="FH1375">
            <v>0</v>
          </cell>
          <cell r="FI1375">
            <v>0</v>
          </cell>
          <cell r="FJ1375">
            <v>0</v>
          </cell>
          <cell r="FK1375">
            <v>0</v>
          </cell>
          <cell r="FL1375">
            <v>0</v>
          </cell>
          <cell r="FM1375">
            <v>0</v>
          </cell>
          <cell r="FN1375">
            <v>0</v>
          </cell>
          <cell r="FO1375">
            <v>0</v>
          </cell>
          <cell r="FP1375">
            <v>0</v>
          </cell>
          <cell r="FQ1375">
            <v>0</v>
          </cell>
          <cell r="FR1375">
            <v>0</v>
          </cell>
          <cell r="FS1375">
            <v>0</v>
          </cell>
          <cell r="FT1375">
            <v>0</v>
          </cell>
          <cell r="FU1375">
            <v>0</v>
          </cell>
          <cell r="FV1375">
            <v>0</v>
          </cell>
          <cell r="FW1375">
            <v>0</v>
          </cell>
          <cell r="FX1375">
            <v>0</v>
          </cell>
          <cell r="FY1375">
            <v>0</v>
          </cell>
          <cell r="FZ1375">
            <v>0</v>
          </cell>
          <cell r="GA1375">
            <v>0</v>
          </cell>
          <cell r="GB1375">
            <v>0</v>
          </cell>
          <cell r="GC1375">
            <v>0</v>
          </cell>
          <cell r="GD1375">
            <v>0</v>
          </cell>
          <cell r="GE1375">
            <v>0</v>
          </cell>
          <cell r="GF1375">
            <v>0</v>
          </cell>
          <cell r="GG1375">
            <v>0</v>
          </cell>
          <cell r="GH1375">
            <v>0</v>
          </cell>
          <cell r="GI1375">
            <v>0</v>
          </cell>
          <cell r="GJ1375">
            <v>0</v>
          </cell>
          <cell r="GK1375">
            <v>0</v>
          </cell>
          <cell r="GL1375">
            <v>0</v>
          </cell>
          <cell r="GM1375">
            <v>0</v>
          </cell>
          <cell r="GN1375">
            <v>0</v>
          </cell>
          <cell r="GO1375">
            <v>0</v>
          </cell>
          <cell r="GP1375">
            <v>0</v>
          </cell>
          <cell r="GQ1375">
            <v>0</v>
          </cell>
          <cell r="GR1375">
            <v>0</v>
          </cell>
          <cell r="GS1375">
            <v>0</v>
          </cell>
          <cell r="GT1375">
            <v>0</v>
          </cell>
          <cell r="GU1375">
            <v>0</v>
          </cell>
          <cell r="GV1375">
            <v>0</v>
          </cell>
          <cell r="GW1375">
            <v>0</v>
          </cell>
          <cell r="GX1375">
            <v>0</v>
          </cell>
          <cell r="GY1375">
            <v>0</v>
          </cell>
          <cell r="GZ1375">
            <v>0</v>
          </cell>
          <cell r="HA1375">
            <v>0</v>
          </cell>
          <cell r="HB1375">
            <v>0</v>
          </cell>
          <cell r="HC1375">
            <v>0</v>
          </cell>
          <cell r="HD1375">
            <v>0</v>
          </cell>
          <cell r="HE1375">
            <v>0</v>
          </cell>
          <cell r="HF1375">
            <v>0</v>
          </cell>
          <cell r="HG1375">
            <v>0</v>
          </cell>
          <cell r="HH1375">
            <v>0</v>
          </cell>
          <cell r="HI1375">
            <v>0</v>
          </cell>
          <cell r="HJ1375">
            <v>0</v>
          </cell>
          <cell r="HK1375">
            <v>0</v>
          </cell>
          <cell r="HL1375">
            <v>0</v>
          </cell>
          <cell r="HM1375">
            <v>0</v>
          </cell>
          <cell r="HN1375">
            <v>0</v>
          </cell>
          <cell r="HO1375">
            <v>0</v>
          </cell>
          <cell r="HP1375">
            <v>0</v>
          </cell>
          <cell r="HQ1375">
            <v>0</v>
          </cell>
          <cell r="HR1375">
            <v>0</v>
          </cell>
          <cell r="HS1375">
            <v>0</v>
          </cell>
          <cell r="HT1375">
            <v>0</v>
          </cell>
          <cell r="HU1375">
            <v>0</v>
          </cell>
          <cell r="HV1375">
            <v>0</v>
          </cell>
          <cell r="HW1375">
            <v>0</v>
          </cell>
          <cell r="HX1375">
            <v>0</v>
          </cell>
          <cell r="HY1375">
            <v>0</v>
          </cell>
          <cell r="HZ1375">
            <v>0</v>
          </cell>
          <cell r="IA1375">
            <v>0</v>
          </cell>
          <cell r="IB1375">
            <v>0</v>
          </cell>
          <cell r="IC1375">
            <v>0</v>
          </cell>
          <cell r="ID1375">
            <v>0</v>
          </cell>
          <cell r="IE1375">
            <v>0</v>
          </cell>
          <cell r="IF1375">
            <v>0</v>
          </cell>
          <cell r="IG1375">
            <v>0</v>
          </cell>
          <cell r="IH1375">
            <v>0</v>
          </cell>
          <cell r="II1375">
            <v>0</v>
          </cell>
          <cell r="IJ1375">
            <v>0</v>
          </cell>
          <cell r="IK1375">
            <v>0</v>
          </cell>
          <cell r="IL1375">
            <v>0</v>
          </cell>
          <cell r="IM1375">
            <v>0</v>
          </cell>
          <cell r="IN1375">
            <v>0</v>
          </cell>
          <cell r="IO1375">
            <v>0</v>
          </cell>
          <cell r="IP1375">
            <v>0</v>
          </cell>
          <cell r="IQ1375">
            <v>0</v>
          </cell>
          <cell r="IR1375">
            <v>0</v>
          </cell>
          <cell r="IS1375">
            <v>0</v>
          </cell>
          <cell r="IT1375">
            <v>0</v>
          </cell>
          <cell r="IU1375">
            <v>0</v>
          </cell>
          <cell r="IV1375">
            <v>0</v>
          </cell>
          <cell r="IW1375">
            <v>0</v>
          </cell>
          <cell r="IX1375">
            <v>0</v>
          </cell>
          <cell r="IY1375">
            <v>0</v>
          </cell>
          <cell r="IZ1375">
            <v>0</v>
          </cell>
          <cell r="JA1375">
            <v>0</v>
          </cell>
          <cell r="JB1375">
            <v>0</v>
          </cell>
          <cell r="JC1375">
            <v>0</v>
          </cell>
          <cell r="JD1375">
            <v>0</v>
          </cell>
          <cell r="JE1375">
            <v>0</v>
          </cell>
        </row>
        <row r="1376">
          <cell r="D1376" t="str">
            <v>NUC.PX.NUT._.PTC.Adv_Reactor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0</v>
          </cell>
          <cell r="CB1376">
            <v>0</v>
          </cell>
          <cell r="CC1376">
            <v>0</v>
          </cell>
          <cell r="CD1376">
            <v>0</v>
          </cell>
          <cell r="CE1376">
            <v>0</v>
          </cell>
          <cell r="CF1376">
            <v>0</v>
          </cell>
          <cell r="CG1376">
            <v>0</v>
          </cell>
          <cell r="CH1376">
            <v>0</v>
          </cell>
          <cell r="CI1376">
            <v>0</v>
          </cell>
          <cell r="CJ1376">
            <v>0</v>
          </cell>
          <cell r="CK1376">
            <v>0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0</v>
          </cell>
          <cell r="DB1376">
            <v>0</v>
          </cell>
          <cell r="DC1376">
            <v>0</v>
          </cell>
          <cell r="DD1376">
            <v>0</v>
          </cell>
          <cell r="DE1376">
            <v>0</v>
          </cell>
          <cell r="DF1376">
            <v>0</v>
          </cell>
          <cell r="DG1376">
            <v>0</v>
          </cell>
          <cell r="DH1376">
            <v>0</v>
          </cell>
          <cell r="DI1376">
            <v>0</v>
          </cell>
          <cell r="DJ1376">
            <v>0</v>
          </cell>
          <cell r="DK1376">
            <v>0</v>
          </cell>
          <cell r="DL1376">
            <v>0</v>
          </cell>
          <cell r="DM1376">
            <v>0</v>
          </cell>
          <cell r="DN1376">
            <v>0</v>
          </cell>
          <cell r="DO1376">
            <v>0</v>
          </cell>
          <cell r="DP1376">
            <v>0</v>
          </cell>
          <cell r="DQ1376">
            <v>0</v>
          </cell>
          <cell r="DR1376">
            <v>0</v>
          </cell>
          <cell r="DS1376">
            <v>0</v>
          </cell>
          <cell r="DT1376">
            <v>0</v>
          </cell>
          <cell r="DU1376">
            <v>0</v>
          </cell>
          <cell r="DV1376">
            <v>0</v>
          </cell>
          <cell r="DW1376">
            <v>0</v>
          </cell>
          <cell r="DX1376">
            <v>0</v>
          </cell>
          <cell r="DY1376">
            <v>0</v>
          </cell>
          <cell r="DZ1376">
            <v>0</v>
          </cell>
          <cell r="EA1376">
            <v>0</v>
          </cell>
          <cell r="EB1376">
            <v>0</v>
          </cell>
          <cell r="EC1376">
            <v>0</v>
          </cell>
          <cell r="ED1376">
            <v>0</v>
          </cell>
          <cell r="EE1376">
            <v>0</v>
          </cell>
          <cell r="EF1376">
            <v>0</v>
          </cell>
          <cell r="EG1376">
            <v>0</v>
          </cell>
          <cell r="EH1376">
            <v>0</v>
          </cell>
          <cell r="EI1376">
            <v>0</v>
          </cell>
          <cell r="EJ1376">
            <v>0</v>
          </cell>
          <cell r="EK1376">
            <v>0</v>
          </cell>
          <cell r="EL1376">
            <v>0</v>
          </cell>
          <cell r="EM1376">
            <v>0</v>
          </cell>
          <cell r="EN1376">
            <v>0</v>
          </cell>
          <cell r="EO1376">
            <v>0</v>
          </cell>
          <cell r="EP1376">
            <v>0</v>
          </cell>
          <cell r="EQ1376">
            <v>0</v>
          </cell>
          <cell r="ER1376">
            <v>0</v>
          </cell>
          <cell r="ES1376">
            <v>0</v>
          </cell>
          <cell r="ET1376">
            <v>0</v>
          </cell>
          <cell r="EU1376">
            <v>0</v>
          </cell>
          <cell r="EV1376">
            <v>0</v>
          </cell>
          <cell r="EW1376">
            <v>0</v>
          </cell>
          <cell r="EX1376">
            <v>0</v>
          </cell>
          <cell r="EY1376">
            <v>0</v>
          </cell>
          <cell r="EZ1376">
            <v>0</v>
          </cell>
          <cell r="FA1376">
            <v>0</v>
          </cell>
          <cell r="FB1376">
            <v>0</v>
          </cell>
          <cell r="FC1376">
            <v>0</v>
          </cell>
          <cell r="FD1376">
            <v>0</v>
          </cell>
          <cell r="FE1376">
            <v>0</v>
          </cell>
          <cell r="FF1376">
            <v>0</v>
          </cell>
          <cell r="FG1376">
            <v>0</v>
          </cell>
          <cell r="FH1376">
            <v>0</v>
          </cell>
          <cell r="FI1376">
            <v>0</v>
          </cell>
          <cell r="FJ1376">
            <v>0</v>
          </cell>
          <cell r="FK1376">
            <v>0</v>
          </cell>
          <cell r="FL1376">
            <v>0</v>
          </cell>
          <cell r="FM1376">
            <v>0</v>
          </cell>
          <cell r="FN1376">
            <v>0</v>
          </cell>
          <cell r="FO1376">
            <v>0</v>
          </cell>
          <cell r="FP1376">
            <v>0</v>
          </cell>
          <cell r="FQ1376">
            <v>0</v>
          </cell>
          <cell r="FR1376">
            <v>0</v>
          </cell>
          <cell r="FS1376">
            <v>0</v>
          </cell>
          <cell r="FT1376">
            <v>0</v>
          </cell>
          <cell r="FU1376">
            <v>0</v>
          </cell>
          <cell r="FV1376">
            <v>0</v>
          </cell>
          <cell r="FW1376">
            <v>0</v>
          </cell>
          <cell r="FX1376">
            <v>0</v>
          </cell>
          <cell r="FY1376">
            <v>0</v>
          </cell>
          <cell r="FZ1376">
            <v>0</v>
          </cell>
          <cell r="GA1376">
            <v>0</v>
          </cell>
          <cell r="GB1376">
            <v>0</v>
          </cell>
          <cell r="GC1376">
            <v>0</v>
          </cell>
          <cell r="GD1376">
            <v>0</v>
          </cell>
          <cell r="GE1376">
            <v>0</v>
          </cell>
          <cell r="GF1376">
            <v>0</v>
          </cell>
          <cell r="GG1376">
            <v>0</v>
          </cell>
          <cell r="GH1376">
            <v>0</v>
          </cell>
          <cell r="GI1376">
            <v>0</v>
          </cell>
          <cell r="GJ1376">
            <v>0</v>
          </cell>
          <cell r="GK1376">
            <v>0</v>
          </cell>
          <cell r="GL1376">
            <v>0</v>
          </cell>
          <cell r="GM1376">
            <v>0</v>
          </cell>
          <cell r="GN1376">
            <v>0</v>
          </cell>
          <cell r="GO1376">
            <v>0</v>
          </cell>
          <cell r="GP1376">
            <v>0</v>
          </cell>
          <cell r="GQ1376">
            <v>0</v>
          </cell>
          <cell r="GR1376">
            <v>0</v>
          </cell>
          <cell r="GS1376">
            <v>0</v>
          </cell>
          <cell r="GT1376">
            <v>0</v>
          </cell>
          <cell r="GU1376">
            <v>0</v>
          </cell>
          <cell r="GV1376">
            <v>0</v>
          </cell>
          <cell r="GW1376">
            <v>0</v>
          </cell>
          <cell r="GX1376">
            <v>0</v>
          </cell>
          <cell r="GY1376">
            <v>0</v>
          </cell>
          <cell r="GZ1376">
            <v>0</v>
          </cell>
          <cell r="HA1376">
            <v>0</v>
          </cell>
          <cell r="HB1376">
            <v>0</v>
          </cell>
          <cell r="HC1376">
            <v>0</v>
          </cell>
          <cell r="HD1376">
            <v>0</v>
          </cell>
          <cell r="HE1376">
            <v>0</v>
          </cell>
          <cell r="HF1376">
            <v>0</v>
          </cell>
          <cell r="HG1376">
            <v>0</v>
          </cell>
          <cell r="HH1376">
            <v>0</v>
          </cell>
          <cell r="HI1376">
            <v>0</v>
          </cell>
          <cell r="HJ1376">
            <v>0</v>
          </cell>
          <cell r="HK1376">
            <v>0</v>
          </cell>
          <cell r="HL1376">
            <v>0</v>
          </cell>
          <cell r="HM1376">
            <v>0</v>
          </cell>
          <cell r="HN1376">
            <v>0</v>
          </cell>
          <cell r="HO1376">
            <v>0</v>
          </cell>
          <cell r="HP1376">
            <v>0</v>
          </cell>
          <cell r="HQ1376">
            <v>0</v>
          </cell>
          <cell r="HR1376">
            <v>0</v>
          </cell>
          <cell r="HS1376">
            <v>0</v>
          </cell>
          <cell r="HT1376">
            <v>0</v>
          </cell>
          <cell r="HU1376">
            <v>0</v>
          </cell>
          <cell r="HV1376">
            <v>0</v>
          </cell>
          <cell r="HW1376">
            <v>0</v>
          </cell>
          <cell r="HX1376">
            <v>0</v>
          </cell>
          <cell r="HY1376">
            <v>0</v>
          </cell>
          <cell r="HZ1376">
            <v>0</v>
          </cell>
          <cell r="IA1376">
            <v>0</v>
          </cell>
          <cell r="IB1376">
            <v>0</v>
          </cell>
          <cell r="IC1376">
            <v>0</v>
          </cell>
          <cell r="ID1376">
            <v>0</v>
          </cell>
          <cell r="IE1376">
            <v>0</v>
          </cell>
          <cell r="IF1376">
            <v>0</v>
          </cell>
          <cell r="IG1376">
            <v>0</v>
          </cell>
          <cell r="IH1376">
            <v>0</v>
          </cell>
          <cell r="II1376">
            <v>0</v>
          </cell>
          <cell r="IJ1376">
            <v>0</v>
          </cell>
          <cell r="IK1376">
            <v>0</v>
          </cell>
          <cell r="IL1376">
            <v>0</v>
          </cell>
          <cell r="IM1376">
            <v>0</v>
          </cell>
          <cell r="IN1376">
            <v>0</v>
          </cell>
          <cell r="IO1376">
            <v>0</v>
          </cell>
          <cell r="IP1376">
            <v>0</v>
          </cell>
          <cell r="IQ1376">
            <v>0</v>
          </cell>
          <cell r="IR1376">
            <v>0</v>
          </cell>
          <cell r="IS1376">
            <v>0</v>
          </cell>
          <cell r="IT1376">
            <v>0</v>
          </cell>
          <cell r="IU1376">
            <v>0</v>
          </cell>
          <cell r="IV1376">
            <v>0</v>
          </cell>
          <cell r="IW1376">
            <v>0</v>
          </cell>
          <cell r="IX1376">
            <v>0</v>
          </cell>
          <cell r="IY1376">
            <v>0</v>
          </cell>
          <cell r="IZ1376">
            <v>0</v>
          </cell>
          <cell r="JA1376">
            <v>0</v>
          </cell>
          <cell r="JB1376">
            <v>0</v>
          </cell>
          <cell r="JC1376">
            <v>0</v>
          </cell>
          <cell r="JD1376">
            <v>0</v>
          </cell>
          <cell r="JE1376">
            <v>0</v>
          </cell>
        </row>
        <row r="1377">
          <cell r="D1377" t="str">
            <v>NUC.PX.UTS._.PTC.Adv_Reactor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0</v>
          </cell>
          <cell r="CB1377">
            <v>0</v>
          </cell>
          <cell r="CC1377">
            <v>0</v>
          </cell>
          <cell r="CD1377">
            <v>0</v>
          </cell>
          <cell r="CE1377">
            <v>0</v>
          </cell>
          <cell r="CF1377">
            <v>0</v>
          </cell>
          <cell r="CG1377">
            <v>0</v>
          </cell>
          <cell r="CH1377">
            <v>0</v>
          </cell>
          <cell r="CI1377">
            <v>0</v>
          </cell>
          <cell r="CJ1377">
            <v>0</v>
          </cell>
          <cell r="CK1377">
            <v>0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0</v>
          </cell>
          <cell r="DB1377">
            <v>0</v>
          </cell>
          <cell r="DC1377">
            <v>0</v>
          </cell>
          <cell r="DD1377">
            <v>0</v>
          </cell>
          <cell r="DE1377">
            <v>0</v>
          </cell>
          <cell r="DF1377">
            <v>0</v>
          </cell>
          <cell r="DG1377">
            <v>0</v>
          </cell>
          <cell r="DH1377">
            <v>0</v>
          </cell>
          <cell r="DI1377">
            <v>0</v>
          </cell>
          <cell r="DJ1377">
            <v>0</v>
          </cell>
          <cell r="DK1377">
            <v>0</v>
          </cell>
          <cell r="DL1377">
            <v>0</v>
          </cell>
          <cell r="DM1377">
            <v>0</v>
          </cell>
          <cell r="DN1377">
            <v>0</v>
          </cell>
          <cell r="DO1377">
            <v>0</v>
          </cell>
          <cell r="DP1377">
            <v>0</v>
          </cell>
          <cell r="DQ1377">
            <v>0</v>
          </cell>
          <cell r="DR1377">
            <v>0</v>
          </cell>
          <cell r="DS1377">
            <v>0</v>
          </cell>
          <cell r="DT1377">
            <v>0</v>
          </cell>
          <cell r="DU1377">
            <v>0</v>
          </cell>
          <cell r="DV1377">
            <v>0</v>
          </cell>
          <cell r="DW1377">
            <v>0</v>
          </cell>
          <cell r="DX1377">
            <v>0</v>
          </cell>
          <cell r="DY1377">
            <v>0</v>
          </cell>
          <cell r="DZ1377">
            <v>0</v>
          </cell>
          <cell r="EA1377">
            <v>0</v>
          </cell>
          <cell r="EB1377">
            <v>0</v>
          </cell>
          <cell r="EC1377">
            <v>0</v>
          </cell>
          <cell r="ED1377">
            <v>0</v>
          </cell>
          <cell r="EE1377">
            <v>0</v>
          </cell>
          <cell r="EF1377">
            <v>0</v>
          </cell>
          <cell r="EG1377">
            <v>0</v>
          </cell>
          <cell r="EH1377">
            <v>0</v>
          </cell>
          <cell r="EI1377">
            <v>0</v>
          </cell>
          <cell r="EJ1377">
            <v>0</v>
          </cell>
          <cell r="EK1377">
            <v>0</v>
          </cell>
          <cell r="EL1377">
            <v>0</v>
          </cell>
          <cell r="EM1377">
            <v>0</v>
          </cell>
          <cell r="EN1377">
            <v>0</v>
          </cell>
          <cell r="EO1377">
            <v>0</v>
          </cell>
          <cell r="EP1377">
            <v>0</v>
          </cell>
          <cell r="EQ1377">
            <v>0</v>
          </cell>
          <cell r="ER1377">
            <v>0</v>
          </cell>
          <cell r="ES1377">
            <v>0</v>
          </cell>
          <cell r="ET1377">
            <v>0</v>
          </cell>
          <cell r="EU1377">
            <v>0</v>
          </cell>
          <cell r="EV1377">
            <v>0</v>
          </cell>
          <cell r="EW1377">
            <v>0</v>
          </cell>
          <cell r="EX1377">
            <v>0</v>
          </cell>
          <cell r="EY1377">
            <v>0</v>
          </cell>
          <cell r="EZ1377">
            <v>0</v>
          </cell>
          <cell r="FA1377">
            <v>0</v>
          </cell>
          <cell r="FB1377">
            <v>0</v>
          </cell>
          <cell r="FC1377">
            <v>0</v>
          </cell>
          <cell r="FD1377">
            <v>0</v>
          </cell>
          <cell r="FE1377">
            <v>0</v>
          </cell>
          <cell r="FF1377">
            <v>0</v>
          </cell>
          <cell r="FG1377">
            <v>0</v>
          </cell>
          <cell r="FH1377">
            <v>0</v>
          </cell>
          <cell r="FI1377">
            <v>0</v>
          </cell>
          <cell r="FJ1377">
            <v>0</v>
          </cell>
          <cell r="FK1377">
            <v>0</v>
          </cell>
          <cell r="FL1377">
            <v>0</v>
          </cell>
          <cell r="FM1377">
            <v>0</v>
          </cell>
          <cell r="FN1377">
            <v>0</v>
          </cell>
          <cell r="FO1377">
            <v>0</v>
          </cell>
          <cell r="FP1377">
            <v>0</v>
          </cell>
          <cell r="FQ1377">
            <v>0</v>
          </cell>
          <cell r="FR1377">
            <v>0</v>
          </cell>
          <cell r="FS1377">
            <v>0</v>
          </cell>
          <cell r="FT1377">
            <v>0</v>
          </cell>
          <cell r="FU1377">
            <v>0</v>
          </cell>
          <cell r="FV1377">
            <v>0</v>
          </cell>
          <cell r="FW1377">
            <v>0</v>
          </cell>
          <cell r="FX1377">
            <v>0</v>
          </cell>
          <cell r="FY1377">
            <v>0</v>
          </cell>
          <cell r="FZ1377">
            <v>0</v>
          </cell>
          <cell r="GA1377">
            <v>0</v>
          </cell>
          <cell r="GB1377">
            <v>0</v>
          </cell>
          <cell r="GC1377">
            <v>0</v>
          </cell>
          <cell r="GD1377">
            <v>0</v>
          </cell>
          <cell r="GE1377">
            <v>0</v>
          </cell>
          <cell r="GF1377">
            <v>0</v>
          </cell>
          <cell r="GG1377">
            <v>0</v>
          </cell>
          <cell r="GH1377">
            <v>0</v>
          </cell>
          <cell r="GI1377">
            <v>0</v>
          </cell>
          <cell r="GJ1377">
            <v>0</v>
          </cell>
          <cell r="GK1377">
            <v>0</v>
          </cell>
          <cell r="GL1377">
            <v>0</v>
          </cell>
          <cell r="GM1377">
            <v>0</v>
          </cell>
          <cell r="GN1377">
            <v>0</v>
          </cell>
          <cell r="GO1377">
            <v>0</v>
          </cell>
          <cell r="GP1377">
            <v>0</v>
          </cell>
          <cell r="GQ1377">
            <v>0</v>
          </cell>
          <cell r="GR1377">
            <v>0</v>
          </cell>
          <cell r="GS1377">
            <v>0</v>
          </cell>
          <cell r="GT1377">
            <v>0</v>
          </cell>
          <cell r="GU1377">
            <v>0</v>
          </cell>
          <cell r="GV1377">
            <v>0</v>
          </cell>
          <cell r="GW1377">
            <v>0</v>
          </cell>
          <cell r="GX1377">
            <v>0</v>
          </cell>
          <cell r="GY1377">
            <v>0</v>
          </cell>
          <cell r="GZ1377">
            <v>0</v>
          </cell>
          <cell r="HA1377">
            <v>0</v>
          </cell>
          <cell r="HB1377">
            <v>0</v>
          </cell>
          <cell r="HC1377">
            <v>0</v>
          </cell>
          <cell r="HD1377">
            <v>0</v>
          </cell>
          <cell r="HE1377">
            <v>0</v>
          </cell>
          <cell r="HF1377">
            <v>0</v>
          </cell>
          <cell r="HG1377">
            <v>0</v>
          </cell>
          <cell r="HH1377">
            <v>0</v>
          </cell>
          <cell r="HI1377">
            <v>0</v>
          </cell>
          <cell r="HJ1377">
            <v>0</v>
          </cell>
          <cell r="HK1377">
            <v>0</v>
          </cell>
          <cell r="HL1377">
            <v>0</v>
          </cell>
          <cell r="HM1377">
            <v>0</v>
          </cell>
          <cell r="HN1377">
            <v>0</v>
          </cell>
          <cell r="HO1377">
            <v>0</v>
          </cell>
          <cell r="HP1377">
            <v>0</v>
          </cell>
          <cell r="HQ1377">
            <v>0</v>
          </cell>
          <cell r="HR1377">
            <v>0</v>
          </cell>
          <cell r="HS1377">
            <v>0</v>
          </cell>
          <cell r="HT1377">
            <v>0</v>
          </cell>
          <cell r="HU1377">
            <v>0</v>
          </cell>
          <cell r="HV1377">
            <v>0</v>
          </cell>
          <cell r="HW1377">
            <v>0</v>
          </cell>
          <cell r="HX1377">
            <v>0</v>
          </cell>
          <cell r="HY1377">
            <v>0</v>
          </cell>
          <cell r="HZ1377">
            <v>0</v>
          </cell>
          <cell r="IA1377">
            <v>0</v>
          </cell>
          <cell r="IB1377">
            <v>0</v>
          </cell>
          <cell r="IC1377">
            <v>0</v>
          </cell>
          <cell r="ID1377">
            <v>0</v>
          </cell>
          <cell r="IE1377">
            <v>0</v>
          </cell>
          <cell r="IF1377">
            <v>0</v>
          </cell>
          <cell r="IG1377">
            <v>0</v>
          </cell>
          <cell r="IH1377">
            <v>0</v>
          </cell>
          <cell r="II1377">
            <v>0</v>
          </cell>
          <cell r="IJ1377">
            <v>0</v>
          </cell>
          <cell r="IK1377">
            <v>0</v>
          </cell>
          <cell r="IL1377">
            <v>0</v>
          </cell>
          <cell r="IM1377">
            <v>0</v>
          </cell>
          <cell r="IN1377">
            <v>0</v>
          </cell>
          <cell r="IO1377">
            <v>0</v>
          </cell>
          <cell r="IP1377">
            <v>0</v>
          </cell>
          <cell r="IQ1377">
            <v>0</v>
          </cell>
          <cell r="IR1377">
            <v>0</v>
          </cell>
          <cell r="IS1377">
            <v>0</v>
          </cell>
          <cell r="IT1377">
            <v>0</v>
          </cell>
          <cell r="IU1377">
            <v>0</v>
          </cell>
          <cell r="IV1377">
            <v>0</v>
          </cell>
          <cell r="IW1377">
            <v>0</v>
          </cell>
          <cell r="IX1377">
            <v>0</v>
          </cell>
          <cell r="IY1377">
            <v>0</v>
          </cell>
          <cell r="IZ1377">
            <v>0</v>
          </cell>
          <cell r="JA1377">
            <v>0</v>
          </cell>
          <cell r="JB1377">
            <v>0</v>
          </cell>
          <cell r="JC1377">
            <v>0</v>
          </cell>
          <cell r="JD1377">
            <v>0</v>
          </cell>
          <cell r="JE1377">
            <v>0</v>
          </cell>
        </row>
        <row r="1378">
          <cell r="D1378" t="str">
            <v>NUC.PX.WYE._.PTC.Adv_Reactor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0</v>
          </cell>
          <cell r="CF1378">
            <v>0</v>
          </cell>
          <cell r="CG1378">
            <v>0</v>
          </cell>
          <cell r="CH1378">
            <v>0</v>
          </cell>
          <cell r="CI1378">
            <v>0</v>
          </cell>
          <cell r="CJ1378">
            <v>0</v>
          </cell>
          <cell r="CK1378">
            <v>0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0</v>
          </cell>
          <cell r="DB1378">
            <v>0</v>
          </cell>
          <cell r="DC1378">
            <v>0</v>
          </cell>
          <cell r="DD1378">
            <v>0</v>
          </cell>
          <cell r="DE1378">
            <v>0</v>
          </cell>
          <cell r="DF1378">
            <v>0</v>
          </cell>
          <cell r="DG1378">
            <v>0</v>
          </cell>
          <cell r="DH1378">
            <v>0</v>
          </cell>
          <cell r="DI1378">
            <v>0</v>
          </cell>
          <cell r="DJ1378">
            <v>0</v>
          </cell>
          <cell r="DK1378">
            <v>0</v>
          </cell>
          <cell r="DL1378">
            <v>0</v>
          </cell>
          <cell r="DM1378">
            <v>0</v>
          </cell>
          <cell r="DN1378">
            <v>0</v>
          </cell>
          <cell r="DO1378">
            <v>0</v>
          </cell>
          <cell r="DP1378">
            <v>0</v>
          </cell>
          <cell r="DQ1378">
            <v>0</v>
          </cell>
          <cell r="DR1378">
            <v>0</v>
          </cell>
          <cell r="DS1378">
            <v>0</v>
          </cell>
          <cell r="DT1378">
            <v>0</v>
          </cell>
          <cell r="DU1378">
            <v>0</v>
          </cell>
          <cell r="DV1378">
            <v>0</v>
          </cell>
          <cell r="DW1378">
            <v>0</v>
          </cell>
          <cell r="DX1378">
            <v>0</v>
          </cell>
          <cell r="DY1378">
            <v>0</v>
          </cell>
          <cell r="DZ1378">
            <v>0</v>
          </cell>
          <cell r="EA1378">
            <v>0</v>
          </cell>
          <cell r="EB1378">
            <v>0</v>
          </cell>
          <cell r="EC1378">
            <v>0</v>
          </cell>
          <cell r="ED1378">
            <v>0</v>
          </cell>
          <cell r="EE1378">
            <v>0</v>
          </cell>
          <cell r="EF1378">
            <v>0</v>
          </cell>
          <cell r="EG1378">
            <v>0</v>
          </cell>
          <cell r="EH1378">
            <v>0</v>
          </cell>
          <cell r="EI1378">
            <v>0</v>
          </cell>
          <cell r="EJ1378">
            <v>0</v>
          </cell>
          <cell r="EK1378">
            <v>0</v>
          </cell>
          <cell r="EL1378">
            <v>0</v>
          </cell>
          <cell r="EM1378">
            <v>0</v>
          </cell>
          <cell r="EN1378">
            <v>0</v>
          </cell>
          <cell r="EO1378">
            <v>0</v>
          </cell>
          <cell r="EP1378">
            <v>0</v>
          </cell>
          <cell r="EQ1378">
            <v>0</v>
          </cell>
          <cell r="ER1378">
            <v>0</v>
          </cell>
          <cell r="ES1378">
            <v>0</v>
          </cell>
          <cell r="ET1378">
            <v>0</v>
          </cell>
          <cell r="EU1378">
            <v>0</v>
          </cell>
          <cell r="EV1378">
            <v>0</v>
          </cell>
          <cell r="EW1378">
            <v>0</v>
          </cell>
          <cell r="EX1378">
            <v>0</v>
          </cell>
          <cell r="EY1378">
            <v>0</v>
          </cell>
          <cell r="EZ1378">
            <v>0</v>
          </cell>
          <cell r="FA1378">
            <v>0</v>
          </cell>
          <cell r="FB1378">
            <v>0</v>
          </cell>
          <cell r="FC1378">
            <v>0</v>
          </cell>
          <cell r="FD1378">
            <v>0</v>
          </cell>
          <cell r="FE1378">
            <v>0</v>
          </cell>
          <cell r="FF1378">
            <v>0</v>
          </cell>
          <cell r="FG1378">
            <v>0</v>
          </cell>
          <cell r="FH1378">
            <v>0</v>
          </cell>
          <cell r="FI1378">
            <v>0</v>
          </cell>
          <cell r="FJ1378">
            <v>0</v>
          </cell>
          <cell r="FK1378">
            <v>0</v>
          </cell>
          <cell r="FL1378">
            <v>0</v>
          </cell>
          <cell r="FM1378">
            <v>0</v>
          </cell>
          <cell r="FN1378">
            <v>0</v>
          </cell>
          <cell r="FO1378">
            <v>0</v>
          </cell>
          <cell r="FP1378">
            <v>0</v>
          </cell>
          <cell r="FQ1378">
            <v>0</v>
          </cell>
          <cell r="FR1378">
            <v>0</v>
          </cell>
          <cell r="FS1378">
            <v>0</v>
          </cell>
          <cell r="FT1378">
            <v>0</v>
          </cell>
          <cell r="FU1378">
            <v>0</v>
          </cell>
          <cell r="FV1378">
            <v>0</v>
          </cell>
          <cell r="FW1378">
            <v>0</v>
          </cell>
          <cell r="FX1378">
            <v>0</v>
          </cell>
          <cell r="FY1378">
            <v>0</v>
          </cell>
          <cell r="FZ1378">
            <v>0</v>
          </cell>
          <cell r="GA1378">
            <v>0</v>
          </cell>
          <cell r="GB1378">
            <v>0</v>
          </cell>
          <cell r="GC1378">
            <v>0</v>
          </cell>
          <cell r="GD1378">
            <v>0</v>
          </cell>
          <cell r="GE1378">
            <v>0</v>
          </cell>
          <cell r="GF1378">
            <v>0</v>
          </cell>
          <cell r="GG1378">
            <v>0</v>
          </cell>
          <cell r="GH1378">
            <v>0</v>
          </cell>
          <cell r="GI1378">
            <v>0</v>
          </cell>
          <cell r="GJ1378">
            <v>0</v>
          </cell>
          <cell r="GK1378">
            <v>0</v>
          </cell>
          <cell r="GL1378">
            <v>0</v>
          </cell>
          <cell r="GM1378">
            <v>0</v>
          </cell>
          <cell r="GN1378">
            <v>0</v>
          </cell>
          <cell r="GO1378">
            <v>0</v>
          </cell>
          <cell r="GP1378">
            <v>0</v>
          </cell>
          <cell r="GQ1378">
            <v>0</v>
          </cell>
          <cell r="GR1378">
            <v>0</v>
          </cell>
          <cell r="GS1378">
            <v>0</v>
          </cell>
          <cell r="GT1378">
            <v>0</v>
          </cell>
          <cell r="GU1378">
            <v>0</v>
          </cell>
          <cell r="GV1378">
            <v>0</v>
          </cell>
          <cell r="GW1378">
            <v>0</v>
          </cell>
          <cell r="GX1378">
            <v>0</v>
          </cell>
          <cell r="GY1378">
            <v>0</v>
          </cell>
          <cell r="GZ1378">
            <v>0</v>
          </cell>
          <cell r="HA1378">
            <v>0</v>
          </cell>
          <cell r="HB1378">
            <v>0</v>
          </cell>
          <cell r="HC1378">
            <v>0</v>
          </cell>
          <cell r="HD1378">
            <v>0</v>
          </cell>
          <cell r="HE1378">
            <v>0</v>
          </cell>
          <cell r="HF1378">
            <v>0</v>
          </cell>
          <cell r="HG1378">
            <v>0</v>
          </cell>
          <cell r="HH1378">
            <v>0</v>
          </cell>
          <cell r="HI1378">
            <v>0</v>
          </cell>
          <cell r="HJ1378">
            <v>0</v>
          </cell>
          <cell r="HK1378">
            <v>0</v>
          </cell>
          <cell r="HL1378">
            <v>0</v>
          </cell>
          <cell r="HM1378">
            <v>0</v>
          </cell>
          <cell r="HN1378">
            <v>0</v>
          </cell>
          <cell r="HO1378">
            <v>0</v>
          </cell>
          <cell r="HP1378">
            <v>0</v>
          </cell>
          <cell r="HQ1378">
            <v>0</v>
          </cell>
          <cell r="HR1378">
            <v>0</v>
          </cell>
          <cell r="HS1378">
            <v>0</v>
          </cell>
          <cell r="HT1378">
            <v>0</v>
          </cell>
          <cell r="HU1378">
            <v>0</v>
          </cell>
          <cell r="HV1378">
            <v>0</v>
          </cell>
          <cell r="HW1378">
            <v>0</v>
          </cell>
          <cell r="HX1378">
            <v>0</v>
          </cell>
          <cell r="HY1378">
            <v>0</v>
          </cell>
          <cell r="HZ1378">
            <v>0</v>
          </cell>
          <cell r="IA1378">
            <v>0</v>
          </cell>
          <cell r="IB1378">
            <v>0</v>
          </cell>
          <cell r="IC1378">
            <v>0</v>
          </cell>
          <cell r="ID1378">
            <v>0</v>
          </cell>
          <cell r="IE1378">
            <v>0</v>
          </cell>
          <cell r="IF1378">
            <v>0</v>
          </cell>
          <cell r="IG1378">
            <v>0</v>
          </cell>
          <cell r="IH1378">
            <v>0</v>
          </cell>
          <cell r="II1378">
            <v>0</v>
          </cell>
          <cell r="IJ1378">
            <v>0</v>
          </cell>
          <cell r="IK1378">
            <v>0</v>
          </cell>
          <cell r="IL1378">
            <v>0</v>
          </cell>
          <cell r="IM1378">
            <v>0</v>
          </cell>
          <cell r="IN1378">
            <v>0</v>
          </cell>
          <cell r="IO1378">
            <v>0</v>
          </cell>
          <cell r="IP1378">
            <v>0</v>
          </cell>
          <cell r="IQ1378">
            <v>0</v>
          </cell>
          <cell r="IR1378">
            <v>0</v>
          </cell>
          <cell r="IS1378">
            <v>0</v>
          </cell>
          <cell r="IT1378">
            <v>0</v>
          </cell>
          <cell r="IU1378">
            <v>0</v>
          </cell>
          <cell r="IV1378">
            <v>0</v>
          </cell>
          <cell r="IW1378">
            <v>0</v>
          </cell>
          <cell r="IX1378">
            <v>0</v>
          </cell>
          <cell r="IY1378">
            <v>0</v>
          </cell>
          <cell r="IZ1378">
            <v>0</v>
          </cell>
          <cell r="JA1378">
            <v>0</v>
          </cell>
          <cell r="JB1378">
            <v>0</v>
          </cell>
          <cell r="JC1378">
            <v>0</v>
          </cell>
          <cell r="JD1378">
            <v>0</v>
          </cell>
          <cell r="JE1378">
            <v>0</v>
          </cell>
        </row>
        <row r="1379">
          <cell r="D1379" t="str">
            <v>NUC.PX.BOR._.PTC.Adv_Reactor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0</v>
          </cell>
          <cell r="CF1379">
            <v>0</v>
          </cell>
          <cell r="CG1379">
            <v>0</v>
          </cell>
          <cell r="CH1379">
            <v>0</v>
          </cell>
          <cell r="CI1379">
            <v>0</v>
          </cell>
          <cell r="CJ1379">
            <v>0</v>
          </cell>
          <cell r="CK1379">
            <v>0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0</v>
          </cell>
          <cell r="DB1379">
            <v>0</v>
          </cell>
          <cell r="DC1379">
            <v>0</v>
          </cell>
          <cell r="DD1379">
            <v>0</v>
          </cell>
          <cell r="DE1379">
            <v>0</v>
          </cell>
          <cell r="DF1379">
            <v>0</v>
          </cell>
          <cell r="DG1379">
            <v>0</v>
          </cell>
          <cell r="DH1379">
            <v>0</v>
          </cell>
          <cell r="DI1379">
            <v>0</v>
          </cell>
          <cell r="DJ1379">
            <v>0</v>
          </cell>
          <cell r="DK1379">
            <v>0</v>
          </cell>
          <cell r="DL1379">
            <v>0</v>
          </cell>
          <cell r="DM1379">
            <v>0</v>
          </cell>
          <cell r="DN1379">
            <v>0</v>
          </cell>
          <cell r="DO1379">
            <v>0</v>
          </cell>
          <cell r="DP1379">
            <v>0</v>
          </cell>
          <cell r="DQ1379">
            <v>0</v>
          </cell>
          <cell r="DR1379">
            <v>0</v>
          </cell>
          <cell r="DS1379">
            <v>0</v>
          </cell>
          <cell r="DT1379">
            <v>0</v>
          </cell>
          <cell r="DU1379">
            <v>0</v>
          </cell>
          <cell r="DV1379">
            <v>0</v>
          </cell>
          <cell r="DW1379">
            <v>0</v>
          </cell>
          <cell r="DX1379">
            <v>0</v>
          </cell>
          <cell r="DY1379">
            <v>0</v>
          </cell>
          <cell r="DZ1379">
            <v>0</v>
          </cell>
          <cell r="EA1379">
            <v>0</v>
          </cell>
          <cell r="EB1379">
            <v>0</v>
          </cell>
          <cell r="EC1379">
            <v>0</v>
          </cell>
          <cell r="ED1379">
            <v>0</v>
          </cell>
          <cell r="EE1379">
            <v>0</v>
          </cell>
          <cell r="EF1379">
            <v>0</v>
          </cell>
          <cell r="EG1379">
            <v>0</v>
          </cell>
          <cell r="EH1379">
            <v>0</v>
          </cell>
          <cell r="EI1379">
            <v>0</v>
          </cell>
          <cell r="EJ1379">
            <v>0</v>
          </cell>
          <cell r="EK1379">
            <v>0</v>
          </cell>
          <cell r="EL1379">
            <v>0</v>
          </cell>
          <cell r="EM1379">
            <v>0</v>
          </cell>
          <cell r="EN1379">
            <v>0</v>
          </cell>
          <cell r="EO1379">
            <v>0</v>
          </cell>
          <cell r="EP1379">
            <v>0</v>
          </cell>
          <cell r="EQ1379">
            <v>0</v>
          </cell>
          <cell r="ER1379">
            <v>0</v>
          </cell>
          <cell r="ES1379">
            <v>0</v>
          </cell>
          <cell r="ET1379">
            <v>0</v>
          </cell>
          <cell r="EU1379">
            <v>0</v>
          </cell>
          <cell r="EV1379">
            <v>0</v>
          </cell>
          <cell r="EW1379">
            <v>0</v>
          </cell>
          <cell r="EX1379">
            <v>0</v>
          </cell>
          <cell r="EY1379">
            <v>0</v>
          </cell>
          <cell r="EZ1379">
            <v>0</v>
          </cell>
          <cell r="FA1379">
            <v>0</v>
          </cell>
          <cell r="FB1379">
            <v>0</v>
          </cell>
          <cell r="FC1379">
            <v>0</v>
          </cell>
          <cell r="FD1379">
            <v>0</v>
          </cell>
          <cell r="FE1379">
            <v>0</v>
          </cell>
          <cell r="FF1379">
            <v>0</v>
          </cell>
          <cell r="FG1379">
            <v>0</v>
          </cell>
          <cell r="FH1379">
            <v>0</v>
          </cell>
          <cell r="FI1379">
            <v>0</v>
          </cell>
          <cell r="FJ1379">
            <v>0</v>
          </cell>
          <cell r="FK1379">
            <v>0</v>
          </cell>
          <cell r="FL1379">
            <v>0</v>
          </cell>
          <cell r="FM1379">
            <v>0</v>
          </cell>
          <cell r="FN1379">
            <v>0</v>
          </cell>
          <cell r="FO1379">
            <v>0</v>
          </cell>
          <cell r="FP1379">
            <v>0</v>
          </cell>
          <cell r="FQ1379">
            <v>0</v>
          </cell>
          <cell r="FR1379">
            <v>0</v>
          </cell>
          <cell r="FS1379">
            <v>0</v>
          </cell>
          <cell r="FT1379">
            <v>0</v>
          </cell>
          <cell r="FU1379">
            <v>0</v>
          </cell>
          <cell r="FV1379">
            <v>0</v>
          </cell>
          <cell r="FW1379">
            <v>0</v>
          </cell>
          <cell r="FX1379">
            <v>0</v>
          </cell>
          <cell r="FY1379">
            <v>0</v>
          </cell>
          <cell r="FZ1379">
            <v>0</v>
          </cell>
          <cell r="GA1379">
            <v>0</v>
          </cell>
          <cell r="GB1379">
            <v>0</v>
          </cell>
          <cell r="GC1379">
            <v>0</v>
          </cell>
          <cell r="GD1379">
            <v>0</v>
          </cell>
          <cell r="GE1379">
            <v>0</v>
          </cell>
          <cell r="GF1379">
            <v>0</v>
          </cell>
          <cell r="GG1379">
            <v>0</v>
          </cell>
          <cell r="GH1379">
            <v>0</v>
          </cell>
          <cell r="GI1379">
            <v>0</v>
          </cell>
          <cell r="GJ1379">
            <v>0</v>
          </cell>
          <cell r="GK1379">
            <v>0</v>
          </cell>
          <cell r="GL1379">
            <v>0</v>
          </cell>
          <cell r="GM1379">
            <v>0</v>
          </cell>
          <cell r="GN1379">
            <v>0</v>
          </cell>
          <cell r="GO1379">
            <v>0</v>
          </cell>
          <cell r="GP1379">
            <v>0</v>
          </cell>
          <cell r="GQ1379">
            <v>0</v>
          </cell>
          <cell r="GR1379">
            <v>0</v>
          </cell>
          <cell r="GS1379">
            <v>0</v>
          </cell>
          <cell r="GT1379">
            <v>0</v>
          </cell>
          <cell r="GU1379">
            <v>0</v>
          </cell>
          <cell r="GV1379">
            <v>0</v>
          </cell>
          <cell r="GW1379">
            <v>0</v>
          </cell>
          <cell r="GX1379">
            <v>0</v>
          </cell>
          <cell r="GY1379">
            <v>0</v>
          </cell>
          <cell r="GZ1379">
            <v>0</v>
          </cell>
          <cell r="HA1379">
            <v>0</v>
          </cell>
          <cell r="HB1379">
            <v>0</v>
          </cell>
          <cell r="HC1379">
            <v>0</v>
          </cell>
          <cell r="HD1379">
            <v>0</v>
          </cell>
          <cell r="HE1379">
            <v>0</v>
          </cell>
          <cell r="HF1379">
            <v>0</v>
          </cell>
          <cell r="HG1379">
            <v>0</v>
          </cell>
          <cell r="HH1379">
            <v>0</v>
          </cell>
          <cell r="HI1379">
            <v>0</v>
          </cell>
          <cell r="HJ1379">
            <v>0</v>
          </cell>
          <cell r="HK1379">
            <v>0</v>
          </cell>
          <cell r="HL1379">
            <v>0</v>
          </cell>
          <cell r="HM1379">
            <v>0</v>
          </cell>
          <cell r="HN1379">
            <v>0</v>
          </cell>
          <cell r="HO1379">
            <v>0</v>
          </cell>
          <cell r="HP1379">
            <v>0</v>
          </cell>
          <cell r="HQ1379">
            <v>0</v>
          </cell>
          <cell r="HR1379">
            <v>0</v>
          </cell>
          <cell r="HS1379">
            <v>0</v>
          </cell>
          <cell r="HT1379">
            <v>0</v>
          </cell>
          <cell r="HU1379">
            <v>0</v>
          </cell>
          <cell r="HV1379">
            <v>0</v>
          </cell>
          <cell r="HW1379">
            <v>0</v>
          </cell>
          <cell r="HX1379">
            <v>0</v>
          </cell>
          <cell r="HY1379">
            <v>0</v>
          </cell>
          <cell r="HZ1379">
            <v>0</v>
          </cell>
          <cell r="IA1379">
            <v>0</v>
          </cell>
          <cell r="IB1379">
            <v>0</v>
          </cell>
          <cell r="IC1379">
            <v>0</v>
          </cell>
          <cell r="ID1379">
            <v>0</v>
          </cell>
          <cell r="IE1379">
            <v>0</v>
          </cell>
          <cell r="IF1379">
            <v>0</v>
          </cell>
          <cell r="IG1379">
            <v>0</v>
          </cell>
          <cell r="IH1379">
            <v>0</v>
          </cell>
          <cell r="II1379">
            <v>0</v>
          </cell>
          <cell r="IJ1379">
            <v>0</v>
          </cell>
          <cell r="IK1379">
            <v>0</v>
          </cell>
          <cell r="IL1379">
            <v>0</v>
          </cell>
          <cell r="IM1379">
            <v>0</v>
          </cell>
          <cell r="IN1379">
            <v>0</v>
          </cell>
          <cell r="IO1379">
            <v>0</v>
          </cell>
          <cell r="IP1379">
            <v>0</v>
          </cell>
          <cell r="IQ1379">
            <v>0</v>
          </cell>
          <cell r="IR1379">
            <v>0</v>
          </cell>
          <cell r="IS1379">
            <v>0</v>
          </cell>
          <cell r="IT1379">
            <v>0</v>
          </cell>
          <cell r="IU1379">
            <v>0</v>
          </cell>
          <cell r="IV1379">
            <v>0</v>
          </cell>
          <cell r="IW1379">
            <v>0</v>
          </cell>
          <cell r="IX1379">
            <v>0</v>
          </cell>
          <cell r="IY1379">
            <v>0</v>
          </cell>
          <cell r="IZ1379">
            <v>0</v>
          </cell>
          <cell r="JA1379">
            <v>0</v>
          </cell>
          <cell r="JB1379">
            <v>0</v>
          </cell>
          <cell r="JC1379">
            <v>0</v>
          </cell>
          <cell r="JD1379">
            <v>0</v>
          </cell>
          <cell r="JE1379">
            <v>0</v>
          </cell>
        </row>
        <row r="1380">
          <cell r="D1380" t="str">
            <v>NUC.PX.NTN._.NTC.Adv_Reactor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0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0</v>
          </cell>
          <cell r="CG1380">
            <v>0</v>
          </cell>
          <cell r="CH1380">
            <v>0</v>
          </cell>
          <cell r="CI1380">
            <v>0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0</v>
          </cell>
          <cell r="DB1380">
            <v>0</v>
          </cell>
          <cell r="DC1380">
            <v>0</v>
          </cell>
          <cell r="DD1380">
            <v>0</v>
          </cell>
          <cell r="DE1380">
            <v>0</v>
          </cell>
          <cell r="DF1380">
            <v>0</v>
          </cell>
          <cell r="DG1380">
            <v>0</v>
          </cell>
          <cell r="DH1380">
            <v>0</v>
          </cell>
          <cell r="DI1380">
            <v>0</v>
          </cell>
          <cell r="DJ1380">
            <v>0</v>
          </cell>
          <cell r="DK1380">
            <v>0</v>
          </cell>
          <cell r="DL1380">
            <v>0</v>
          </cell>
          <cell r="DM1380">
            <v>0</v>
          </cell>
          <cell r="DN1380">
            <v>0</v>
          </cell>
          <cell r="DO1380">
            <v>0</v>
          </cell>
          <cell r="DP1380">
            <v>0</v>
          </cell>
          <cell r="DQ1380">
            <v>0</v>
          </cell>
          <cell r="DR1380">
            <v>0</v>
          </cell>
          <cell r="DS1380">
            <v>0</v>
          </cell>
          <cell r="DT1380">
            <v>0</v>
          </cell>
          <cell r="DU1380">
            <v>0</v>
          </cell>
          <cell r="DV1380">
            <v>0</v>
          </cell>
          <cell r="DW1380">
            <v>0</v>
          </cell>
          <cell r="DX1380">
            <v>0</v>
          </cell>
          <cell r="DY1380">
            <v>0</v>
          </cell>
          <cell r="DZ1380">
            <v>0</v>
          </cell>
          <cell r="EA1380">
            <v>0</v>
          </cell>
          <cell r="EB1380">
            <v>0</v>
          </cell>
          <cell r="EC1380">
            <v>0</v>
          </cell>
          <cell r="ED1380">
            <v>0</v>
          </cell>
          <cell r="EE1380">
            <v>0</v>
          </cell>
          <cell r="EF1380">
            <v>0</v>
          </cell>
          <cell r="EG1380">
            <v>0</v>
          </cell>
          <cell r="EH1380">
            <v>0</v>
          </cell>
          <cell r="EI1380">
            <v>0</v>
          </cell>
          <cell r="EJ1380">
            <v>0</v>
          </cell>
          <cell r="EK1380">
            <v>0</v>
          </cell>
          <cell r="EL1380">
            <v>0</v>
          </cell>
          <cell r="EM1380">
            <v>0</v>
          </cell>
          <cell r="EN1380">
            <v>0</v>
          </cell>
          <cell r="EO1380">
            <v>0</v>
          </cell>
          <cell r="EP1380">
            <v>0</v>
          </cell>
          <cell r="EQ1380">
            <v>0</v>
          </cell>
          <cell r="ER1380">
            <v>0</v>
          </cell>
          <cell r="ES1380">
            <v>0</v>
          </cell>
          <cell r="ET1380">
            <v>0</v>
          </cell>
          <cell r="EU1380">
            <v>0</v>
          </cell>
          <cell r="EV1380">
            <v>0</v>
          </cell>
          <cell r="EW1380">
            <v>0</v>
          </cell>
          <cell r="EX1380">
            <v>0</v>
          </cell>
          <cell r="EY1380">
            <v>0</v>
          </cell>
          <cell r="EZ1380">
            <v>0</v>
          </cell>
          <cell r="FA1380">
            <v>0</v>
          </cell>
          <cell r="FB1380">
            <v>0</v>
          </cell>
          <cell r="FC1380">
            <v>0</v>
          </cell>
          <cell r="FD1380">
            <v>0</v>
          </cell>
          <cell r="FE1380">
            <v>0</v>
          </cell>
          <cell r="FF1380">
            <v>0</v>
          </cell>
          <cell r="FG1380">
            <v>0</v>
          </cell>
          <cell r="FH1380">
            <v>0</v>
          </cell>
          <cell r="FI1380">
            <v>0</v>
          </cell>
          <cell r="FJ1380">
            <v>0</v>
          </cell>
          <cell r="FK1380">
            <v>0</v>
          </cell>
          <cell r="FL1380">
            <v>0</v>
          </cell>
          <cell r="FM1380">
            <v>0</v>
          </cell>
          <cell r="FN1380">
            <v>0</v>
          </cell>
          <cell r="FO1380">
            <v>0</v>
          </cell>
          <cell r="FP1380">
            <v>0</v>
          </cell>
          <cell r="FQ1380">
            <v>0</v>
          </cell>
          <cell r="FR1380">
            <v>0</v>
          </cell>
          <cell r="FS1380">
            <v>0</v>
          </cell>
          <cell r="FT1380">
            <v>0</v>
          </cell>
          <cell r="FU1380">
            <v>0</v>
          </cell>
          <cell r="FV1380">
            <v>0</v>
          </cell>
          <cell r="FW1380">
            <v>0</v>
          </cell>
          <cell r="FX1380">
            <v>0</v>
          </cell>
          <cell r="FY1380">
            <v>0</v>
          </cell>
          <cell r="FZ1380">
            <v>0</v>
          </cell>
          <cell r="GA1380">
            <v>0</v>
          </cell>
          <cell r="GB1380">
            <v>0</v>
          </cell>
          <cell r="GC1380">
            <v>0</v>
          </cell>
          <cell r="GD1380">
            <v>0</v>
          </cell>
          <cell r="GE1380">
            <v>0</v>
          </cell>
          <cell r="GF1380">
            <v>0</v>
          </cell>
          <cell r="GG1380">
            <v>0</v>
          </cell>
          <cell r="GH1380">
            <v>0</v>
          </cell>
          <cell r="GI1380">
            <v>0</v>
          </cell>
          <cell r="GJ1380">
            <v>0</v>
          </cell>
          <cell r="GK1380">
            <v>0</v>
          </cell>
          <cell r="GL1380">
            <v>0</v>
          </cell>
          <cell r="GM1380">
            <v>0</v>
          </cell>
          <cell r="GN1380">
            <v>0</v>
          </cell>
          <cell r="GO1380">
            <v>0</v>
          </cell>
          <cell r="GP1380">
            <v>0</v>
          </cell>
          <cell r="GQ1380">
            <v>0</v>
          </cell>
          <cell r="GR1380">
            <v>0</v>
          </cell>
          <cell r="GS1380">
            <v>0</v>
          </cell>
          <cell r="GT1380">
            <v>0</v>
          </cell>
          <cell r="GU1380">
            <v>0</v>
          </cell>
          <cell r="GV1380">
            <v>0</v>
          </cell>
          <cell r="GW1380">
            <v>0</v>
          </cell>
          <cell r="GX1380">
            <v>0</v>
          </cell>
          <cell r="GY1380">
            <v>0</v>
          </cell>
          <cell r="GZ1380">
            <v>0</v>
          </cell>
          <cell r="HA1380">
            <v>0</v>
          </cell>
          <cell r="HB1380">
            <v>0</v>
          </cell>
          <cell r="HC1380">
            <v>0</v>
          </cell>
          <cell r="HD1380">
            <v>0</v>
          </cell>
          <cell r="HE1380">
            <v>0</v>
          </cell>
          <cell r="HF1380">
            <v>0</v>
          </cell>
          <cell r="HG1380">
            <v>0</v>
          </cell>
          <cell r="HH1380">
            <v>0</v>
          </cell>
          <cell r="HI1380">
            <v>0</v>
          </cell>
          <cell r="HJ1380">
            <v>0</v>
          </cell>
          <cell r="HK1380">
            <v>0</v>
          </cell>
          <cell r="HL1380">
            <v>0</v>
          </cell>
          <cell r="HM1380">
            <v>0</v>
          </cell>
          <cell r="HN1380">
            <v>0</v>
          </cell>
          <cell r="HO1380">
            <v>0</v>
          </cell>
          <cell r="HP1380">
            <v>0</v>
          </cell>
          <cell r="HQ1380">
            <v>0</v>
          </cell>
          <cell r="HR1380">
            <v>0</v>
          </cell>
          <cell r="HS1380">
            <v>0</v>
          </cell>
          <cell r="HT1380">
            <v>0</v>
          </cell>
          <cell r="HU1380">
            <v>0</v>
          </cell>
          <cell r="HV1380">
            <v>0</v>
          </cell>
          <cell r="HW1380">
            <v>0</v>
          </cell>
          <cell r="HX1380">
            <v>0</v>
          </cell>
          <cell r="HY1380">
            <v>0</v>
          </cell>
          <cell r="HZ1380">
            <v>0</v>
          </cell>
          <cell r="IA1380">
            <v>0</v>
          </cell>
          <cell r="IB1380">
            <v>0</v>
          </cell>
          <cell r="IC1380">
            <v>0</v>
          </cell>
          <cell r="ID1380">
            <v>0</v>
          </cell>
          <cell r="IE1380">
            <v>0</v>
          </cell>
          <cell r="IF1380">
            <v>0</v>
          </cell>
          <cell r="IG1380">
            <v>0</v>
          </cell>
          <cell r="IH1380">
            <v>0</v>
          </cell>
          <cell r="II1380">
            <v>0</v>
          </cell>
          <cell r="IJ1380">
            <v>0</v>
          </cell>
          <cell r="IK1380">
            <v>0</v>
          </cell>
          <cell r="IL1380">
            <v>0</v>
          </cell>
          <cell r="IM1380">
            <v>0</v>
          </cell>
          <cell r="IN1380">
            <v>0</v>
          </cell>
          <cell r="IO1380">
            <v>0</v>
          </cell>
          <cell r="IP1380">
            <v>0</v>
          </cell>
          <cell r="IQ1380">
            <v>0</v>
          </cell>
          <cell r="IR1380">
            <v>0</v>
          </cell>
          <cell r="IS1380">
            <v>0</v>
          </cell>
          <cell r="IT1380">
            <v>0</v>
          </cell>
          <cell r="IU1380">
            <v>0</v>
          </cell>
          <cell r="IV1380">
            <v>0</v>
          </cell>
          <cell r="IW1380">
            <v>0</v>
          </cell>
          <cell r="IX1380">
            <v>0</v>
          </cell>
          <cell r="IY1380">
            <v>0</v>
          </cell>
          <cell r="IZ1380">
            <v>0</v>
          </cell>
          <cell r="JA1380">
            <v>0</v>
          </cell>
          <cell r="JB1380">
            <v>0</v>
          </cell>
          <cell r="JC1380">
            <v>0</v>
          </cell>
          <cell r="JD1380">
            <v>0</v>
          </cell>
          <cell r="JE1380">
            <v>0</v>
          </cell>
        </row>
        <row r="1381">
          <cell r="D1381" t="str">
            <v>NUC.PX.BDG._.NTC.Adv_Reactor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0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0</v>
          </cell>
          <cell r="CG1381">
            <v>0</v>
          </cell>
          <cell r="CH1381">
            <v>0</v>
          </cell>
          <cell r="CI1381">
            <v>0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0</v>
          </cell>
          <cell r="DB1381">
            <v>0</v>
          </cell>
          <cell r="DC1381">
            <v>0</v>
          </cell>
          <cell r="DD1381">
            <v>0</v>
          </cell>
          <cell r="DE1381">
            <v>0</v>
          </cell>
          <cell r="DF1381">
            <v>0</v>
          </cell>
          <cell r="DG1381">
            <v>0</v>
          </cell>
          <cell r="DH1381">
            <v>0</v>
          </cell>
          <cell r="DI1381">
            <v>0</v>
          </cell>
          <cell r="DJ1381">
            <v>0</v>
          </cell>
          <cell r="DK1381">
            <v>0</v>
          </cell>
          <cell r="DL1381">
            <v>0</v>
          </cell>
          <cell r="DM1381">
            <v>0</v>
          </cell>
          <cell r="DN1381">
            <v>0</v>
          </cell>
          <cell r="DO1381">
            <v>0</v>
          </cell>
          <cell r="DP1381">
            <v>0</v>
          </cell>
          <cell r="DQ1381">
            <v>0</v>
          </cell>
          <cell r="DR1381">
            <v>0</v>
          </cell>
          <cell r="DS1381">
            <v>0</v>
          </cell>
          <cell r="DT1381">
            <v>0</v>
          </cell>
          <cell r="DU1381">
            <v>0</v>
          </cell>
          <cell r="DV1381">
            <v>0</v>
          </cell>
          <cell r="DW1381">
            <v>0</v>
          </cell>
          <cell r="DX1381">
            <v>0</v>
          </cell>
          <cell r="DY1381">
            <v>0</v>
          </cell>
          <cell r="DZ1381">
            <v>0</v>
          </cell>
          <cell r="EA1381">
            <v>0</v>
          </cell>
          <cell r="EB1381">
            <v>0</v>
          </cell>
          <cell r="EC1381">
            <v>0</v>
          </cell>
          <cell r="ED1381">
            <v>0</v>
          </cell>
          <cell r="EE1381">
            <v>0</v>
          </cell>
          <cell r="EF1381">
            <v>0</v>
          </cell>
          <cell r="EG1381">
            <v>0</v>
          </cell>
          <cell r="EH1381">
            <v>0</v>
          </cell>
          <cell r="EI1381">
            <v>0</v>
          </cell>
          <cell r="EJ1381">
            <v>0</v>
          </cell>
          <cell r="EK1381">
            <v>0</v>
          </cell>
          <cell r="EL1381">
            <v>0</v>
          </cell>
          <cell r="EM1381">
            <v>0</v>
          </cell>
          <cell r="EN1381">
            <v>0</v>
          </cell>
          <cell r="EO1381">
            <v>0</v>
          </cell>
          <cell r="EP1381">
            <v>0</v>
          </cell>
          <cell r="EQ1381">
            <v>0</v>
          </cell>
          <cell r="ER1381">
            <v>0</v>
          </cell>
          <cell r="ES1381">
            <v>0</v>
          </cell>
          <cell r="ET1381">
            <v>0</v>
          </cell>
          <cell r="EU1381">
            <v>0</v>
          </cell>
          <cell r="EV1381">
            <v>0</v>
          </cell>
          <cell r="EW1381">
            <v>0</v>
          </cell>
          <cell r="EX1381">
            <v>0</v>
          </cell>
          <cell r="EY1381">
            <v>0</v>
          </cell>
          <cell r="EZ1381">
            <v>0</v>
          </cell>
          <cell r="FA1381">
            <v>0</v>
          </cell>
          <cell r="FB1381">
            <v>0</v>
          </cell>
          <cell r="FC1381">
            <v>0</v>
          </cell>
          <cell r="FD1381">
            <v>0</v>
          </cell>
          <cell r="FE1381">
            <v>0</v>
          </cell>
          <cell r="FF1381">
            <v>0</v>
          </cell>
          <cell r="FG1381">
            <v>0</v>
          </cell>
          <cell r="FH1381">
            <v>0</v>
          </cell>
          <cell r="FI1381">
            <v>0</v>
          </cell>
          <cell r="FJ1381">
            <v>0</v>
          </cell>
          <cell r="FK1381">
            <v>0</v>
          </cell>
          <cell r="FL1381">
            <v>0</v>
          </cell>
          <cell r="FM1381">
            <v>0</v>
          </cell>
          <cell r="FN1381">
            <v>0</v>
          </cell>
          <cell r="FO1381">
            <v>0</v>
          </cell>
          <cell r="FP1381">
            <v>0</v>
          </cell>
          <cell r="FQ1381">
            <v>0</v>
          </cell>
          <cell r="FR1381">
            <v>0</v>
          </cell>
          <cell r="FS1381">
            <v>0</v>
          </cell>
          <cell r="FT1381">
            <v>0</v>
          </cell>
          <cell r="FU1381">
            <v>0</v>
          </cell>
          <cell r="FV1381">
            <v>0</v>
          </cell>
          <cell r="FW1381">
            <v>0</v>
          </cell>
          <cell r="FX1381">
            <v>0</v>
          </cell>
          <cell r="FY1381">
            <v>0</v>
          </cell>
          <cell r="FZ1381">
            <v>0</v>
          </cell>
          <cell r="GA1381">
            <v>0</v>
          </cell>
          <cell r="GB1381">
            <v>0</v>
          </cell>
          <cell r="GC1381">
            <v>0</v>
          </cell>
          <cell r="GD1381">
            <v>0</v>
          </cell>
          <cell r="GE1381">
            <v>0</v>
          </cell>
          <cell r="GF1381">
            <v>0</v>
          </cell>
          <cell r="GG1381">
            <v>0</v>
          </cell>
          <cell r="GH1381">
            <v>0</v>
          </cell>
          <cell r="GI1381">
            <v>0</v>
          </cell>
          <cell r="GJ1381">
            <v>0</v>
          </cell>
          <cell r="GK1381">
            <v>0</v>
          </cell>
          <cell r="GL1381">
            <v>0</v>
          </cell>
          <cell r="GM1381">
            <v>0</v>
          </cell>
          <cell r="GN1381">
            <v>0</v>
          </cell>
          <cell r="GO1381">
            <v>0</v>
          </cell>
          <cell r="GP1381">
            <v>0</v>
          </cell>
          <cell r="GQ1381">
            <v>0</v>
          </cell>
          <cell r="GR1381">
            <v>0</v>
          </cell>
          <cell r="GS1381">
            <v>0</v>
          </cell>
          <cell r="GT1381">
            <v>0</v>
          </cell>
          <cell r="GU1381">
            <v>0</v>
          </cell>
          <cell r="GV1381">
            <v>0</v>
          </cell>
          <cell r="GW1381">
            <v>0</v>
          </cell>
          <cell r="GX1381">
            <v>0</v>
          </cell>
          <cell r="GY1381">
            <v>0</v>
          </cell>
          <cell r="GZ1381">
            <v>0</v>
          </cell>
          <cell r="HA1381">
            <v>0</v>
          </cell>
          <cell r="HB1381">
            <v>0</v>
          </cell>
          <cell r="HC1381">
            <v>0</v>
          </cell>
          <cell r="HD1381">
            <v>0</v>
          </cell>
          <cell r="HE1381">
            <v>0</v>
          </cell>
          <cell r="HF1381">
            <v>0</v>
          </cell>
          <cell r="HG1381">
            <v>0</v>
          </cell>
          <cell r="HH1381">
            <v>0</v>
          </cell>
          <cell r="HI1381">
            <v>0</v>
          </cell>
          <cell r="HJ1381">
            <v>0</v>
          </cell>
          <cell r="HK1381">
            <v>0</v>
          </cell>
          <cell r="HL1381">
            <v>0</v>
          </cell>
          <cell r="HM1381">
            <v>0</v>
          </cell>
          <cell r="HN1381">
            <v>0</v>
          </cell>
          <cell r="HO1381">
            <v>0</v>
          </cell>
          <cell r="HP1381">
            <v>0</v>
          </cell>
          <cell r="HQ1381">
            <v>0</v>
          </cell>
          <cell r="HR1381">
            <v>0</v>
          </cell>
          <cell r="HS1381">
            <v>0</v>
          </cell>
          <cell r="HT1381">
            <v>0</v>
          </cell>
          <cell r="HU1381">
            <v>0</v>
          </cell>
          <cell r="HV1381">
            <v>0</v>
          </cell>
          <cell r="HW1381">
            <v>0</v>
          </cell>
          <cell r="HX1381">
            <v>0</v>
          </cell>
          <cell r="HY1381">
            <v>0</v>
          </cell>
          <cell r="HZ1381">
            <v>0</v>
          </cell>
          <cell r="IA1381">
            <v>0</v>
          </cell>
          <cell r="IB1381">
            <v>0</v>
          </cell>
          <cell r="IC1381">
            <v>0</v>
          </cell>
          <cell r="ID1381">
            <v>0</v>
          </cell>
          <cell r="IE1381">
            <v>0</v>
          </cell>
          <cell r="IF1381">
            <v>0</v>
          </cell>
          <cell r="IG1381">
            <v>0</v>
          </cell>
          <cell r="IH1381">
            <v>0</v>
          </cell>
          <cell r="II1381">
            <v>0</v>
          </cell>
          <cell r="IJ1381">
            <v>0</v>
          </cell>
          <cell r="IK1381">
            <v>0</v>
          </cell>
          <cell r="IL1381">
            <v>0</v>
          </cell>
          <cell r="IM1381">
            <v>0</v>
          </cell>
          <cell r="IN1381">
            <v>0</v>
          </cell>
          <cell r="IO1381">
            <v>0</v>
          </cell>
          <cell r="IP1381">
            <v>0</v>
          </cell>
          <cell r="IQ1381">
            <v>0</v>
          </cell>
          <cell r="IR1381">
            <v>0</v>
          </cell>
          <cell r="IS1381">
            <v>0</v>
          </cell>
          <cell r="IT1381">
            <v>0</v>
          </cell>
          <cell r="IU1381">
            <v>0</v>
          </cell>
          <cell r="IV1381">
            <v>0</v>
          </cell>
          <cell r="IW1381">
            <v>0</v>
          </cell>
          <cell r="IX1381">
            <v>0</v>
          </cell>
          <cell r="IY1381">
            <v>0</v>
          </cell>
          <cell r="IZ1381">
            <v>0</v>
          </cell>
          <cell r="JA1381">
            <v>0</v>
          </cell>
          <cell r="JB1381">
            <v>0</v>
          </cell>
          <cell r="JC1381">
            <v>0</v>
          </cell>
          <cell r="JD1381">
            <v>0</v>
          </cell>
          <cell r="JE1381">
            <v>0</v>
          </cell>
        </row>
        <row r="1382">
          <cell r="D1382" t="str">
            <v>NUC.PX.BOR._.NTC.Adv_Reactor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0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0</v>
          </cell>
          <cell r="CG1382">
            <v>0</v>
          </cell>
          <cell r="CH1382">
            <v>0</v>
          </cell>
          <cell r="CI1382">
            <v>0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0</v>
          </cell>
          <cell r="DB1382">
            <v>0</v>
          </cell>
          <cell r="DC1382">
            <v>0</v>
          </cell>
          <cell r="DD1382">
            <v>0</v>
          </cell>
          <cell r="DE1382">
            <v>0</v>
          </cell>
          <cell r="DF1382">
            <v>0</v>
          </cell>
          <cell r="DG1382">
            <v>0</v>
          </cell>
          <cell r="DH1382">
            <v>0</v>
          </cell>
          <cell r="DI1382">
            <v>0</v>
          </cell>
          <cell r="DJ1382">
            <v>0</v>
          </cell>
          <cell r="DK1382">
            <v>0</v>
          </cell>
          <cell r="DL1382">
            <v>0</v>
          </cell>
          <cell r="DM1382">
            <v>0</v>
          </cell>
          <cell r="DN1382">
            <v>0</v>
          </cell>
          <cell r="DO1382">
            <v>0</v>
          </cell>
          <cell r="DP1382">
            <v>0</v>
          </cell>
          <cell r="DQ1382">
            <v>0</v>
          </cell>
          <cell r="DR1382">
            <v>0</v>
          </cell>
          <cell r="DS1382">
            <v>0</v>
          </cell>
          <cell r="DT1382">
            <v>0</v>
          </cell>
          <cell r="DU1382">
            <v>0</v>
          </cell>
          <cell r="DV1382">
            <v>0</v>
          </cell>
          <cell r="DW1382">
            <v>0</v>
          </cell>
          <cell r="DX1382">
            <v>0</v>
          </cell>
          <cell r="DY1382">
            <v>0</v>
          </cell>
          <cell r="DZ1382">
            <v>0</v>
          </cell>
          <cell r="EA1382">
            <v>0</v>
          </cell>
          <cell r="EB1382">
            <v>0</v>
          </cell>
          <cell r="EC1382">
            <v>0</v>
          </cell>
          <cell r="ED1382">
            <v>0</v>
          </cell>
          <cell r="EE1382">
            <v>0</v>
          </cell>
          <cell r="EF1382">
            <v>0</v>
          </cell>
          <cell r="EG1382">
            <v>0</v>
          </cell>
          <cell r="EH1382">
            <v>0</v>
          </cell>
          <cell r="EI1382">
            <v>0</v>
          </cell>
          <cell r="EJ1382">
            <v>0</v>
          </cell>
          <cell r="EK1382">
            <v>0</v>
          </cell>
          <cell r="EL1382">
            <v>0</v>
          </cell>
          <cell r="EM1382">
            <v>0</v>
          </cell>
          <cell r="EN1382">
            <v>0</v>
          </cell>
          <cell r="EO1382">
            <v>0</v>
          </cell>
          <cell r="EP1382">
            <v>0</v>
          </cell>
          <cell r="EQ1382">
            <v>0</v>
          </cell>
          <cell r="ER1382">
            <v>0</v>
          </cell>
          <cell r="ES1382">
            <v>0</v>
          </cell>
          <cell r="ET1382">
            <v>0</v>
          </cell>
          <cell r="EU1382">
            <v>0</v>
          </cell>
          <cell r="EV1382">
            <v>0</v>
          </cell>
          <cell r="EW1382">
            <v>0</v>
          </cell>
          <cell r="EX1382">
            <v>0</v>
          </cell>
          <cell r="EY1382">
            <v>0</v>
          </cell>
          <cell r="EZ1382">
            <v>0</v>
          </cell>
          <cell r="FA1382">
            <v>0</v>
          </cell>
          <cell r="FB1382">
            <v>0</v>
          </cell>
          <cell r="FC1382">
            <v>0</v>
          </cell>
          <cell r="FD1382">
            <v>0</v>
          </cell>
          <cell r="FE1382">
            <v>0</v>
          </cell>
          <cell r="FF1382">
            <v>0</v>
          </cell>
          <cell r="FG1382">
            <v>0</v>
          </cell>
          <cell r="FH1382">
            <v>0</v>
          </cell>
          <cell r="FI1382">
            <v>0</v>
          </cell>
          <cell r="FJ1382">
            <v>0</v>
          </cell>
          <cell r="FK1382">
            <v>0</v>
          </cell>
          <cell r="FL1382">
            <v>0</v>
          </cell>
          <cell r="FM1382">
            <v>0</v>
          </cell>
          <cell r="FN1382">
            <v>0</v>
          </cell>
          <cell r="FO1382">
            <v>0</v>
          </cell>
          <cell r="FP1382">
            <v>0</v>
          </cell>
          <cell r="FQ1382">
            <v>0</v>
          </cell>
          <cell r="FR1382">
            <v>0</v>
          </cell>
          <cell r="FS1382">
            <v>0</v>
          </cell>
          <cell r="FT1382">
            <v>0</v>
          </cell>
          <cell r="FU1382">
            <v>0</v>
          </cell>
          <cell r="FV1382">
            <v>0</v>
          </cell>
          <cell r="FW1382">
            <v>0</v>
          </cell>
          <cell r="FX1382">
            <v>0</v>
          </cell>
          <cell r="FY1382">
            <v>0</v>
          </cell>
          <cell r="FZ1382">
            <v>0</v>
          </cell>
          <cell r="GA1382">
            <v>0</v>
          </cell>
          <cell r="GB1382">
            <v>0</v>
          </cell>
          <cell r="GC1382">
            <v>0</v>
          </cell>
          <cell r="GD1382">
            <v>0</v>
          </cell>
          <cell r="GE1382">
            <v>0</v>
          </cell>
          <cell r="GF1382">
            <v>0</v>
          </cell>
          <cell r="GG1382">
            <v>0</v>
          </cell>
          <cell r="GH1382">
            <v>0</v>
          </cell>
          <cell r="GI1382">
            <v>0</v>
          </cell>
          <cell r="GJ1382">
            <v>0</v>
          </cell>
          <cell r="GK1382">
            <v>0</v>
          </cell>
          <cell r="GL1382">
            <v>0</v>
          </cell>
          <cell r="GM1382">
            <v>0</v>
          </cell>
          <cell r="GN1382">
            <v>0</v>
          </cell>
          <cell r="GO1382">
            <v>0</v>
          </cell>
          <cell r="GP1382">
            <v>0</v>
          </cell>
          <cell r="GQ1382">
            <v>0</v>
          </cell>
          <cell r="GR1382">
            <v>0</v>
          </cell>
          <cell r="GS1382">
            <v>0</v>
          </cell>
          <cell r="GT1382">
            <v>0</v>
          </cell>
          <cell r="GU1382">
            <v>0</v>
          </cell>
          <cell r="GV1382">
            <v>0</v>
          </cell>
          <cell r="GW1382">
            <v>0</v>
          </cell>
          <cell r="GX1382">
            <v>0</v>
          </cell>
          <cell r="GY1382">
            <v>0</v>
          </cell>
          <cell r="GZ1382">
            <v>0</v>
          </cell>
          <cell r="HA1382">
            <v>0</v>
          </cell>
          <cell r="HB1382">
            <v>0</v>
          </cell>
          <cell r="HC1382">
            <v>0</v>
          </cell>
          <cell r="HD1382">
            <v>0</v>
          </cell>
          <cell r="HE1382">
            <v>0</v>
          </cell>
          <cell r="HF1382">
            <v>0</v>
          </cell>
          <cell r="HG1382">
            <v>0</v>
          </cell>
          <cell r="HH1382">
            <v>0</v>
          </cell>
          <cell r="HI1382">
            <v>0</v>
          </cell>
          <cell r="HJ1382">
            <v>0</v>
          </cell>
          <cell r="HK1382">
            <v>0</v>
          </cell>
          <cell r="HL1382">
            <v>0</v>
          </cell>
          <cell r="HM1382">
            <v>0</v>
          </cell>
          <cell r="HN1382">
            <v>0</v>
          </cell>
          <cell r="HO1382">
            <v>0</v>
          </cell>
          <cell r="HP1382">
            <v>0</v>
          </cell>
          <cell r="HQ1382">
            <v>0</v>
          </cell>
          <cell r="HR1382">
            <v>0</v>
          </cell>
          <cell r="HS1382">
            <v>0</v>
          </cell>
          <cell r="HT1382">
            <v>0</v>
          </cell>
          <cell r="HU1382">
            <v>0</v>
          </cell>
          <cell r="HV1382">
            <v>0</v>
          </cell>
          <cell r="HW1382">
            <v>0</v>
          </cell>
          <cell r="HX1382">
            <v>0</v>
          </cell>
          <cell r="HY1382">
            <v>0</v>
          </cell>
          <cell r="HZ1382">
            <v>0</v>
          </cell>
          <cell r="IA1382">
            <v>0</v>
          </cell>
          <cell r="IB1382">
            <v>0</v>
          </cell>
          <cell r="IC1382">
            <v>0</v>
          </cell>
          <cell r="ID1382">
            <v>0</v>
          </cell>
          <cell r="IE1382">
            <v>0</v>
          </cell>
          <cell r="IF1382">
            <v>0</v>
          </cell>
          <cell r="IG1382">
            <v>0</v>
          </cell>
          <cell r="IH1382">
            <v>0</v>
          </cell>
          <cell r="II1382">
            <v>0</v>
          </cell>
          <cell r="IJ1382">
            <v>0</v>
          </cell>
          <cell r="IK1382">
            <v>0</v>
          </cell>
          <cell r="IL1382">
            <v>0</v>
          </cell>
          <cell r="IM1382">
            <v>0</v>
          </cell>
          <cell r="IN1382">
            <v>0</v>
          </cell>
          <cell r="IO1382">
            <v>0</v>
          </cell>
          <cell r="IP1382">
            <v>0</v>
          </cell>
          <cell r="IQ1382">
            <v>0</v>
          </cell>
          <cell r="IR1382">
            <v>0</v>
          </cell>
          <cell r="IS1382">
            <v>0</v>
          </cell>
          <cell r="IT1382">
            <v>0</v>
          </cell>
          <cell r="IU1382">
            <v>0</v>
          </cell>
          <cell r="IV1382">
            <v>0</v>
          </cell>
          <cell r="IW1382">
            <v>0</v>
          </cell>
          <cell r="IX1382">
            <v>0</v>
          </cell>
          <cell r="IY1382">
            <v>0</v>
          </cell>
          <cell r="IZ1382">
            <v>0</v>
          </cell>
          <cell r="JA1382">
            <v>0</v>
          </cell>
          <cell r="JB1382">
            <v>0</v>
          </cell>
          <cell r="JC1382">
            <v>0</v>
          </cell>
          <cell r="JD1382">
            <v>0</v>
          </cell>
          <cell r="JE1382">
            <v>0</v>
          </cell>
        </row>
        <row r="1383">
          <cell r="D1383" t="str">
            <v>NUC.PX.DJW._.NTC.Adv_Reactor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0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0</v>
          </cell>
          <cell r="CG1383">
            <v>0</v>
          </cell>
          <cell r="CH1383">
            <v>0</v>
          </cell>
          <cell r="CI1383">
            <v>0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0</v>
          </cell>
          <cell r="DB1383">
            <v>0</v>
          </cell>
          <cell r="DC1383">
            <v>0</v>
          </cell>
          <cell r="DD1383">
            <v>0</v>
          </cell>
          <cell r="DE1383">
            <v>0</v>
          </cell>
          <cell r="DF1383">
            <v>0</v>
          </cell>
          <cell r="DG1383">
            <v>0</v>
          </cell>
          <cell r="DH1383">
            <v>0</v>
          </cell>
          <cell r="DI1383">
            <v>0</v>
          </cell>
          <cell r="DJ1383">
            <v>0</v>
          </cell>
          <cell r="DK1383">
            <v>0</v>
          </cell>
          <cell r="DL1383">
            <v>0</v>
          </cell>
          <cell r="DM1383">
            <v>0</v>
          </cell>
          <cell r="DN1383">
            <v>0</v>
          </cell>
          <cell r="DO1383">
            <v>0</v>
          </cell>
          <cell r="DP1383">
            <v>0</v>
          </cell>
          <cell r="DQ1383">
            <v>0</v>
          </cell>
          <cell r="DR1383">
            <v>0</v>
          </cell>
          <cell r="DS1383">
            <v>0</v>
          </cell>
          <cell r="DT1383">
            <v>0</v>
          </cell>
          <cell r="DU1383">
            <v>0</v>
          </cell>
          <cell r="DV1383">
            <v>0</v>
          </cell>
          <cell r="DW1383">
            <v>0</v>
          </cell>
          <cell r="DX1383">
            <v>0</v>
          </cell>
          <cell r="DY1383">
            <v>0</v>
          </cell>
          <cell r="DZ1383">
            <v>0</v>
          </cell>
          <cell r="EA1383">
            <v>0</v>
          </cell>
          <cell r="EB1383">
            <v>0</v>
          </cell>
          <cell r="EC1383">
            <v>0</v>
          </cell>
          <cell r="ED1383">
            <v>0</v>
          </cell>
          <cell r="EE1383">
            <v>0</v>
          </cell>
          <cell r="EF1383">
            <v>0</v>
          </cell>
          <cell r="EG1383">
            <v>0</v>
          </cell>
          <cell r="EH1383">
            <v>0</v>
          </cell>
          <cell r="EI1383">
            <v>0</v>
          </cell>
          <cell r="EJ1383">
            <v>0</v>
          </cell>
          <cell r="EK1383">
            <v>0</v>
          </cell>
          <cell r="EL1383">
            <v>0</v>
          </cell>
          <cell r="EM1383">
            <v>0</v>
          </cell>
          <cell r="EN1383">
            <v>0</v>
          </cell>
          <cell r="EO1383">
            <v>0</v>
          </cell>
          <cell r="EP1383">
            <v>0</v>
          </cell>
          <cell r="EQ1383">
            <v>0</v>
          </cell>
          <cell r="ER1383">
            <v>0</v>
          </cell>
          <cell r="ES1383">
            <v>0</v>
          </cell>
          <cell r="ET1383">
            <v>0</v>
          </cell>
          <cell r="EU1383">
            <v>0</v>
          </cell>
          <cell r="EV1383">
            <v>0</v>
          </cell>
          <cell r="EW1383">
            <v>0</v>
          </cell>
          <cell r="EX1383">
            <v>0</v>
          </cell>
          <cell r="EY1383">
            <v>0</v>
          </cell>
          <cell r="EZ1383">
            <v>0</v>
          </cell>
          <cell r="FA1383">
            <v>0</v>
          </cell>
          <cell r="FB1383">
            <v>0</v>
          </cell>
          <cell r="FC1383">
            <v>0</v>
          </cell>
          <cell r="FD1383">
            <v>0</v>
          </cell>
          <cell r="FE1383">
            <v>0</v>
          </cell>
          <cell r="FF1383">
            <v>0</v>
          </cell>
          <cell r="FG1383">
            <v>0</v>
          </cell>
          <cell r="FH1383">
            <v>0</v>
          </cell>
          <cell r="FI1383">
            <v>0</v>
          </cell>
          <cell r="FJ1383">
            <v>0</v>
          </cell>
          <cell r="FK1383">
            <v>0</v>
          </cell>
          <cell r="FL1383">
            <v>0</v>
          </cell>
          <cell r="FM1383">
            <v>0</v>
          </cell>
          <cell r="FN1383">
            <v>0</v>
          </cell>
          <cell r="FO1383">
            <v>0</v>
          </cell>
          <cell r="FP1383">
            <v>0</v>
          </cell>
          <cell r="FQ1383">
            <v>0</v>
          </cell>
          <cell r="FR1383">
            <v>0</v>
          </cell>
          <cell r="FS1383">
            <v>0</v>
          </cell>
          <cell r="FT1383">
            <v>0</v>
          </cell>
          <cell r="FU1383">
            <v>0</v>
          </cell>
          <cell r="FV1383">
            <v>0</v>
          </cell>
          <cell r="FW1383">
            <v>0</v>
          </cell>
          <cell r="FX1383">
            <v>0</v>
          </cell>
          <cell r="FY1383">
            <v>0</v>
          </cell>
          <cell r="FZ1383">
            <v>0</v>
          </cell>
          <cell r="GA1383">
            <v>0</v>
          </cell>
          <cell r="GB1383">
            <v>0</v>
          </cell>
          <cell r="GC1383">
            <v>0</v>
          </cell>
          <cell r="GD1383">
            <v>0</v>
          </cell>
          <cell r="GE1383">
            <v>0</v>
          </cell>
          <cell r="GF1383">
            <v>0</v>
          </cell>
          <cell r="GG1383">
            <v>0</v>
          </cell>
          <cell r="GH1383">
            <v>0</v>
          </cell>
          <cell r="GI1383">
            <v>0</v>
          </cell>
          <cell r="GJ1383">
            <v>0</v>
          </cell>
          <cell r="GK1383">
            <v>0</v>
          </cell>
          <cell r="GL1383">
            <v>0</v>
          </cell>
          <cell r="GM1383">
            <v>0</v>
          </cell>
          <cell r="GN1383">
            <v>0</v>
          </cell>
          <cell r="GO1383">
            <v>0</v>
          </cell>
          <cell r="GP1383">
            <v>0</v>
          </cell>
          <cell r="GQ1383">
            <v>0</v>
          </cell>
          <cell r="GR1383">
            <v>0</v>
          </cell>
          <cell r="GS1383">
            <v>0</v>
          </cell>
          <cell r="GT1383">
            <v>0</v>
          </cell>
          <cell r="GU1383">
            <v>0</v>
          </cell>
          <cell r="GV1383">
            <v>0</v>
          </cell>
          <cell r="GW1383">
            <v>0</v>
          </cell>
          <cell r="GX1383">
            <v>0</v>
          </cell>
          <cell r="GY1383">
            <v>0</v>
          </cell>
          <cell r="GZ1383">
            <v>0</v>
          </cell>
          <cell r="HA1383">
            <v>0</v>
          </cell>
          <cell r="HB1383">
            <v>0</v>
          </cell>
          <cell r="HC1383">
            <v>0</v>
          </cell>
          <cell r="HD1383">
            <v>0</v>
          </cell>
          <cell r="HE1383">
            <v>0</v>
          </cell>
          <cell r="HF1383">
            <v>0</v>
          </cell>
          <cell r="HG1383">
            <v>0</v>
          </cell>
          <cell r="HH1383">
            <v>0</v>
          </cell>
          <cell r="HI1383">
            <v>0</v>
          </cell>
          <cell r="HJ1383">
            <v>0</v>
          </cell>
          <cell r="HK1383">
            <v>0</v>
          </cell>
          <cell r="HL1383">
            <v>0</v>
          </cell>
          <cell r="HM1383">
            <v>0</v>
          </cell>
          <cell r="HN1383">
            <v>0</v>
          </cell>
          <cell r="HO1383">
            <v>0</v>
          </cell>
          <cell r="HP1383">
            <v>0</v>
          </cell>
          <cell r="HQ1383">
            <v>0</v>
          </cell>
          <cell r="HR1383">
            <v>0</v>
          </cell>
          <cell r="HS1383">
            <v>0</v>
          </cell>
          <cell r="HT1383">
            <v>0</v>
          </cell>
          <cell r="HU1383">
            <v>0</v>
          </cell>
          <cell r="HV1383">
            <v>0</v>
          </cell>
          <cell r="HW1383">
            <v>0</v>
          </cell>
          <cell r="HX1383">
            <v>0</v>
          </cell>
          <cell r="HY1383">
            <v>0</v>
          </cell>
          <cell r="HZ1383">
            <v>0</v>
          </cell>
          <cell r="IA1383">
            <v>0</v>
          </cell>
          <cell r="IB1383">
            <v>0</v>
          </cell>
          <cell r="IC1383">
            <v>0</v>
          </cell>
          <cell r="ID1383">
            <v>0</v>
          </cell>
          <cell r="IE1383">
            <v>0</v>
          </cell>
          <cell r="IF1383">
            <v>0</v>
          </cell>
          <cell r="IG1383">
            <v>0</v>
          </cell>
          <cell r="IH1383">
            <v>0</v>
          </cell>
          <cell r="II1383">
            <v>0</v>
          </cell>
          <cell r="IJ1383">
            <v>0</v>
          </cell>
          <cell r="IK1383">
            <v>0</v>
          </cell>
          <cell r="IL1383">
            <v>0</v>
          </cell>
          <cell r="IM1383">
            <v>0</v>
          </cell>
          <cell r="IN1383">
            <v>0</v>
          </cell>
          <cell r="IO1383">
            <v>0</v>
          </cell>
          <cell r="IP1383">
            <v>0</v>
          </cell>
          <cell r="IQ1383">
            <v>0</v>
          </cell>
          <cell r="IR1383">
            <v>0</v>
          </cell>
          <cell r="IS1383">
            <v>0</v>
          </cell>
          <cell r="IT1383">
            <v>0</v>
          </cell>
          <cell r="IU1383">
            <v>0</v>
          </cell>
          <cell r="IV1383">
            <v>0</v>
          </cell>
          <cell r="IW1383">
            <v>0</v>
          </cell>
          <cell r="IX1383">
            <v>0</v>
          </cell>
          <cell r="IY1383">
            <v>0</v>
          </cell>
          <cell r="IZ1383">
            <v>0</v>
          </cell>
          <cell r="JA1383">
            <v>0</v>
          </cell>
          <cell r="JB1383">
            <v>0</v>
          </cell>
          <cell r="JC1383">
            <v>0</v>
          </cell>
          <cell r="JD1383">
            <v>0</v>
          </cell>
          <cell r="JE1383">
            <v>0</v>
          </cell>
        </row>
        <row r="1384">
          <cell r="D1384" t="str">
            <v>NUC.PX.GOE._.NTC.Adv_Reactor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0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0</v>
          </cell>
          <cell r="CG1384">
            <v>0</v>
          </cell>
          <cell r="CH1384">
            <v>0</v>
          </cell>
          <cell r="CI1384">
            <v>0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0</v>
          </cell>
          <cell r="DB1384">
            <v>0</v>
          </cell>
          <cell r="DC1384">
            <v>0</v>
          </cell>
          <cell r="DD1384">
            <v>0</v>
          </cell>
          <cell r="DE1384">
            <v>0</v>
          </cell>
          <cell r="DF1384">
            <v>0</v>
          </cell>
          <cell r="DG1384">
            <v>0</v>
          </cell>
          <cell r="DH1384">
            <v>0</v>
          </cell>
          <cell r="DI1384">
            <v>0</v>
          </cell>
          <cell r="DJ1384">
            <v>0</v>
          </cell>
          <cell r="DK1384">
            <v>0</v>
          </cell>
          <cell r="DL1384">
            <v>0</v>
          </cell>
          <cell r="DM1384">
            <v>0</v>
          </cell>
          <cell r="DN1384">
            <v>0</v>
          </cell>
          <cell r="DO1384">
            <v>0</v>
          </cell>
          <cell r="DP1384">
            <v>0</v>
          </cell>
          <cell r="DQ1384">
            <v>0</v>
          </cell>
          <cell r="DR1384">
            <v>0</v>
          </cell>
          <cell r="DS1384">
            <v>0</v>
          </cell>
          <cell r="DT1384">
            <v>0</v>
          </cell>
          <cell r="DU1384">
            <v>0</v>
          </cell>
          <cell r="DV1384">
            <v>0</v>
          </cell>
          <cell r="DW1384">
            <v>0</v>
          </cell>
          <cell r="DX1384">
            <v>0</v>
          </cell>
          <cell r="DY1384">
            <v>0</v>
          </cell>
          <cell r="DZ1384">
            <v>0</v>
          </cell>
          <cell r="EA1384">
            <v>0</v>
          </cell>
          <cell r="EB1384">
            <v>0</v>
          </cell>
          <cell r="EC1384">
            <v>0</v>
          </cell>
          <cell r="ED1384">
            <v>0</v>
          </cell>
          <cell r="EE1384">
            <v>0</v>
          </cell>
          <cell r="EF1384">
            <v>0</v>
          </cell>
          <cell r="EG1384">
            <v>0</v>
          </cell>
          <cell r="EH1384">
            <v>0</v>
          </cell>
          <cell r="EI1384">
            <v>0</v>
          </cell>
          <cell r="EJ1384">
            <v>0</v>
          </cell>
          <cell r="EK1384">
            <v>0</v>
          </cell>
          <cell r="EL1384">
            <v>0</v>
          </cell>
          <cell r="EM1384">
            <v>0</v>
          </cell>
          <cell r="EN1384">
            <v>0</v>
          </cell>
          <cell r="EO1384">
            <v>0</v>
          </cell>
          <cell r="EP1384">
            <v>0</v>
          </cell>
          <cell r="EQ1384">
            <v>0</v>
          </cell>
          <cell r="ER1384">
            <v>0</v>
          </cell>
          <cell r="ES1384">
            <v>0</v>
          </cell>
          <cell r="ET1384">
            <v>0</v>
          </cell>
          <cell r="EU1384">
            <v>0</v>
          </cell>
          <cell r="EV1384">
            <v>0</v>
          </cell>
          <cell r="EW1384">
            <v>0</v>
          </cell>
          <cell r="EX1384">
            <v>0</v>
          </cell>
          <cell r="EY1384">
            <v>0</v>
          </cell>
          <cell r="EZ1384">
            <v>0</v>
          </cell>
          <cell r="FA1384">
            <v>0</v>
          </cell>
          <cell r="FB1384">
            <v>0</v>
          </cell>
          <cell r="FC1384">
            <v>0</v>
          </cell>
          <cell r="FD1384">
            <v>0</v>
          </cell>
          <cell r="FE1384">
            <v>0</v>
          </cell>
          <cell r="FF1384">
            <v>0</v>
          </cell>
          <cell r="FG1384">
            <v>0</v>
          </cell>
          <cell r="FH1384">
            <v>0</v>
          </cell>
          <cell r="FI1384">
            <v>0</v>
          </cell>
          <cell r="FJ1384">
            <v>0</v>
          </cell>
          <cell r="FK1384">
            <v>0</v>
          </cell>
          <cell r="FL1384">
            <v>0</v>
          </cell>
          <cell r="FM1384">
            <v>0</v>
          </cell>
          <cell r="FN1384">
            <v>0</v>
          </cell>
          <cell r="FO1384">
            <v>0</v>
          </cell>
          <cell r="FP1384">
            <v>0</v>
          </cell>
          <cell r="FQ1384">
            <v>0</v>
          </cell>
          <cell r="FR1384">
            <v>0</v>
          </cell>
          <cell r="FS1384">
            <v>0</v>
          </cell>
          <cell r="FT1384">
            <v>0</v>
          </cell>
          <cell r="FU1384">
            <v>0</v>
          </cell>
          <cell r="FV1384">
            <v>0</v>
          </cell>
          <cell r="FW1384">
            <v>0</v>
          </cell>
          <cell r="FX1384">
            <v>0</v>
          </cell>
          <cell r="FY1384">
            <v>0</v>
          </cell>
          <cell r="FZ1384">
            <v>0</v>
          </cell>
          <cell r="GA1384">
            <v>0</v>
          </cell>
          <cell r="GB1384">
            <v>0</v>
          </cell>
          <cell r="GC1384">
            <v>0</v>
          </cell>
          <cell r="GD1384">
            <v>0</v>
          </cell>
          <cell r="GE1384">
            <v>0</v>
          </cell>
          <cell r="GF1384">
            <v>0</v>
          </cell>
          <cell r="GG1384">
            <v>0</v>
          </cell>
          <cell r="GH1384">
            <v>0</v>
          </cell>
          <cell r="GI1384">
            <v>0</v>
          </cell>
          <cell r="GJ1384">
            <v>0</v>
          </cell>
          <cell r="GK1384">
            <v>0</v>
          </cell>
          <cell r="GL1384">
            <v>0</v>
          </cell>
          <cell r="GM1384">
            <v>0</v>
          </cell>
          <cell r="GN1384">
            <v>0</v>
          </cell>
          <cell r="GO1384">
            <v>0</v>
          </cell>
          <cell r="GP1384">
            <v>0</v>
          </cell>
          <cell r="GQ1384">
            <v>0</v>
          </cell>
          <cell r="GR1384">
            <v>0</v>
          </cell>
          <cell r="GS1384">
            <v>0</v>
          </cell>
          <cell r="GT1384">
            <v>0</v>
          </cell>
          <cell r="GU1384">
            <v>0</v>
          </cell>
          <cell r="GV1384">
            <v>0</v>
          </cell>
          <cell r="GW1384">
            <v>0</v>
          </cell>
          <cell r="GX1384">
            <v>0</v>
          </cell>
          <cell r="GY1384">
            <v>0</v>
          </cell>
          <cell r="GZ1384">
            <v>0</v>
          </cell>
          <cell r="HA1384">
            <v>0</v>
          </cell>
          <cell r="HB1384">
            <v>0</v>
          </cell>
          <cell r="HC1384">
            <v>0</v>
          </cell>
          <cell r="HD1384">
            <v>0</v>
          </cell>
          <cell r="HE1384">
            <v>0</v>
          </cell>
          <cell r="HF1384">
            <v>0</v>
          </cell>
          <cell r="HG1384">
            <v>0</v>
          </cell>
          <cell r="HH1384">
            <v>0</v>
          </cell>
          <cell r="HI1384">
            <v>0</v>
          </cell>
          <cell r="HJ1384">
            <v>0</v>
          </cell>
          <cell r="HK1384">
            <v>0</v>
          </cell>
          <cell r="HL1384">
            <v>0</v>
          </cell>
          <cell r="HM1384">
            <v>0</v>
          </cell>
          <cell r="HN1384">
            <v>0</v>
          </cell>
          <cell r="HO1384">
            <v>0</v>
          </cell>
          <cell r="HP1384">
            <v>0</v>
          </cell>
          <cell r="HQ1384">
            <v>0</v>
          </cell>
          <cell r="HR1384">
            <v>0</v>
          </cell>
          <cell r="HS1384">
            <v>0</v>
          </cell>
          <cell r="HT1384">
            <v>0</v>
          </cell>
          <cell r="HU1384">
            <v>0</v>
          </cell>
          <cell r="HV1384">
            <v>0</v>
          </cell>
          <cell r="HW1384">
            <v>0</v>
          </cell>
          <cell r="HX1384">
            <v>0</v>
          </cell>
          <cell r="HY1384">
            <v>0</v>
          </cell>
          <cell r="HZ1384">
            <v>0</v>
          </cell>
          <cell r="IA1384">
            <v>0</v>
          </cell>
          <cell r="IB1384">
            <v>0</v>
          </cell>
          <cell r="IC1384">
            <v>0</v>
          </cell>
          <cell r="ID1384">
            <v>0</v>
          </cell>
          <cell r="IE1384">
            <v>0</v>
          </cell>
          <cell r="IF1384">
            <v>0</v>
          </cell>
          <cell r="IG1384">
            <v>0</v>
          </cell>
          <cell r="IH1384">
            <v>0</v>
          </cell>
          <cell r="II1384">
            <v>0</v>
          </cell>
          <cell r="IJ1384">
            <v>0</v>
          </cell>
          <cell r="IK1384">
            <v>0</v>
          </cell>
          <cell r="IL1384">
            <v>0</v>
          </cell>
          <cell r="IM1384">
            <v>0</v>
          </cell>
          <cell r="IN1384">
            <v>0</v>
          </cell>
          <cell r="IO1384">
            <v>0</v>
          </cell>
          <cell r="IP1384">
            <v>0</v>
          </cell>
          <cell r="IQ1384">
            <v>0</v>
          </cell>
          <cell r="IR1384">
            <v>0</v>
          </cell>
          <cell r="IS1384">
            <v>0</v>
          </cell>
          <cell r="IT1384">
            <v>0</v>
          </cell>
          <cell r="IU1384">
            <v>0</v>
          </cell>
          <cell r="IV1384">
            <v>0</v>
          </cell>
          <cell r="IW1384">
            <v>0</v>
          </cell>
          <cell r="IX1384">
            <v>0</v>
          </cell>
          <cell r="IY1384">
            <v>0</v>
          </cell>
          <cell r="IZ1384">
            <v>0</v>
          </cell>
          <cell r="JA1384">
            <v>0</v>
          </cell>
          <cell r="JB1384">
            <v>0</v>
          </cell>
          <cell r="JC1384">
            <v>0</v>
          </cell>
          <cell r="JD1384">
            <v>0</v>
          </cell>
          <cell r="JE1384">
            <v>0</v>
          </cell>
        </row>
        <row r="1385">
          <cell r="D1385" t="str">
            <v>NUC.PX.HTG._.NTC.Adv_Reactor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0</v>
          </cell>
          <cell r="CB1385">
            <v>0</v>
          </cell>
          <cell r="CC1385">
            <v>0</v>
          </cell>
          <cell r="CD1385">
            <v>0</v>
          </cell>
          <cell r="CE1385">
            <v>0</v>
          </cell>
          <cell r="CF1385">
            <v>0</v>
          </cell>
          <cell r="CG1385">
            <v>0</v>
          </cell>
          <cell r="CH1385">
            <v>0</v>
          </cell>
          <cell r="CI1385">
            <v>0</v>
          </cell>
          <cell r="CJ1385">
            <v>0</v>
          </cell>
          <cell r="CK1385">
            <v>0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0</v>
          </cell>
          <cell r="DB1385">
            <v>0</v>
          </cell>
          <cell r="DC1385">
            <v>0</v>
          </cell>
          <cell r="DD1385">
            <v>0</v>
          </cell>
          <cell r="DE1385">
            <v>0</v>
          </cell>
          <cell r="DF1385">
            <v>0</v>
          </cell>
          <cell r="DG1385">
            <v>0</v>
          </cell>
          <cell r="DH1385">
            <v>0</v>
          </cell>
          <cell r="DI1385">
            <v>0</v>
          </cell>
          <cell r="DJ1385">
            <v>0</v>
          </cell>
          <cell r="DK1385">
            <v>0</v>
          </cell>
          <cell r="DL1385">
            <v>0</v>
          </cell>
          <cell r="DM1385">
            <v>0</v>
          </cell>
          <cell r="DN1385">
            <v>0</v>
          </cell>
          <cell r="DO1385">
            <v>0</v>
          </cell>
          <cell r="DP1385">
            <v>0</v>
          </cell>
          <cell r="DQ1385">
            <v>0</v>
          </cell>
          <cell r="DR1385">
            <v>0</v>
          </cell>
          <cell r="DS1385">
            <v>0</v>
          </cell>
          <cell r="DT1385">
            <v>0</v>
          </cell>
          <cell r="DU1385">
            <v>0</v>
          </cell>
          <cell r="DV1385">
            <v>0</v>
          </cell>
          <cell r="DW1385">
            <v>0</v>
          </cell>
          <cell r="DX1385">
            <v>0</v>
          </cell>
          <cell r="DY1385">
            <v>0</v>
          </cell>
          <cell r="DZ1385">
            <v>0</v>
          </cell>
          <cell r="EA1385">
            <v>0</v>
          </cell>
          <cell r="EB1385">
            <v>0</v>
          </cell>
          <cell r="EC1385">
            <v>0</v>
          </cell>
          <cell r="ED1385">
            <v>0</v>
          </cell>
          <cell r="EE1385">
            <v>0</v>
          </cell>
          <cell r="EF1385">
            <v>0</v>
          </cell>
          <cell r="EG1385">
            <v>0</v>
          </cell>
          <cell r="EH1385">
            <v>0</v>
          </cell>
          <cell r="EI1385">
            <v>0</v>
          </cell>
          <cell r="EJ1385">
            <v>0</v>
          </cell>
          <cell r="EK1385">
            <v>0</v>
          </cell>
          <cell r="EL1385">
            <v>0</v>
          </cell>
          <cell r="EM1385">
            <v>0</v>
          </cell>
          <cell r="EN1385">
            <v>0</v>
          </cell>
          <cell r="EO1385">
            <v>0</v>
          </cell>
          <cell r="EP1385">
            <v>0</v>
          </cell>
          <cell r="EQ1385">
            <v>0</v>
          </cell>
          <cell r="ER1385">
            <v>0</v>
          </cell>
          <cell r="ES1385">
            <v>0</v>
          </cell>
          <cell r="ET1385">
            <v>0</v>
          </cell>
          <cell r="EU1385">
            <v>0</v>
          </cell>
          <cell r="EV1385">
            <v>0</v>
          </cell>
          <cell r="EW1385">
            <v>0</v>
          </cell>
          <cell r="EX1385">
            <v>0</v>
          </cell>
          <cell r="EY1385">
            <v>0</v>
          </cell>
          <cell r="EZ1385">
            <v>0</v>
          </cell>
          <cell r="FA1385">
            <v>0</v>
          </cell>
          <cell r="FB1385">
            <v>0</v>
          </cell>
          <cell r="FC1385">
            <v>0</v>
          </cell>
          <cell r="FD1385">
            <v>0</v>
          </cell>
          <cell r="FE1385">
            <v>0</v>
          </cell>
          <cell r="FF1385">
            <v>0</v>
          </cell>
          <cell r="FG1385">
            <v>0</v>
          </cell>
          <cell r="FH1385">
            <v>0</v>
          </cell>
          <cell r="FI1385">
            <v>0</v>
          </cell>
          <cell r="FJ1385">
            <v>0</v>
          </cell>
          <cell r="FK1385">
            <v>0</v>
          </cell>
          <cell r="FL1385">
            <v>0</v>
          </cell>
          <cell r="FM1385">
            <v>0</v>
          </cell>
          <cell r="FN1385">
            <v>0</v>
          </cell>
          <cell r="FO1385">
            <v>0</v>
          </cell>
          <cell r="FP1385">
            <v>0</v>
          </cell>
          <cell r="FQ1385">
            <v>0</v>
          </cell>
          <cell r="FR1385">
            <v>0</v>
          </cell>
          <cell r="FS1385">
            <v>0</v>
          </cell>
          <cell r="FT1385">
            <v>0</v>
          </cell>
          <cell r="FU1385">
            <v>0</v>
          </cell>
          <cell r="FV1385">
            <v>0</v>
          </cell>
          <cell r="FW1385">
            <v>0</v>
          </cell>
          <cell r="FX1385">
            <v>0</v>
          </cell>
          <cell r="FY1385">
            <v>0</v>
          </cell>
          <cell r="FZ1385">
            <v>0</v>
          </cell>
          <cell r="GA1385">
            <v>0</v>
          </cell>
          <cell r="GB1385">
            <v>0</v>
          </cell>
          <cell r="GC1385">
            <v>0</v>
          </cell>
          <cell r="GD1385">
            <v>0</v>
          </cell>
          <cell r="GE1385">
            <v>0</v>
          </cell>
          <cell r="GF1385">
            <v>0</v>
          </cell>
          <cell r="GG1385">
            <v>0</v>
          </cell>
          <cell r="GH1385">
            <v>0</v>
          </cell>
          <cell r="GI1385">
            <v>0</v>
          </cell>
          <cell r="GJ1385">
            <v>0</v>
          </cell>
          <cell r="GK1385">
            <v>0</v>
          </cell>
          <cell r="GL1385">
            <v>0</v>
          </cell>
          <cell r="GM1385">
            <v>0</v>
          </cell>
          <cell r="GN1385">
            <v>0</v>
          </cell>
          <cell r="GO1385">
            <v>0</v>
          </cell>
          <cell r="GP1385">
            <v>0</v>
          </cell>
          <cell r="GQ1385">
            <v>0</v>
          </cell>
          <cell r="GR1385">
            <v>0</v>
          </cell>
          <cell r="GS1385">
            <v>0</v>
          </cell>
          <cell r="GT1385">
            <v>0</v>
          </cell>
          <cell r="GU1385">
            <v>0</v>
          </cell>
          <cell r="GV1385">
            <v>0</v>
          </cell>
          <cell r="GW1385">
            <v>0</v>
          </cell>
          <cell r="GX1385">
            <v>0</v>
          </cell>
          <cell r="GY1385">
            <v>0</v>
          </cell>
          <cell r="GZ1385">
            <v>0</v>
          </cell>
          <cell r="HA1385">
            <v>0</v>
          </cell>
          <cell r="HB1385">
            <v>0</v>
          </cell>
          <cell r="HC1385">
            <v>0</v>
          </cell>
          <cell r="HD1385">
            <v>0</v>
          </cell>
          <cell r="HE1385">
            <v>0</v>
          </cell>
          <cell r="HF1385">
            <v>0</v>
          </cell>
          <cell r="HG1385">
            <v>0</v>
          </cell>
          <cell r="HH1385">
            <v>0</v>
          </cell>
          <cell r="HI1385">
            <v>0</v>
          </cell>
          <cell r="HJ1385">
            <v>0</v>
          </cell>
          <cell r="HK1385">
            <v>0</v>
          </cell>
          <cell r="HL1385">
            <v>0</v>
          </cell>
          <cell r="HM1385">
            <v>0</v>
          </cell>
          <cell r="HN1385">
            <v>0</v>
          </cell>
          <cell r="HO1385">
            <v>0</v>
          </cell>
          <cell r="HP1385">
            <v>0</v>
          </cell>
          <cell r="HQ1385">
            <v>0</v>
          </cell>
          <cell r="HR1385">
            <v>0</v>
          </cell>
          <cell r="HS1385">
            <v>0</v>
          </cell>
          <cell r="HT1385">
            <v>0</v>
          </cell>
          <cell r="HU1385">
            <v>0</v>
          </cell>
          <cell r="HV1385">
            <v>0</v>
          </cell>
          <cell r="HW1385">
            <v>0</v>
          </cell>
          <cell r="HX1385">
            <v>0</v>
          </cell>
          <cell r="HY1385">
            <v>0</v>
          </cell>
          <cell r="HZ1385">
            <v>0</v>
          </cell>
          <cell r="IA1385">
            <v>0</v>
          </cell>
          <cell r="IB1385">
            <v>0</v>
          </cell>
          <cell r="IC1385">
            <v>0</v>
          </cell>
          <cell r="ID1385">
            <v>0</v>
          </cell>
          <cell r="IE1385">
            <v>0</v>
          </cell>
          <cell r="IF1385">
            <v>0</v>
          </cell>
          <cell r="IG1385">
            <v>0</v>
          </cell>
          <cell r="IH1385">
            <v>0</v>
          </cell>
          <cell r="II1385">
            <v>0</v>
          </cell>
          <cell r="IJ1385">
            <v>0</v>
          </cell>
          <cell r="IK1385">
            <v>0</v>
          </cell>
          <cell r="IL1385">
            <v>0</v>
          </cell>
          <cell r="IM1385">
            <v>0</v>
          </cell>
          <cell r="IN1385">
            <v>0</v>
          </cell>
          <cell r="IO1385">
            <v>0</v>
          </cell>
          <cell r="IP1385">
            <v>0</v>
          </cell>
          <cell r="IQ1385">
            <v>0</v>
          </cell>
          <cell r="IR1385">
            <v>0</v>
          </cell>
          <cell r="IS1385">
            <v>0</v>
          </cell>
          <cell r="IT1385">
            <v>0</v>
          </cell>
          <cell r="IU1385">
            <v>0</v>
          </cell>
          <cell r="IV1385">
            <v>0</v>
          </cell>
          <cell r="IW1385">
            <v>0</v>
          </cell>
          <cell r="IX1385">
            <v>0</v>
          </cell>
          <cell r="IY1385">
            <v>0</v>
          </cell>
          <cell r="IZ1385">
            <v>0</v>
          </cell>
          <cell r="JA1385">
            <v>0</v>
          </cell>
          <cell r="JB1385">
            <v>0</v>
          </cell>
          <cell r="JC1385">
            <v>0</v>
          </cell>
          <cell r="JD1385">
            <v>0</v>
          </cell>
          <cell r="JE1385">
            <v>0</v>
          </cell>
        </row>
        <row r="1386">
          <cell r="D1386" t="str">
            <v>NUC.PX.NUT._.NTC.Adv_Reactor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0</v>
          </cell>
          <cell r="CB1386">
            <v>0</v>
          </cell>
          <cell r="CC1386">
            <v>0</v>
          </cell>
          <cell r="CD1386">
            <v>0</v>
          </cell>
          <cell r="CE1386">
            <v>0</v>
          </cell>
          <cell r="CF1386">
            <v>0</v>
          </cell>
          <cell r="CG1386">
            <v>0</v>
          </cell>
          <cell r="CH1386">
            <v>0</v>
          </cell>
          <cell r="CI1386">
            <v>0</v>
          </cell>
          <cell r="CJ1386">
            <v>0</v>
          </cell>
          <cell r="CK1386">
            <v>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0</v>
          </cell>
          <cell r="DB1386">
            <v>0</v>
          </cell>
          <cell r="DC1386">
            <v>0</v>
          </cell>
          <cell r="DD1386">
            <v>0</v>
          </cell>
          <cell r="DE1386">
            <v>0</v>
          </cell>
          <cell r="DF1386">
            <v>0</v>
          </cell>
          <cell r="DG1386">
            <v>0</v>
          </cell>
          <cell r="DH1386">
            <v>0</v>
          </cell>
          <cell r="DI1386">
            <v>0</v>
          </cell>
          <cell r="DJ1386">
            <v>0</v>
          </cell>
          <cell r="DK1386">
            <v>0</v>
          </cell>
          <cell r="DL1386">
            <v>0</v>
          </cell>
          <cell r="DM1386">
            <v>0</v>
          </cell>
          <cell r="DN1386">
            <v>0</v>
          </cell>
          <cell r="DO1386">
            <v>0</v>
          </cell>
          <cell r="DP1386">
            <v>0</v>
          </cell>
          <cell r="DQ1386">
            <v>0</v>
          </cell>
          <cell r="DR1386">
            <v>0</v>
          </cell>
          <cell r="DS1386">
            <v>0</v>
          </cell>
          <cell r="DT1386">
            <v>0</v>
          </cell>
          <cell r="DU1386">
            <v>0</v>
          </cell>
          <cell r="DV1386">
            <v>0</v>
          </cell>
          <cell r="DW1386">
            <v>0</v>
          </cell>
          <cell r="DX1386">
            <v>0</v>
          </cell>
          <cell r="DY1386">
            <v>0</v>
          </cell>
          <cell r="DZ1386">
            <v>0</v>
          </cell>
          <cell r="EA1386">
            <v>0</v>
          </cell>
          <cell r="EB1386">
            <v>0</v>
          </cell>
          <cell r="EC1386">
            <v>0</v>
          </cell>
          <cell r="ED1386">
            <v>0</v>
          </cell>
          <cell r="EE1386">
            <v>0</v>
          </cell>
          <cell r="EF1386">
            <v>0</v>
          </cell>
          <cell r="EG1386">
            <v>0</v>
          </cell>
          <cell r="EH1386">
            <v>0</v>
          </cell>
          <cell r="EI1386">
            <v>0</v>
          </cell>
          <cell r="EJ1386">
            <v>0</v>
          </cell>
          <cell r="EK1386">
            <v>0</v>
          </cell>
          <cell r="EL1386">
            <v>0</v>
          </cell>
          <cell r="EM1386">
            <v>0</v>
          </cell>
          <cell r="EN1386">
            <v>0</v>
          </cell>
          <cell r="EO1386">
            <v>0</v>
          </cell>
          <cell r="EP1386">
            <v>0</v>
          </cell>
          <cell r="EQ1386">
            <v>0</v>
          </cell>
          <cell r="ER1386">
            <v>0</v>
          </cell>
          <cell r="ES1386">
            <v>0</v>
          </cell>
          <cell r="ET1386">
            <v>0</v>
          </cell>
          <cell r="EU1386">
            <v>0</v>
          </cell>
          <cell r="EV1386">
            <v>0</v>
          </cell>
          <cell r="EW1386">
            <v>0</v>
          </cell>
          <cell r="EX1386">
            <v>0</v>
          </cell>
          <cell r="EY1386">
            <v>0</v>
          </cell>
          <cell r="EZ1386">
            <v>0</v>
          </cell>
          <cell r="FA1386">
            <v>0</v>
          </cell>
          <cell r="FB1386">
            <v>0</v>
          </cell>
          <cell r="FC1386">
            <v>0</v>
          </cell>
          <cell r="FD1386">
            <v>0</v>
          </cell>
          <cell r="FE1386">
            <v>0</v>
          </cell>
          <cell r="FF1386">
            <v>0</v>
          </cell>
          <cell r="FG1386">
            <v>0</v>
          </cell>
          <cell r="FH1386">
            <v>0</v>
          </cell>
          <cell r="FI1386">
            <v>0</v>
          </cell>
          <cell r="FJ1386">
            <v>0</v>
          </cell>
          <cell r="FK1386">
            <v>0</v>
          </cell>
          <cell r="FL1386">
            <v>0</v>
          </cell>
          <cell r="FM1386">
            <v>0</v>
          </cell>
          <cell r="FN1386">
            <v>0</v>
          </cell>
          <cell r="FO1386">
            <v>0</v>
          </cell>
          <cell r="FP1386">
            <v>0</v>
          </cell>
          <cell r="FQ1386">
            <v>0</v>
          </cell>
          <cell r="FR1386">
            <v>0</v>
          </cell>
          <cell r="FS1386">
            <v>0</v>
          </cell>
          <cell r="FT1386">
            <v>0</v>
          </cell>
          <cell r="FU1386">
            <v>0</v>
          </cell>
          <cell r="FV1386">
            <v>0</v>
          </cell>
          <cell r="FW1386">
            <v>0</v>
          </cell>
          <cell r="FX1386">
            <v>0</v>
          </cell>
          <cell r="FY1386">
            <v>0</v>
          </cell>
          <cell r="FZ1386">
            <v>0</v>
          </cell>
          <cell r="GA1386">
            <v>0</v>
          </cell>
          <cell r="GB1386">
            <v>0</v>
          </cell>
          <cell r="GC1386">
            <v>0</v>
          </cell>
          <cell r="GD1386">
            <v>0</v>
          </cell>
          <cell r="GE1386">
            <v>0</v>
          </cell>
          <cell r="GF1386">
            <v>0</v>
          </cell>
          <cell r="GG1386">
            <v>0</v>
          </cell>
          <cell r="GH1386">
            <v>0</v>
          </cell>
          <cell r="GI1386">
            <v>0</v>
          </cell>
          <cell r="GJ1386">
            <v>0</v>
          </cell>
          <cell r="GK1386">
            <v>0</v>
          </cell>
          <cell r="GL1386">
            <v>0</v>
          </cell>
          <cell r="GM1386">
            <v>0</v>
          </cell>
          <cell r="GN1386">
            <v>0</v>
          </cell>
          <cell r="GO1386">
            <v>0</v>
          </cell>
          <cell r="GP1386">
            <v>0</v>
          </cell>
          <cell r="GQ1386">
            <v>0</v>
          </cell>
          <cell r="GR1386">
            <v>0</v>
          </cell>
          <cell r="GS1386">
            <v>0</v>
          </cell>
          <cell r="GT1386">
            <v>0</v>
          </cell>
          <cell r="GU1386">
            <v>0</v>
          </cell>
          <cell r="GV1386">
            <v>0</v>
          </cell>
          <cell r="GW1386">
            <v>0</v>
          </cell>
          <cell r="GX1386">
            <v>0</v>
          </cell>
          <cell r="GY1386">
            <v>0</v>
          </cell>
          <cell r="GZ1386">
            <v>0</v>
          </cell>
          <cell r="HA1386">
            <v>0</v>
          </cell>
          <cell r="HB1386">
            <v>0</v>
          </cell>
          <cell r="HC1386">
            <v>0</v>
          </cell>
          <cell r="HD1386">
            <v>0</v>
          </cell>
          <cell r="HE1386">
            <v>0</v>
          </cell>
          <cell r="HF1386">
            <v>0</v>
          </cell>
          <cell r="HG1386">
            <v>0</v>
          </cell>
          <cell r="HH1386">
            <v>0</v>
          </cell>
          <cell r="HI1386">
            <v>0</v>
          </cell>
          <cell r="HJ1386">
            <v>0</v>
          </cell>
          <cell r="HK1386">
            <v>0</v>
          </cell>
          <cell r="HL1386">
            <v>0</v>
          </cell>
          <cell r="HM1386">
            <v>0</v>
          </cell>
          <cell r="HN1386">
            <v>0</v>
          </cell>
          <cell r="HO1386">
            <v>0</v>
          </cell>
          <cell r="HP1386">
            <v>0</v>
          </cell>
          <cell r="HQ1386">
            <v>0</v>
          </cell>
          <cell r="HR1386">
            <v>0</v>
          </cell>
          <cell r="HS1386">
            <v>0</v>
          </cell>
          <cell r="HT1386">
            <v>0</v>
          </cell>
          <cell r="HU1386">
            <v>0</v>
          </cell>
          <cell r="HV1386">
            <v>0</v>
          </cell>
          <cell r="HW1386">
            <v>0</v>
          </cell>
          <cell r="HX1386">
            <v>0</v>
          </cell>
          <cell r="HY1386">
            <v>0</v>
          </cell>
          <cell r="HZ1386">
            <v>0</v>
          </cell>
          <cell r="IA1386">
            <v>0</v>
          </cell>
          <cell r="IB1386">
            <v>0</v>
          </cell>
          <cell r="IC1386">
            <v>0</v>
          </cell>
          <cell r="ID1386">
            <v>0</v>
          </cell>
          <cell r="IE1386">
            <v>0</v>
          </cell>
          <cell r="IF1386">
            <v>0</v>
          </cell>
          <cell r="IG1386">
            <v>0</v>
          </cell>
          <cell r="IH1386">
            <v>0</v>
          </cell>
          <cell r="II1386">
            <v>0</v>
          </cell>
          <cell r="IJ1386">
            <v>0</v>
          </cell>
          <cell r="IK1386">
            <v>0</v>
          </cell>
          <cell r="IL1386">
            <v>0</v>
          </cell>
          <cell r="IM1386">
            <v>0</v>
          </cell>
          <cell r="IN1386">
            <v>0</v>
          </cell>
          <cell r="IO1386">
            <v>0</v>
          </cell>
          <cell r="IP1386">
            <v>0</v>
          </cell>
          <cell r="IQ1386">
            <v>0</v>
          </cell>
          <cell r="IR1386">
            <v>0</v>
          </cell>
          <cell r="IS1386">
            <v>0</v>
          </cell>
          <cell r="IT1386">
            <v>0</v>
          </cell>
          <cell r="IU1386">
            <v>0</v>
          </cell>
          <cell r="IV1386">
            <v>0</v>
          </cell>
          <cell r="IW1386">
            <v>0</v>
          </cell>
          <cell r="IX1386">
            <v>0</v>
          </cell>
          <cell r="IY1386">
            <v>0</v>
          </cell>
          <cell r="IZ1386">
            <v>0</v>
          </cell>
          <cell r="JA1386">
            <v>0</v>
          </cell>
          <cell r="JB1386">
            <v>0</v>
          </cell>
          <cell r="JC1386">
            <v>0</v>
          </cell>
          <cell r="JD1386">
            <v>0</v>
          </cell>
          <cell r="JE1386">
            <v>0</v>
          </cell>
        </row>
        <row r="1387">
          <cell r="D1387" t="str">
            <v>NUC.PX.UTS._.NTC.Adv_Reactor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0</v>
          </cell>
          <cell r="CF1387">
            <v>0</v>
          </cell>
          <cell r="CG1387">
            <v>0</v>
          </cell>
          <cell r="CH1387">
            <v>0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0</v>
          </cell>
          <cell r="DB1387">
            <v>0</v>
          </cell>
          <cell r="DC1387">
            <v>0</v>
          </cell>
          <cell r="DD1387">
            <v>0</v>
          </cell>
          <cell r="DE1387">
            <v>0</v>
          </cell>
          <cell r="DF1387">
            <v>0</v>
          </cell>
          <cell r="DG1387">
            <v>0</v>
          </cell>
          <cell r="DH1387">
            <v>0</v>
          </cell>
          <cell r="DI1387">
            <v>0</v>
          </cell>
          <cell r="DJ1387">
            <v>0</v>
          </cell>
          <cell r="DK1387">
            <v>0</v>
          </cell>
          <cell r="DL1387">
            <v>0</v>
          </cell>
          <cell r="DM1387">
            <v>0</v>
          </cell>
          <cell r="DN1387">
            <v>0</v>
          </cell>
          <cell r="DO1387">
            <v>0</v>
          </cell>
          <cell r="DP1387">
            <v>0</v>
          </cell>
          <cell r="DQ1387">
            <v>0</v>
          </cell>
          <cell r="DR1387">
            <v>0</v>
          </cell>
          <cell r="DS1387">
            <v>0</v>
          </cell>
          <cell r="DT1387">
            <v>0</v>
          </cell>
          <cell r="DU1387">
            <v>0</v>
          </cell>
          <cell r="DV1387">
            <v>0</v>
          </cell>
          <cell r="DW1387">
            <v>0</v>
          </cell>
          <cell r="DX1387">
            <v>0</v>
          </cell>
          <cell r="DY1387">
            <v>0</v>
          </cell>
          <cell r="DZ1387">
            <v>0</v>
          </cell>
          <cell r="EA1387">
            <v>0</v>
          </cell>
          <cell r="EB1387">
            <v>0</v>
          </cell>
          <cell r="EC1387">
            <v>0</v>
          </cell>
          <cell r="ED1387">
            <v>0</v>
          </cell>
          <cell r="EE1387">
            <v>0</v>
          </cell>
          <cell r="EF1387">
            <v>0</v>
          </cell>
          <cell r="EG1387">
            <v>0</v>
          </cell>
          <cell r="EH1387">
            <v>0</v>
          </cell>
          <cell r="EI1387">
            <v>0</v>
          </cell>
          <cell r="EJ1387">
            <v>0</v>
          </cell>
          <cell r="EK1387">
            <v>0</v>
          </cell>
          <cell r="EL1387">
            <v>0</v>
          </cell>
          <cell r="EM1387">
            <v>0</v>
          </cell>
          <cell r="EN1387">
            <v>0</v>
          </cell>
          <cell r="EO1387">
            <v>0</v>
          </cell>
          <cell r="EP1387">
            <v>0</v>
          </cell>
          <cell r="EQ1387">
            <v>0</v>
          </cell>
          <cell r="ER1387">
            <v>0</v>
          </cell>
          <cell r="ES1387">
            <v>0</v>
          </cell>
          <cell r="ET1387">
            <v>0</v>
          </cell>
          <cell r="EU1387">
            <v>0</v>
          </cell>
          <cell r="EV1387">
            <v>0</v>
          </cell>
          <cell r="EW1387">
            <v>0</v>
          </cell>
          <cell r="EX1387">
            <v>0</v>
          </cell>
          <cell r="EY1387">
            <v>0</v>
          </cell>
          <cell r="EZ1387">
            <v>0</v>
          </cell>
          <cell r="FA1387">
            <v>0</v>
          </cell>
          <cell r="FB1387">
            <v>0</v>
          </cell>
          <cell r="FC1387">
            <v>0</v>
          </cell>
          <cell r="FD1387">
            <v>0</v>
          </cell>
          <cell r="FE1387">
            <v>0</v>
          </cell>
          <cell r="FF1387">
            <v>0</v>
          </cell>
          <cell r="FG1387">
            <v>0</v>
          </cell>
          <cell r="FH1387">
            <v>0</v>
          </cell>
          <cell r="FI1387">
            <v>0</v>
          </cell>
          <cell r="FJ1387">
            <v>0</v>
          </cell>
          <cell r="FK1387">
            <v>0</v>
          </cell>
          <cell r="FL1387">
            <v>0</v>
          </cell>
          <cell r="FM1387">
            <v>0</v>
          </cell>
          <cell r="FN1387">
            <v>0</v>
          </cell>
          <cell r="FO1387">
            <v>0</v>
          </cell>
          <cell r="FP1387">
            <v>0</v>
          </cell>
          <cell r="FQ1387">
            <v>0</v>
          </cell>
          <cell r="FR1387">
            <v>0</v>
          </cell>
          <cell r="FS1387">
            <v>0</v>
          </cell>
          <cell r="FT1387">
            <v>0</v>
          </cell>
          <cell r="FU1387">
            <v>0</v>
          </cell>
          <cell r="FV1387">
            <v>0</v>
          </cell>
          <cell r="FW1387">
            <v>0</v>
          </cell>
          <cell r="FX1387">
            <v>0</v>
          </cell>
          <cell r="FY1387">
            <v>0</v>
          </cell>
          <cell r="FZ1387">
            <v>0</v>
          </cell>
          <cell r="GA1387">
            <v>0</v>
          </cell>
          <cell r="GB1387">
            <v>0</v>
          </cell>
          <cell r="GC1387">
            <v>0</v>
          </cell>
          <cell r="GD1387">
            <v>0</v>
          </cell>
          <cell r="GE1387">
            <v>0</v>
          </cell>
          <cell r="GF1387">
            <v>0</v>
          </cell>
          <cell r="GG1387">
            <v>0</v>
          </cell>
          <cell r="GH1387">
            <v>0</v>
          </cell>
          <cell r="GI1387">
            <v>0</v>
          </cell>
          <cell r="GJ1387">
            <v>0</v>
          </cell>
          <cell r="GK1387">
            <v>0</v>
          </cell>
          <cell r="GL1387">
            <v>0</v>
          </cell>
          <cell r="GM1387">
            <v>0</v>
          </cell>
          <cell r="GN1387">
            <v>0</v>
          </cell>
          <cell r="GO1387">
            <v>0</v>
          </cell>
          <cell r="GP1387">
            <v>0</v>
          </cell>
          <cell r="GQ1387">
            <v>0</v>
          </cell>
          <cell r="GR1387">
            <v>0</v>
          </cell>
          <cell r="GS1387">
            <v>0</v>
          </cell>
          <cell r="GT1387">
            <v>0</v>
          </cell>
          <cell r="GU1387">
            <v>0</v>
          </cell>
          <cell r="GV1387">
            <v>0</v>
          </cell>
          <cell r="GW1387">
            <v>0</v>
          </cell>
          <cell r="GX1387">
            <v>0</v>
          </cell>
          <cell r="GY1387">
            <v>0</v>
          </cell>
          <cell r="GZ1387">
            <v>0</v>
          </cell>
          <cell r="HA1387">
            <v>0</v>
          </cell>
          <cell r="HB1387">
            <v>0</v>
          </cell>
          <cell r="HC1387">
            <v>0</v>
          </cell>
          <cell r="HD1387">
            <v>0</v>
          </cell>
          <cell r="HE1387">
            <v>0</v>
          </cell>
          <cell r="HF1387">
            <v>0</v>
          </cell>
          <cell r="HG1387">
            <v>0</v>
          </cell>
          <cell r="HH1387">
            <v>0</v>
          </cell>
          <cell r="HI1387">
            <v>0</v>
          </cell>
          <cell r="HJ1387">
            <v>0</v>
          </cell>
          <cell r="HK1387">
            <v>0</v>
          </cell>
          <cell r="HL1387">
            <v>0</v>
          </cell>
          <cell r="HM1387">
            <v>0</v>
          </cell>
          <cell r="HN1387">
            <v>0</v>
          </cell>
          <cell r="HO1387">
            <v>0</v>
          </cell>
          <cell r="HP1387">
            <v>0</v>
          </cell>
          <cell r="HQ1387">
            <v>0</v>
          </cell>
          <cell r="HR1387">
            <v>0</v>
          </cell>
          <cell r="HS1387">
            <v>0</v>
          </cell>
          <cell r="HT1387">
            <v>0</v>
          </cell>
          <cell r="HU1387">
            <v>0</v>
          </cell>
          <cell r="HV1387">
            <v>0</v>
          </cell>
          <cell r="HW1387">
            <v>0</v>
          </cell>
          <cell r="HX1387">
            <v>0</v>
          </cell>
          <cell r="HY1387">
            <v>0</v>
          </cell>
          <cell r="HZ1387">
            <v>0</v>
          </cell>
          <cell r="IA1387">
            <v>0</v>
          </cell>
          <cell r="IB1387">
            <v>0</v>
          </cell>
          <cell r="IC1387">
            <v>0</v>
          </cell>
          <cell r="ID1387">
            <v>0</v>
          </cell>
          <cell r="IE1387">
            <v>0</v>
          </cell>
          <cell r="IF1387">
            <v>0</v>
          </cell>
          <cell r="IG1387">
            <v>0</v>
          </cell>
          <cell r="IH1387">
            <v>0</v>
          </cell>
          <cell r="II1387">
            <v>0</v>
          </cell>
          <cell r="IJ1387">
            <v>0</v>
          </cell>
          <cell r="IK1387">
            <v>0</v>
          </cell>
          <cell r="IL1387">
            <v>0</v>
          </cell>
          <cell r="IM1387">
            <v>0</v>
          </cell>
          <cell r="IN1387">
            <v>0</v>
          </cell>
          <cell r="IO1387">
            <v>0</v>
          </cell>
          <cell r="IP1387">
            <v>0</v>
          </cell>
          <cell r="IQ1387">
            <v>0</v>
          </cell>
          <cell r="IR1387">
            <v>0</v>
          </cell>
          <cell r="IS1387">
            <v>0</v>
          </cell>
          <cell r="IT1387">
            <v>0</v>
          </cell>
          <cell r="IU1387">
            <v>0</v>
          </cell>
          <cell r="IV1387">
            <v>0</v>
          </cell>
          <cell r="IW1387">
            <v>0</v>
          </cell>
          <cell r="IX1387">
            <v>0</v>
          </cell>
          <cell r="IY1387">
            <v>0</v>
          </cell>
          <cell r="IZ1387">
            <v>0</v>
          </cell>
          <cell r="JA1387">
            <v>0</v>
          </cell>
          <cell r="JB1387">
            <v>0</v>
          </cell>
          <cell r="JC1387">
            <v>0</v>
          </cell>
          <cell r="JD1387">
            <v>0</v>
          </cell>
          <cell r="JE1387">
            <v>0</v>
          </cell>
        </row>
        <row r="1388">
          <cell r="D1388" t="str">
            <v>NUC.PX.WYE._.NTC.Adv_Reactor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0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0</v>
          </cell>
          <cell r="DB1388">
            <v>0</v>
          </cell>
          <cell r="DC1388">
            <v>0</v>
          </cell>
          <cell r="DD1388">
            <v>0</v>
          </cell>
          <cell r="DE1388">
            <v>0</v>
          </cell>
          <cell r="DF1388">
            <v>0</v>
          </cell>
          <cell r="DG1388">
            <v>0</v>
          </cell>
          <cell r="DH1388">
            <v>0</v>
          </cell>
          <cell r="DI1388">
            <v>0</v>
          </cell>
          <cell r="DJ1388">
            <v>0</v>
          </cell>
          <cell r="DK1388">
            <v>0</v>
          </cell>
          <cell r="DL1388">
            <v>0</v>
          </cell>
          <cell r="DM1388">
            <v>0</v>
          </cell>
          <cell r="DN1388">
            <v>0</v>
          </cell>
          <cell r="DO1388">
            <v>0</v>
          </cell>
          <cell r="DP1388">
            <v>0</v>
          </cell>
          <cell r="DQ1388">
            <v>0</v>
          </cell>
          <cell r="DR1388">
            <v>0</v>
          </cell>
          <cell r="DS1388">
            <v>0</v>
          </cell>
          <cell r="DT1388">
            <v>0</v>
          </cell>
          <cell r="DU1388">
            <v>0</v>
          </cell>
          <cell r="DV1388">
            <v>0</v>
          </cell>
          <cell r="DW1388">
            <v>0</v>
          </cell>
          <cell r="DX1388">
            <v>0</v>
          </cell>
          <cell r="DY1388">
            <v>0</v>
          </cell>
          <cell r="DZ1388">
            <v>0</v>
          </cell>
          <cell r="EA1388">
            <v>0</v>
          </cell>
          <cell r="EB1388">
            <v>0</v>
          </cell>
          <cell r="EC1388">
            <v>0</v>
          </cell>
          <cell r="ED1388">
            <v>0</v>
          </cell>
          <cell r="EE1388">
            <v>0</v>
          </cell>
          <cell r="EF1388">
            <v>0</v>
          </cell>
          <cell r="EG1388">
            <v>0</v>
          </cell>
          <cell r="EH1388">
            <v>0</v>
          </cell>
          <cell r="EI1388">
            <v>0</v>
          </cell>
          <cell r="EJ1388">
            <v>0</v>
          </cell>
          <cell r="EK1388">
            <v>0</v>
          </cell>
          <cell r="EL1388">
            <v>0</v>
          </cell>
          <cell r="EM1388">
            <v>0</v>
          </cell>
          <cell r="EN1388">
            <v>0</v>
          </cell>
          <cell r="EO1388">
            <v>0</v>
          </cell>
          <cell r="EP1388">
            <v>0</v>
          </cell>
          <cell r="EQ1388">
            <v>0</v>
          </cell>
          <cell r="ER1388">
            <v>0</v>
          </cell>
          <cell r="ES1388">
            <v>0</v>
          </cell>
          <cell r="ET1388">
            <v>0</v>
          </cell>
          <cell r="EU1388">
            <v>0</v>
          </cell>
          <cell r="EV1388">
            <v>0</v>
          </cell>
          <cell r="EW1388">
            <v>0</v>
          </cell>
          <cell r="EX1388">
            <v>0</v>
          </cell>
          <cell r="EY1388">
            <v>0</v>
          </cell>
          <cell r="EZ1388">
            <v>0</v>
          </cell>
          <cell r="FA1388">
            <v>0</v>
          </cell>
          <cell r="FB1388">
            <v>0</v>
          </cell>
          <cell r="FC1388">
            <v>0</v>
          </cell>
          <cell r="FD1388">
            <v>0</v>
          </cell>
          <cell r="FE1388">
            <v>0</v>
          </cell>
          <cell r="FF1388">
            <v>0</v>
          </cell>
          <cell r="FG1388">
            <v>0</v>
          </cell>
          <cell r="FH1388">
            <v>0</v>
          </cell>
          <cell r="FI1388">
            <v>0</v>
          </cell>
          <cell r="FJ1388">
            <v>0</v>
          </cell>
          <cell r="FK1388">
            <v>0</v>
          </cell>
          <cell r="FL1388">
            <v>0</v>
          </cell>
          <cell r="FM1388">
            <v>0</v>
          </cell>
          <cell r="FN1388">
            <v>0</v>
          </cell>
          <cell r="FO1388">
            <v>0</v>
          </cell>
          <cell r="FP1388">
            <v>0</v>
          </cell>
          <cell r="FQ1388">
            <v>0</v>
          </cell>
          <cell r="FR1388">
            <v>0</v>
          </cell>
          <cell r="FS1388">
            <v>0</v>
          </cell>
          <cell r="FT1388">
            <v>0</v>
          </cell>
          <cell r="FU1388">
            <v>0</v>
          </cell>
          <cell r="FV1388">
            <v>0</v>
          </cell>
          <cell r="FW1388">
            <v>0</v>
          </cell>
          <cell r="FX1388">
            <v>0</v>
          </cell>
          <cell r="FY1388">
            <v>0</v>
          </cell>
          <cell r="FZ1388">
            <v>0</v>
          </cell>
          <cell r="GA1388">
            <v>0</v>
          </cell>
          <cell r="GB1388">
            <v>0</v>
          </cell>
          <cell r="GC1388">
            <v>0</v>
          </cell>
          <cell r="GD1388">
            <v>0</v>
          </cell>
          <cell r="GE1388">
            <v>0</v>
          </cell>
          <cell r="GF1388">
            <v>0</v>
          </cell>
          <cell r="GG1388">
            <v>0</v>
          </cell>
          <cell r="GH1388">
            <v>0</v>
          </cell>
          <cell r="GI1388">
            <v>0</v>
          </cell>
          <cell r="GJ1388">
            <v>0</v>
          </cell>
          <cell r="GK1388">
            <v>0</v>
          </cell>
          <cell r="GL1388">
            <v>0</v>
          </cell>
          <cell r="GM1388">
            <v>0</v>
          </cell>
          <cell r="GN1388">
            <v>0</v>
          </cell>
          <cell r="GO1388">
            <v>0</v>
          </cell>
          <cell r="GP1388">
            <v>0</v>
          </cell>
          <cell r="GQ1388">
            <v>0</v>
          </cell>
          <cell r="GR1388">
            <v>0</v>
          </cell>
          <cell r="GS1388">
            <v>0</v>
          </cell>
          <cell r="GT1388">
            <v>0</v>
          </cell>
          <cell r="GU1388">
            <v>0</v>
          </cell>
          <cell r="GV1388">
            <v>0</v>
          </cell>
          <cell r="GW1388">
            <v>0</v>
          </cell>
          <cell r="GX1388">
            <v>0</v>
          </cell>
          <cell r="GY1388">
            <v>0</v>
          </cell>
          <cell r="GZ1388">
            <v>0</v>
          </cell>
          <cell r="HA1388">
            <v>0</v>
          </cell>
          <cell r="HB1388">
            <v>0</v>
          </cell>
          <cell r="HC1388">
            <v>0</v>
          </cell>
          <cell r="HD1388">
            <v>0</v>
          </cell>
          <cell r="HE1388">
            <v>0</v>
          </cell>
          <cell r="HF1388">
            <v>0</v>
          </cell>
          <cell r="HG1388">
            <v>0</v>
          </cell>
          <cell r="HH1388">
            <v>0</v>
          </cell>
          <cell r="HI1388">
            <v>0</v>
          </cell>
          <cell r="HJ1388">
            <v>0</v>
          </cell>
          <cell r="HK1388">
            <v>0</v>
          </cell>
          <cell r="HL1388">
            <v>0</v>
          </cell>
          <cell r="HM1388">
            <v>0</v>
          </cell>
          <cell r="HN1388">
            <v>0</v>
          </cell>
          <cell r="HO1388">
            <v>0</v>
          </cell>
          <cell r="HP1388">
            <v>0</v>
          </cell>
          <cell r="HQ1388">
            <v>0</v>
          </cell>
          <cell r="HR1388">
            <v>0</v>
          </cell>
          <cell r="HS1388">
            <v>0</v>
          </cell>
          <cell r="HT1388">
            <v>0</v>
          </cell>
          <cell r="HU1388">
            <v>0</v>
          </cell>
          <cell r="HV1388">
            <v>0</v>
          </cell>
          <cell r="HW1388">
            <v>0</v>
          </cell>
          <cell r="HX1388">
            <v>0</v>
          </cell>
          <cell r="HY1388">
            <v>0</v>
          </cell>
          <cell r="HZ1388">
            <v>0</v>
          </cell>
          <cell r="IA1388">
            <v>0</v>
          </cell>
          <cell r="IB1388">
            <v>0</v>
          </cell>
          <cell r="IC1388">
            <v>0</v>
          </cell>
          <cell r="ID1388">
            <v>0</v>
          </cell>
          <cell r="IE1388">
            <v>0</v>
          </cell>
          <cell r="IF1388">
            <v>0</v>
          </cell>
          <cell r="IG1388">
            <v>0</v>
          </cell>
          <cell r="IH1388">
            <v>0</v>
          </cell>
          <cell r="II1388">
            <v>0</v>
          </cell>
          <cell r="IJ1388">
            <v>0</v>
          </cell>
          <cell r="IK1388">
            <v>0</v>
          </cell>
          <cell r="IL1388">
            <v>0</v>
          </cell>
          <cell r="IM1388">
            <v>0</v>
          </cell>
          <cell r="IN1388">
            <v>0</v>
          </cell>
          <cell r="IO1388">
            <v>0</v>
          </cell>
          <cell r="IP1388">
            <v>0</v>
          </cell>
          <cell r="IQ1388">
            <v>0</v>
          </cell>
          <cell r="IR1388">
            <v>0</v>
          </cell>
          <cell r="IS1388">
            <v>0</v>
          </cell>
          <cell r="IT1388">
            <v>0</v>
          </cell>
          <cell r="IU1388">
            <v>0</v>
          </cell>
          <cell r="IV1388">
            <v>0</v>
          </cell>
          <cell r="IW1388">
            <v>0</v>
          </cell>
          <cell r="IX1388">
            <v>0</v>
          </cell>
          <cell r="IY1388">
            <v>0</v>
          </cell>
          <cell r="IZ1388">
            <v>0</v>
          </cell>
          <cell r="JA1388">
            <v>0</v>
          </cell>
          <cell r="JB1388">
            <v>0</v>
          </cell>
          <cell r="JC1388">
            <v>0</v>
          </cell>
          <cell r="JD1388">
            <v>0</v>
          </cell>
          <cell r="JE1388">
            <v>0</v>
          </cell>
        </row>
        <row r="1389">
          <cell r="D1389" t="str">
            <v>GEO.PX.COR._.PTC.NF-EGS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0</v>
          </cell>
          <cell r="CF1389">
            <v>0</v>
          </cell>
          <cell r="CG1389">
            <v>0</v>
          </cell>
          <cell r="CH1389">
            <v>0</v>
          </cell>
          <cell r="CI1389">
            <v>0</v>
          </cell>
          <cell r="CJ1389">
            <v>0</v>
          </cell>
          <cell r="CK1389">
            <v>0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0</v>
          </cell>
          <cell r="DB1389">
            <v>0</v>
          </cell>
          <cell r="DC1389">
            <v>0</v>
          </cell>
          <cell r="DD1389">
            <v>0</v>
          </cell>
          <cell r="DE1389">
            <v>0</v>
          </cell>
          <cell r="DF1389">
            <v>0</v>
          </cell>
          <cell r="DG1389">
            <v>0</v>
          </cell>
          <cell r="DH1389">
            <v>0</v>
          </cell>
          <cell r="DI1389">
            <v>0</v>
          </cell>
          <cell r="DJ1389">
            <v>0</v>
          </cell>
          <cell r="DK1389">
            <v>0</v>
          </cell>
          <cell r="DL1389">
            <v>0</v>
          </cell>
          <cell r="DM1389">
            <v>0</v>
          </cell>
          <cell r="DN1389">
            <v>0</v>
          </cell>
          <cell r="DO1389">
            <v>0</v>
          </cell>
          <cell r="DP1389">
            <v>0</v>
          </cell>
          <cell r="DQ1389">
            <v>0</v>
          </cell>
          <cell r="DR1389">
            <v>0</v>
          </cell>
          <cell r="DS1389">
            <v>0</v>
          </cell>
          <cell r="DT1389">
            <v>0</v>
          </cell>
          <cell r="DU1389">
            <v>0</v>
          </cell>
          <cell r="DV1389">
            <v>0</v>
          </cell>
          <cell r="DW1389">
            <v>0</v>
          </cell>
          <cell r="DX1389">
            <v>0</v>
          </cell>
          <cell r="DY1389">
            <v>0</v>
          </cell>
          <cell r="DZ1389">
            <v>0</v>
          </cell>
          <cell r="EA1389">
            <v>0</v>
          </cell>
          <cell r="EB1389">
            <v>0</v>
          </cell>
          <cell r="EC1389">
            <v>0</v>
          </cell>
          <cell r="ED1389">
            <v>0</v>
          </cell>
          <cell r="EE1389">
            <v>0</v>
          </cell>
          <cell r="EF1389">
            <v>0</v>
          </cell>
          <cell r="EG1389">
            <v>0</v>
          </cell>
          <cell r="EH1389">
            <v>0</v>
          </cell>
          <cell r="EI1389">
            <v>0</v>
          </cell>
          <cell r="EJ1389">
            <v>0</v>
          </cell>
          <cell r="EK1389">
            <v>0</v>
          </cell>
          <cell r="EL1389">
            <v>0</v>
          </cell>
          <cell r="EM1389">
            <v>0</v>
          </cell>
          <cell r="EN1389">
            <v>0</v>
          </cell>
          <cell r="EO1389">
            <v>0</v>
          </cell>
          <cell r="EP1389">
            <v>0</v>
          </cell>
          <cell r="EQ1389">
            <v>0</v>
          </cell>
          <cell r="ER1389">
            <v>0</v>
          </cell>
          <cell r="ES1389">
            <v>0</v>
          </cell>
          <cell r="ET1389">
            <v>0</v>
          </cell>
          <cell r="EU1389">
            <v>0</v>
          </cell>
          <cell r="EV1389">
            <v>0</v>
          </cell>
          <cell r="EW1389">
            <v>0</v>
          </cell>
          <cell r="EX1389">
            <v>0</v>
          </cell>
          <cell r="EY1389">
            <v>0</v>
          </cell>
          <cell r="EZ1389">
            <v>0</v>
          </cell>
          <cell r="FA1389">
            <v>0</v>
          </cell>
          <cell r="FB1389">
            <v>0</v>
          </cell>
          <cell r="FC1389">
            <v>0</v>
          </cell>
          <cell r="FD1389">
            <v>0</v>
          </cell>
          <cell r="FE1389">
            <v>0</v>
          </cell>
          <cell r="FF1389">
            <v>0</v>
          </cell>
          <cell r="FG1389">
            <v>0</v>
          </cell>
          <cell r="FH1389">
            <v>0</v>
          </cell>
          <cell r="FI1389">
            <v>0</v>
          </cell>
          <cell r="FJ1389">
            <v>0</v>
          </cell>
          <cell r="FK1389">
            <v>0</v>
          </cell>
          <cell r="FL1389">
            <v>0</v>
          </cell>
          <cell r="FM1389">
            <v>0</v>
          </cell>
          <cell r="FN1389">
            <v>0</v>
          </cell>
          <cell r="FO1389">
            <v>0</v>
          </cell>
          <cell r="FP1389">
            <v>0</v>
          </cell>
          <cell r="FQ1389">
            <v>0</v>
          </cell>
          <cell r="FR1389">
            <v>0</v>
          </cell>
          <cell r="FS1389">
            <v>0</v>
          </cell>
          <cell r="FT1389">
            <v>0</v>
          </cell>
          <cell r="FU1389">
            <v>0</v>
          </cell>
          <cell r="FV1389">
            <v>0</v>
          </cell>
          <cell r="FW1389">
            <v>0</v>
          </cell>
          <cell r="FX1389">
            <v>0</v>
          </cell>
          <cell r="FY1389">
            <v>0</v>
          </cell>
          <cell r="FZ1389">
            <v>0</v>
          </cell>
          <cell r="GA1389">
            <v>0</v>
          </cell>
          <cell r="GB1389">
            <v>0</v>
          </cell>
          <cell r="GC1389">
            <v>0</v>
          </cell>
          <cell r="GD1389">
            <v>0</v>
          </cell>
          <cell r="GE1389">
            <v>0</v>
          </cell>
          <cell r="GF1389">
            <v>0</v>
          </cell>
          <cell r="GG1389">
            <v>0</v>
          </cell>
          <cell r="GH1389">
            <v>0</v>
          </cell>
          <cell r="GI1389">
            <v>0</v>
          </cell>
          <cell r="GJ1389">
            <v>0</v>
          </cell>
          <cell r="GK1389">
            <v>0</v>
          </cell>
          <cell r="GL1389">
            <v>0</v>
          </cell>
          <cell r="GM1389">
            <v>0</v>
          </cell>
          <cell r="GN1389">
            <v>0</v>
          </cell>
          <cell r="GO1389">
            <v>0</v>
          </cell>
          <cell r="GP1389">
            <v>0</v>
          </cell>
          <cell r="GQ1389">
            <v>0</v>
          </cell>
          <cell r="GR1389">
            <v>0</v>
          </cell>
          <cell r="GS1389">
            <v>0</v>
          </cell>
          <cell r="GT1389">
            <v>0</v>
          </cell>
          <cell r="GU1389">
            <v>0</v>
          </cell>
          <cell r="GV1389">
            <v>0</v>
          </cell>
          <cell r="GW1389">
            <v>0</v>
          </cell>
          <cell r="GX1389">
            <v>0</v>
          </cell>
          <cell r="GY1389">
            <v>0</v>
          </cell>
          <cell r="GZ1389">
            <v>0</v>
          </cell>
          <cell r="HA1389">
            <v>0</v>
          </cell>
          <cell r="HB1389">
            <v>0</v>
          </cell>
          <cell r="HC1389">
            <v>0</v>
          </cell>
          <cell r="HD1389">
            <v>0</v>
          </cell>
          <cell r="HE1389">
            <v>0</v>
          </cell>
          <cell r="HF1389">
            <v>0</v>
          </cell>
          <cell r="HG1389">
            <v>0</v>
          </cell>
          <cell r="HH1389">
            <v>0</v>
          </cell>
          <cell r="HI1389">
            <v>0</v>
          </cell>
          <cell r="HJ1389">
            <v>0</v>
          </cell>
          <cell r="HK1389">
            <v>0</v>
          </cell>
          <cell r="HL1389">
            <v>0</v>
          </cell>
          <cell r="HM1389">
            <v>0</v>
          </cell>
          <cell r="HN1389">
            <v>0</v>
          </cell>
          <cell r="HO1389">
            <v>0</v>
          </cell>
          <cell r="HP1389">
            <v>0</v>
          </cell>
          <cell r="HQ1389">
            <v>0</v>
          </cell>
          <cell r="HR1389">
            <v>0</v>
          </cell>
          <cell r="HS1389">
            <v>0</v>
          </cell>
          <cell r="HT1389">
            <v>0</v>
          </cell>
          <cell r="HU1389">
            <v>0</v>
          </cell>
          <cell r="HV1389">
            <v>0</v>
          </cell>
          <cell r="HW1389">
            <v>0</v>
          </cell>
          <cell r="HX1389">
            <v>0</v>
          </cell>
          <cell r="HY1389">
            <v>0</v>
          </cell>
          <cell r="HZ1389">
            <v>0</v>
          </cell>
          <cell r="IA1389">
            <v>0</v>
          </cell>
          <cell r="IB1389">
            <v>0</v>
          </cell>
          <cell r="IC1389">
            <v>0</v>
          </cell>
          <cell r="ID1389">
            <v>0</v>
          </cell>
          <cell r="IE1389">
            <v>0</v>
          </cell>
          <cell r="IF1389">
            <v>0</v>
          </cell>
          <cell r="IG1389">
            <v>0</v>
          </cell>
          <cell r="IH1389">
            <v>0</v>
          </cell>
          <cell r="II1389">
            <v>0</v>
          </cell>
          <cell r="IJ1389">
            <v>0</v>
          </cell>
          <cell r="IK1389">
            <v>0</v>
          </cell>
          <cell r="IL1389">
            <v>0</v>
          </cell>
          <cell r="IM1389">
            <v>0</v>
          </cell>
          <cell r="IN1389">
            <v>0</v>
          </cell>
          <cell r="IO1389">
            <v>0</v>
          </cell>
          <cell r="IP1389">
            <v>0</v>
          </cell>
          <cell r="IQ1389">
            <v>0</v>
          </cell>
          <cell r="IR1389">
            <v>0</v>
          </cell>
          <cell r="IS1389">
            <v>0</v>
          </cell>
          <cell r="IT1389">
            <v>0</v>
          </cell>
          <cell r="IU1389">
            <v>0</v>
          </cell>
          <cell r="IV1389">
            <v>0</v>
          </cell>
          <cell r="IW1389">
            <v>0</v>
          </cell>
          <cell r="IX1389">
            <v>0</v>
          </cell>
          <cell r="IY1389">
            <v>0</v>
          </cell>
          <cell r="IZ1389">
            <v>0</v>
          </cell>
          <cell r="JA1389">
            <v>0</v>
          </cell>
          <cell r="JB1389">
            <v>0</v>
          </cell>
          <cell r="JC1389">
            <v>0</v>
          </cell>
          <cell r="JD1389">
            <v>0</v>
          </cell>
          <cell r="JE1389">
            <v>0</v>
          </cell>
        </row>
        <row r="1390">
          <cell r="D1390" t="str">
            <v>GEO.PX.UTS._.PTC.NF-EGS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0</v>
          </cell>
          <cell r="CF1390">
            <v>0</v>
          </cell>
          <cell r="CG1390">
            <v>0</v>
          </cell>
          <cell r="CH1390">
            <v>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0</v>
          </cell>
          <cell r="DB1390">
            <v>0</v>
          </cell>
          <cell r="DC1390">
            <v>0</v>
          </cell>
          <cell r="DD1390">
            <v>0</v>
          </cell>
          <cell r="DE1390">
            <v>0</v>
          </cell>
          <cell r="DF1390">
            <v>0</v>
          </cell>
          <cell r="DG1390">
            <v>0</v>
          </cell>
          <cell r="DH1390">
            <v>0</v>
          </cell>
          <cell r="DI1390">
            <v>0</v>
          </cell>
          <cell r="DJ1390">
            <v>0</v>
          </cell>
          <cell r="DK1390">
            <v>0</v>
          </cell>
          <cell r="DL1390">
            <v>0</v>
          </cell>
          <cell r="DM1390">
            <v>0</v>
          </cell>
          <cell r="DN1390">
            <v>0</v>
          </cell>
          <cell r="DO1390">
            <v>0</v>
          </cell>
          <cell r="DP1390">
            <v>0</v>
          </cell>
          <cell r="DQ1390">
            <v>0</v>
          </cell>
          <cell r="DR1390">
            <v>0</v>
          </cell>
          <cell r="DS1390">
            <v>0</v>
          </cell>
          <cell r="DT1390">
            <v>0</v>
          </cell>
          <cell r="DU1390">
            <v>0</v>
          </cell>
          <cell r="DV1390">
            <v>0</v>
          </cell>
          <cell r="DW1390">
            <v>0</v>
          </cell>
          <cell r="DX1390">
            <v>0</v>
          </cell>
          <cell r="DY1390">
            <v>0</v>
          </cell>
          <cell r="DZ1390">
            <v>0</v>
          </cell>
          <cell r="EA1390">
            <v>0</v>
          </cell>
          <cell r="EB1390">
            <v>0</v>
          </cell>
          <cell r="EC1390">
            <v>0</v>
          </cell>
          <cell r="ED1390">
            <v>0</v>
          </cell>
          <cell r="EE1390">
            <v>0</v>
          </cell>
          <cell r="EF1390">
            <v>0</v>
          </cell>
          <cell r="EG1390">
            <v>0</v>
          </cell>
          <cell r="EH1390">
            <v>0</v>
          </cell>
          <cell r="EI1390">
            <v>0</v>
          </cell>
          <cell r="EJ1390">
            <v>0</v>
          </cell>
          <cell r="EK1390">
            <v>0</v>
          </cell>
          <cell r="EL1390">
            <v>0</v>
          </cell>
          <cell r="EM1390">
            <v>0</v>
          </cell>
          <cell r="EN1390">
            <v>0</v>
          </cell>
          <cell r="EO1390">
            <v>0</v>
          </cell>
          <cell r="EP1390">
            <v>0</v>
          </cell>
          <cell r="EQ1390">
            <v>0</v>
          </cell>
          <cell r="ER1390">
            <v>0</v>
          </cell>
          <cell r="ES1390">
            <v>0</v>
          </cell>
          <cell r="ET1390">
            <v>0</v>
          </cell>
          <cell r="EU1390">
            <v>0</v>
          </cell>
          <cell r="EV1390">
            <v>0</v>
          </cell>
          <cell r="EW1390">
            <v>0</v>
          </cell>
          <cell r="EX1390">
            <v>0</v>
          </cell>
          <cell r="EY1390">
            <v>0</v>
          </cell>
          <cell r="EZ1390">
            <v>0</v>
          </cell>
          <cell r="FA1390">
            <v>0</v>
          </cell>
          <cell r="FB1390">
            <v>0</v>
          </cell>
          <cell r="FC1390">
            <v>0</v>
          </cell>
          <cell r="FD1390">
            <v>0</v>
          </cell>
          <cell r="FE1390">
            <v>0</v>
          </cell>
          <cell r="FF1390">
            <v>0</v>
          </cell>
          <cell r="FG1390">
            <v>0</v>
          </cell>
          <cell r="FH1390">
            <v>0</v>
          </cell>
          <cell r="FI1390">
            <v>0</v>
          </cell>
          <cell r="FJ1390">
            <v>0</v>
          </cell>
          <cell r="FK1390">
            <v>0</v>
          </cell>
          <cell r="FL1390">
            <v>0</v>
          </cell>
          <cell r="FM1390">
            <v>0</v>
          </cell>
          <cell r="FN1390">
            <v>0</v>
          </cell>
          <cell r="FO1390">
            <v>0</v>
          </cell>
          <cell r="FP1390">
            <v>0</v>
          </cell>
          <cell r="FQ1390">
            <v>0</v>
          </cell>
          <cell r="FR1390">
            <v>0</v>
          </cell>
          <cell r="FS1390">
            <v>0</v>
          </cell>
          <cell r="FT1390">
            <v>0</v>
          </cell>
          <cell r="FU1390">
            <v>0</v>
          </cell>
          <cell r="FV1390">
            <v>0</v>
          </cell>
          <cell r="FW1390">
            <v>0</v>
          </cell>
          <cell r="FX1390">
            <v>0</v>
          </cell>
          <cell r="FY1390">
            <v>0</v>
          </cell>
          <cell r="FZ1390">
            <v>0</v>
          </cell>
          <cell r="GA1390">
            <v>0</v>
          </cell>
          <cell r="GB1390">
            <v>0</v>
          </cell>
          <cell r="GC1390">
            <v>0</v>
          </cell>
          <cell r="GD1390">
            <v>0</v>
          </cell>
          <cell r="GE1390">
            <v>0</v>
          </cell>
          <cell r="GF1390">
            <v>0</v>
          </cell>
          <cell r="GG1390">
            <v>0</v>
          </cell>
          <cell r="GH1390">
            <v>0</v>
          </cell>
          <cell r="GI1390">
            <v>0</v>
          </cell>
          <cell r="GJ1390">
            <v>0</v>
          </cell>
          <cell r="GK1390">
            <v>0</v>
          </cell>
          <cell r="GL1390">
            <v>0</v>
          </cell>
          <cell r="GM1390">
            <v>0</v>
          </cell>
          <cell r="GN1390">
            <v>0</v>
          </cell>
          <cell r="GO1390">
            <v>0</v>
          </cell>
          <cell r="GP1390">
            <v>0</v>
          </cell>
          <cell r="GQ1390">
            <v>0</v>
          </cell>
          <cell r="GR1390">
            <v>0</v>
          </cell>
          <cell r="GS1390">
            <v>0</v>
          </cell>
          <cell r="GT1390">
            <v>0</v>
          </cell>
          <cell r="GU1390">
            <v>0</v>
          </cell>
          <cell r="GV1390">
            <v>0</v>
          </cell>
          <cell r="GW1390">
            <v>0</v>
          </cell>
          <cell r="GX1390">
            <v>0</v>
          </cell>
          <cell r="GY1390">
            <v>0</v>
          </cell>
          <cell r="GZ1390">
            <v>0</v>
          </cell>
          <cell r="HA1390">
            <v>0</v>
          </cell>
          <cell r="HB1390">
            <v>0</v>
          </cell>
          <cell r="HC1390">
            <v>0</v>
          </cell>
          <cell r="HD1390">
            <v>0</v>
          </cell>
          <cell r="HE1390">
            <v>0</v>
          </cell>
          <cell r="HF1390">
            <v>0</v>
          </cell>
          <cell r="HG1390">
            <v>0</v>
          </cell>
          <cell r="HH1390">
            <v>0</v>
          </cell>
          <cell r="HI1390">
            <v>0</v>
          </cell>
          <cell r="HJ1390">
            <v>0</v>
          </cell>
          <cell r="HK1390">
            <v>0</v>
          </cell>
          <cell r="HL1390">
            <v>0</v>
          </cell>
          <cell r="HM1390">
            <v>0</v>
          </cell>
          <cell r="HN1390">
            <v>0</v>
          </cell>
          <cell r="HO1390">
            <v>0</v>
          </cell>
          <cell r="HP1390">
            <v>0</v>
          </cell>
          <cell r="HQ1390">
            <v>0</v>
          </cell>
          <cell r="HR1390">
            <v>0</v>
          </cell>
          <cell r="HS1390">
            <v>0</v>
          </cell>
          <cell r="HT1390">
            <v>0</v>
          </cell>
          <cell r="HU1390">
            <v>0</v>
          </cell>
          <cell r="HV1390">
            <v>0</v>
          </cell>
          <cell r="HW1390">
            <v>0</v>
          </cell>
          <cell r="HX1390">
            <v>0</v>
          </cell>
          <cell r="HY1390">
            <v>0</v>
          </cell>
          <cell r="HZ1390">
            <v>0</v>
          </cell>
          <cell r="IA1390">
            <v>0</v>
          </cell>
          <cell r="IB1390">
            <v>0</v>
          </cell>
          <cell r="IC1390">
            <v>0</v>
          </cell>
          <cell r="ID1390">
            <v>0</v>
          </cell>
          <cell r="IE1390">
            <v>0</v>
          </cell>
          <cell r="IF1390">
            <v>0</v>
          </cell>
          <cell r="IG1390">
            <v>0</v>
          </cell>
          <cell r="IH1390">
            <v>0</v>
          </cell>
          <cell r="II1390">
            <v>0</v>
          </cell>
          <cell r="IJ1390">
            <v>0</v>
          </cell>
          <cell r="IK1390">
            <v>0</v>
          </cell>
          <cell r="IL1390">
            <v>0</v>
          </cell>
          <cell r="IM1390">
            <v>0</v>
          </cell>
          <cell r="IN1390">
            <v>0</v>
          </cell>
          <cell r="IO1390">
            <v>0</v>
          </cell>
          <cell r="IP1390">
            <v>0</v>
          </cell>
          <cell r="IQ1390">
            <v>0</v>
          </cell>
          <cell r="IR1390">
            <v>0</v>
          </cell>
          <cell r="IS1390">
            <v>0</v>
          </cell>
          <cell r="IT1390">
            <v>0</v>
          </cell>
          <cell r="IU1390">
            <v>0</v>
          </cell>
          <cell r="IV1390">
            <v>0</v>
          </cell>
          <cell r="IW1390">
            <v>0</v>
          </cell>
          <cell r="IX1390">
            <v>0</v>
          </cell>
          <cell r="IY1390">
            <v>0</v>
          </cell>
          <cell r="IZ1390">
            <v>0</v>
          </cell>
          <cell r="JA1390">
            <v>0</v>
          </cell>
          <cell r="JB1390">
            <v>0</v>
          </cell>
          <cell r="JC1390">
            <v>0</v>
          </cell>
          <cell r="JD1390">
            <v>0</v>
          </cell>
          <cell r="JE1390">
            <v>0</v>
          </cell>
        </row>
        <row r="1391">
          <cell r="D1391" t="str">
            <v>GEO.PX.COR._.NTC.NF-EGS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0</v>
          </cell>
          <cell r="CB1391">
            <v>0</v>
          </cell>
          <cell r="CC1391">
            <v>0</v>
          </cell>
          <cell r="CD1391">
            <v>0</v>
          </cell>
          <cell r="CE1391">
            <v>0</v>
          </cell>
          <cell r="CF1391">
            <v>0</v>
          </cell>
          <cell r="CG1391">
            <v>0</v>
          </cell>
          <cell r="CH1391">
            <v>0</v>
          </cell>
          <cell r="CI1391">
            <v>0</v>
          </cell>
          <cell r="CJ1391">
            <v>0</v>
          </cell>
          <cell r="CK1391">
            <v>0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0</v>
          </cell>
          <cell r="DB1391">
            <v>0</v>
          </cell>
          <cell r="DC1391">
            <v>0</v>
          </cell>
          <cell r="DD1391">
            <v>0</v>
          </cell>
          <cell r="DE1391">
            <v>0</v>
          </cell>
          <cell r="DF1391">
            <v>0</v>
          </cell>
          <cell r="DG1391">
            <v>0</v>
          </cell>
          <cell r="DH1391">
            <v>0</v>
          </cell>
          <cell r="DI1391">
            <v>0</v>
          </cell>
          <cell r="DJ1391">
            <v>0</v>
          </cell>
          <cell r="DK1391">
            <v>0</v>
          </cell>
          <cell r="DL1391">
            <v>0</v>
          </cell>
          <cell r="DM1391">
            <v>0</v>
          </cell>
          <cell r="DN1391">
            <v>0</v>
          </cell>
          <cell r="DO1391">
            <v>0</v>
          </cell>
          <cell r="DP1391">
            <v>0</v>
          </cell>
          <cell r="DQ1391">
            <v>0</v>
          </cell>
          <cell r="DR1391">
            <v>0</v>
          </cell>
          <cell r="DS1391">
            <v>0</v>
          </cell>
          <cell r="DT1391">
            <v>0</v>
          </cell>
          <cell r="DU1391">
            <v>0</v>
          </cell>
          <cell r="DV1391">
            <v>0</v>
          </cell>
          <cell r="DW1391">
            <v>0</v>
          </cell>
          <cell r="DX1391">
            <v>0</v>
          </cell>
          <cell r="DY1391">
            <v>0</v>
          </cell>
          <cell r="DZ1391">
            <v>0</v>
          </cell>
          <cell r="EA1391">
            <v>0</v>
          </cell>
          <cell r="EB1391">
            <v>0</v>
          </cell>
          <cell r="EC1391">
            <v>0</v>
          </cell>
          <cell r="ED1391">
            <v>0</v>
          </cell>
          <cell r="EE1391">
            <v>0</v>
          </cell>
          <cell r="EF1391">
            <v>0</v>
          </cell>
          <cell r="EG1391">
            <v>0</v>
          </cell>
          <cell r="EH1391">
            <v>0</v>
          </cell>
          <cell r="EI1391">
            <v>0</v>
          </cell>
          <cell r="EJ1391">
            <v>0</v>
          </cell>
          <cell r="EK1391">
            <v>0</v>
          </cell>
          <cell r="EL1391">
            <v>0</v>
          </cell>
          <cell r="EM1391">
            <v>0</v>
          </cell>
          <cell r="EN1391">
            <v>0</v>
          </cell>
          <cell r="EO1391">
            <v>0</v>
          </cell>
          <cell r="EP1391">
            <v>0</v>
          </cell>
          <cell r="EQ1391">
            <v>0</v>
          </cell>
          <cell r="ER1391">
            <v>0</v>
          </cell>
          <cell r="ES1391">
            <v>0</v>
          </cell>
          <cell r="ET1391">
            <v>0</v>
          </cell>
          <cell r="EU1391">
            <v>0</v>
          </cell>
          <cell r="EV1391">
            <v>0</v>
          </cell>
          <cell r="EW1391">
            <v>0</v>
          </cell>
          <cell r="EX1391">
            <v>0</v>
          </cell>
          <cell r="EY1391">
            <v>0</v>
          </cell>
          <cell r="EZ1391">
            <v>0</v>
          </cell>
          <cell r="FA1391">
            <v>0</v>
          </cell>
          <cell r="FB1391">
            <v>0</v>
          </cell>
          <cell r="FC1391">
            <v>0</v>
          </cell>
          <cell r="FD1391">
            <v>0</v>
          </cell>
          <cell r="FE1391">
            <v>0</v>
          </cell>
          <cell r="FF1391">
            <v>0</v>
          </cell>
          <cell r="FG1391">
            <v>0</v>
          </cell>
          <cell r="FH1391">
            <v>0</v>
          </cell>
          <cell r="FI1391">
            <v>0</v>
          </cell>
          <cell r="FJ1391">
            <v>0</v>
          </cell>
          <cell r="FK1391">
            <v>0</v>
          </cell>
          <cell r="FL1391">
            <v>0</v>
          </cell>
          <cell r="FM1391">
            <v>0</v>
          </cell>
          <cell r="FN1391">
            <v>0</v>
          </cell>
          <cell r="FO1391">
            <v>0</v>
          </cell>
          <cell r="FP1391">
            <v>0</v>
          </cell>
          <cell r="FQ1391">
            <v>0</v>
          </cell>
          <cell r="FR1391">
            <v>0</v>
          </cell>
          <cell r="FS1391">
            <v>0</v>
          </cell>
          <cell r="FT1391">
            <v>0</v>
          </cell>
          <cell r="FU1391">
            <v>0</v>
          </cell>
          <cell r="FV1391">
            <v>0</v>
          </cell>
          <cell r="FW1391">
            <v>0</v>
          </cell>
          <cell r="FX1391">
            <v>0</v>
          </cell>
          <cell r="FY1391">
            <v>0</v>
          </cell>
          <cell r="FZ1391">
            <v>0</v>
          </cell>
          <cell r="GA1391">
            <v>0</v>
          </cell>
          <cell r="GB1391">
            <v>0</v>
          </cell>
          <cell r="GC1391">
            <v>0</v>
          </cell>
          <cell r="GD1391">
            <v>0</v>
          </cell>
          <cell r="GE1391">
            <v>0</v>
          </cell>
          <cell r="GF1391">
            <v>0</v>
          </cell>
          <cell r="GG1391">
            <v>0</v>
          </cell>
          <cell r="GH1391">
            <v>0</v>
          </cell>
          <cell r="GI1391">
            <v>0</v>
          </cell>
          <cell r="GJ1391">
            <v>0</v>
          </cell>
          <cell r="GK1391">
            <v>0</v>
          </cell>
          <cell r="GL1391">
            <v>0</v>
          </cell>
          <cell r="GM1391">
            <v>0</v>
          </cell>
          <cell r="GN1391">
            <v>0</v>
          </cell>
          <cell r="GO1391">
            <v>0</v>
          </cell>
          <cell r="GP1391">
            <v>0</v>
          </cell>
          <cell r="GQ1391">
            <v>0</v>
          </cell>
          <cell r="GR1391">
            <v>0</v>
          </cell>
          <cell r="GS1391">
            <v>0</v>
          </cell>
          <cell r="GT1391">
            <v>0</v>
          </cell>
          <cell r="GU1391">
            <v>0</v>
          </cell>
          <cell r="GV1391">
            <v>0</v>
          </cell>
          <cell r="GW1391">
            <v>0</v>
          </cell>
          <cell r="GX1391">
            <v>0</v>
          </cell>
          <cell r="GY1391">
            <v>0</v>
          </cell>
          <cell r="GZ1391">
            <v>0</v>
          </cell>
          <cell r="HA1391">
            <v>0</v>
          </cell>
          <cell r="HB1391">
            <v>0</v>
          </cell>
          <cell r="HC1391">
            <v>0</v>
          </cell>
          <cell r="HD1391">
            <v>0</v>
          </cell>
          <cell r="HE1391">
            <v>0</v>
          </cell>
          <cell r="HF1391">
            <v>0</v>
          </cell>
          <cell r="HG1391">
            <v>0</v>
          </cell>
          <cell r="HH1391">
            <v>0</v>
          </cell>
          <cell r="HI1391">
            <v>0</v>
          </cell>
          <cell r="HJ1391">
            <v>0</v>
          </cell>
          <cell r="HK1391">
            <v>0</v>
          </cell>
          <cell r="HL1391">
            <v>0</v>
          </cell>
          <cell r="HM1391">
            <v>0</v>
          </cell>
          <cell r="HN1391">
            <v>0</v>
          </cell>
          <cell r="HO1391">
            <v>0</v>
          </cell>
          <cell r="HP1391">
            <v>0</v>
          </cell>
          <cell r="HQ1391">
            <v>0</v>
          </cell>
          <cell r="HR1391">
            <v>0</v>
          </cell>
          <cell r="HS1391">
            <v>0</v>
          </cell>
          <cell r="HT1391">
            <v>0</v>
          </cell>
          <cell r="HU1391">
            <v>0</v>
          </cell>
          <cell r="HV1391">
            <v>0</v>
          </cell>
          <cell r="HW1391">
            <v>0</v>
          </cell>
          <cell r="HX1391">
            <v>0</v>
          </cell>
          <cell r="HY1391">
            <v>0</v>
          </cell>
          <cell r="HZ1391">
            <v>0</v>
          </cell>
          <cell r="IA1391">
            <v>0</v>
          </cell>
          <cell r="IB1391">
            <v>0</v>
          </cell>
          <cell r="IC1391">
            <v>0</v>
          </cell>
          <cell r="ID1391">
            <v>0</v>
          </cell>
          <cell r="IE1391">
            <v>0</v>
          </cell>
          <cell r="IF1391">
            <v>0</v>
          </cell>
          <cell r="IG1391">
            <v>0</v>
          </cell>
          <cell r="IH1391">
            <v>0</v>
          </cell>
          <cell r="II1391">
            <v>0</v>
          </cell>
          <cell r="IJ1391">
            <v>0</v>
          </cell>
          <cell r="IK1391">
            <v>0</v>
          </cell>
          <cell r="IL1391">
            <v>0</v>
          </cell>
          <cell r="IM1391">
            <v>0</v>
          </cell>
          <cell r="IN1391">
            <v>0</v>
          </cell>
          <cell r="IO1391">
            <v>0</v>
          </cell>
          <cell r="IP1391">
            <v>0</v>
          </cell>
          <cell r="IQ1391">
            <v>0</v>
          </cell>
          <cell r="IR1391">
            <v>0</v>
          </cell>
          <cell r="IS1391">
            <v>0</v>
          </cell>
          <cell r="IT1391">
            <v>0</v>
          </cell>
          <cell r="IU1391">
            <v>0</v>
          </cell>
          <cell r="IV1391">
            <v>0</v>
          </cell>
          <cell r="IW1391">
            <v>0</v>
          </cell>
          <cell r="IX1391">
            <v>0</v>
          </cell>
          <cell r="IY1391">
            <v>0</v>
          </cell>
          <cell r="IZ1391">
            <v>0</v>
          </cell>
          <cell r="JA1391">
            <v>0</v>
          </cell>
          <cell r="JB1391">
            <v>0</v>
          </cell>
          <cell r="JC1391">
            <v>0</v>
          </cell>
          <cell r="JD1391">
            <v>0</v>
          </cell>
          <cell r="JE1391">
            <v>0</v>
          </cell>
        </row>
        <row r="1392">
          <cell r="D1392" t="str">
            <v>GEO.PX.UTS._.NTC.NF-EGS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0</v>
          </cell>
          <cell r="CF1392">
            <v>0</v>
          </cell>
          <cell r="CG1392">
            <v>0</v>
          </cell>
          <cell r="CH1392">
            <v>0</v>
          </cell>
          <cell r="CI1392">
            <v>0</v>
          </cell>
          <cell r="CJ1392">
            <v>0</v>
          </cell>
          <cell r="CK1392">
            <v>0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0</v>
          </cell>
          <cell r="DB1392">
            <v>0</v>
          </cell>
          <cell r="DC1392">
            <v>0</v>
          </cell>
          <cell r="DD1392">
            <v>0</v>
          </cell>
          <cell r="DE1392">
            <v>0</v>
          </cell>
          <cell r="DF1392">
            <v>0</v>
          </cell>
          <cell r="DG1392">
            <v>0</v>
          </cell>
          <cell r="DH1392">
            <v>0</v>
          </cell>
          <cell r="DI1392">
            <v>0</v>
          </cell>
          <cell r="DJ1392">
            <v>0</v>
          </cell>
          <cell r="DK1392">
            <v>0</v>
          </cell>
          <cell r="DL1392">
            <v>0</v>
          </cell>
          <cell r="DM1392">
            <v>0</v>
          </cell>
          <cell r="DN1392">
            <v>0</v>
          </cell>
          <cell r="DO1392">
            <v>0</v>
          </cell>
          <cell r="DP1392">
            <v>0</v>
          </cell>
          <cell r="DQ1392">
            <v>0</v>
          </cell>
          <cell r="DR1392">
            <v>0</v>
          </cell>
          <cell r="DS1392">
            <v>0</v>
          </cell>
          <cell r="DT1392">
            <v>0</v>
          </cell>
          <cell r="DU1392">
            <v>0</v>
          </cell>
          <cell r="DV1392">
            <v>0</v>
          </cell>
          <cell r="DW1392">
            <v>0</v>
          </cell>
          <cell r="DX1392">
            <v>0</v>
          </cell>
          <cell r="DY1392">
            <v>0</v>
          </cell>
          <cell r="DZ1392">
            <v>0</v>
          </cell>
          <cell r="EA1392">
            <v>0</v>
          </cell>
          <cell r="EB1392">
            <v>0</v>
          </cell>
          <cell r="EC1392">
            <v>0</v>
          </cell>
          <cell r="ED1392">
            <v>0</v>
          </cell>
          <cell r="EE1392">
            <v>0</v>
          </cell>
          <cell r="EF1392">
            <v>0</v>
          </cell>
          <cell r="EG1392">
            <v>0</v>
          </cell>
          <cell r="EH1392">
            <v>0</v>
          </cell>
          <cell r="EI1392">
            <v>0</v>
          </cell>
          <cell r="EJ1392">
            <v>0</v>
          </cell>
          <cell r="EK1392">
            <v>0</v>
          </cell>
          <cell r="EL1392">
            <v>0</v>
          </cell>
          <cell r="EM1392">
            <v>0</v>
          </cell>
          <cell r="EN1392">
            <v>0</v>
          </cell>
          <cell r="EO1392">
            <v>0</v>
          </cell>
          <cell r="EP1392">
            <v>0</v>
          </cell>
          <cell r="EQ1392">
            <v>0</v>
          </cell>
          <cell r="ER1392">
            <v>0</v>
          </cell>
          <cell r="ES1392">
            <v>0</v>
          </cell>
          <cell r="ET1392">
            <v>0</v>
          </cell>
          <cell r="EU1392">
            <v>0</v>
          </cell>
          <cell r="EV1392">
            <v>0</v>
          </cell>
          <cell r="EW1392">
            <v>0</v>
          </cell>
          <cell r="EX1392">
            <v>0</v>
          </cell>
          <cell r="EY1392">
            <v>0</v>
          </cell>
          <cell r="EZ1392">
            <v>0</v>
          </cell>
          <cell r="FA1392">
            <v>0</v>
          </cell>
          <cell r="FB1392">
            <v>0</v>
          </cell>
          <cell r="FC1392">
            <v>0</v>
          </cell>
          <cell r="FD1392">
            <v>0</v>
          </cell>
          <cell r="FE1392">
            <v>0</v>
          </cell>
          <cell r="FF1392">
            <v>0</v>
          </cell>
          <cell r="FG1392">
            <v>0</v>
          </cell>
          <cell r="FH1392">
            <v>0</v>
          </cell>
          <cell r="FI1392">
            <v>0</v>
          </cell>
          <cell r="FJ1392">
            <v>0</v>
          </cell>
          <cell r="FK1392">
            <v>0</v>
          </cell>
          <cell r="FL1392">
            <v>0</v>
          </cell>
          <cell r="FM1392">
            <v>0</v>
          </cell>
          <cell r="FN1392">
            <v>0</v>
          </cell>
          <cell r="FO1392">
            <v>0</v>
          </cell>
          <cell r="FP1392">
            <v>0</v>
          </cell>
          <cell r="FQ1392">
            <v>0</v>
          </cell>
          <cell r="FR1392">
            <v>0</v>
          </cell>
          <cell r="FS1392">
            <v>0</v>
          </cell>
          <cell r="FT1392">
            <v>0</v>
          </cell>
          <cell r="FU1392">
            <v>0</v>
          </cell>
          <cell r="FV1392">
            <v>0</v>
          </cell>
          <cell r="FW1392">
            <v>0</v>
          </cell>
          <cell r="FX1392">
            <v>0</v>
          </cell>
          <cell r="FY1392">
            <v>0</v>
          </cell>
          <cell r="FZ1392">
            <v>0</v>
          </cell>
          <cell r="GA1392">
            <v>0</v>
          </cell>
          <cell r="GB1392">
            <v>0</v>
          </cell>
          <cell r="GC1392">
            <v>0</v>
          </cell>
          <cell r="GD1392">
            <v>0</v>
          </cell>
          <cell r="GE1392">
            <v>0</v>
          </cell>
          <cell r="GF1392">
            <v>0</v>
          </cell>
          <cell r="GG1392">
            <v>0</v>
          </cell>
          <cell r="GH1392">
            <v>0</v>
          </cell>
          <cell r="GI1392">
            <v>0</v>
          </cell>
          <cell r="GJ1392">
            <v>0</v>
          </cell>
          <cell r="GK1392">
            <v>0</v>
          </cell>
          <cell r="GL1392">
            <v>0</v>
          </cell>
          <cell r="GM1392">
            <v>0</v>
          </cell>
          <cell r="GN1392">
            <v>0</v>
          </cell>
          <cell r="GO1392">
            <v>0</v>
          </cell>
          <cell r="GP1392">
            <v>0</v>
          </cell>
          <cell r="GQ1392">
            <v>0</v>
          </cell>
          <cell r="GR1392">
            <v>0</v>
          </cell>
          <cell r="GS1392">
            <v>0</v>
          </cell>
          <cell r="GT1392">
            <v>0</v>
          </cell>
          <cell r="GU1392">
            <v>0</v>
          </cell>
          <cell r="GV1392">
            <v>0</v>
          </cell>
          <cell r="GW1392">
            <v>0</v>
          </cell>
          <cell r="GX1392">
            <v>0</v>
          </cell>
          <cell r="GY1392">
            <v>0</v>
          </cell>
          <cell r="GZ1392">
            <v>0</v>
          </cell>
          <cell r="HA1392">
            <v>0</v>
          </cell>
          <cell r="HB1392">
            <v>0</v>
          </cell>
          <cell r="HC1392">
            <v>0</v>
          </cell>
          <cell r="HD1392">
            <v>0</v>
          </cell>
          <cell r="HE1392">
            <v>0</v>
          </cell>
          <cell r="HF1392">
            <v>0</v>
          </cell>
          <cell r="HG1392">
            <v>0</v>
          </cell>
          <cell r="HH1392">
            <v>0</v>
          </cell>
          <cell r="HI1392">
            <v>0</v>
          </cell>
          <cell r="HJ1392">
            <v>0</v>
          </cell>
          <cell r="HK1392">
            <v>0</v>
          </cell>
          <cell r="HL1392">
            <v>0</v>
          </cell>
          <cell r="HM1392">
            <v>0</v>
          </cell>
          <cell r="HN1392">
            <v>0</v>
          </cell>
          <cell r="HO1392">
            <v>0</v>
          </cell>
          <cell r="HP1392">
            <v>0</v>
          </cell>
          <cell r="HQ1392">
            <v>0</v>
          </cell>
          <cell r="HR1392">
            <v>0</v>
          </cell>
          <cell r="HS1392">
            <v>0</v>
          </cell>
          <cell r="HT1392">
            <v>0</v>
          </cell>
          <cell r="HU1392">
            <v>0</v>
          </cell>
          <cell r="HV1392">
            <v>0</v>
          </cell>
          <cell r="HW1392">
            <v>0</v>
          </cell>
          <cell r="HX1392">
            <v>0</v>
          </cell>
          <cell r="HY1392">
            <v>0</v>
          </cell>
          <cell r="HZ1392">
            <v>0</v>
          </cell>
          <cell r="IA1392">
            <v>0</v>
          </cell>
          <cell r="IB1392">
            <v>0</v>
          </cell>
          <cell r="IC1392">
            <v>0</v>
          </cell>
          <cell r="ID1392">
            <v>0</v>
          </cell>
          <cell r="IE1392">
            <v>0</v>
          </cell>
          <cell r="IF1392">
            <v>0</v>
          </cell>
          <cell r="IG1392">
            <v>0</v>
          </cell>
          <cell r="IH1392">
            <v>0</v>
          </cell>
          <cell r="II1392">
            <v>0</v>
          </cell>
          <cell r="IJ1392">
            <v>0</v>
          </cell>
          <cell r="IK1392">
            <v>0</v>
          </cell>
          <cell r="IL1392">
            <v>0</v>
          </cell>
          <cell r="IM1392">
            <v>0</v>
          </cell>
          <cell r="IN1392">
            <v>0</v>
          </cell>
          <cell r="IO1392">
            <v>0</v>
          </cell>
          <cell r="IP1392">
            <v>0</v>
          </cell>
          <cell r="IQ1392">
            <v>0</v>
          </cell>
          <cell r="IR1392">
            <v>0</v>
          </cell>
          <cell r="IS1392">
            <v>0</v>
          </cell>
          <cell r="IT1392">
            <v>0</v>
          </cell>
          <cell r="IU1392">
            <v>0</v>
          </cell>
          <cell r="IV1392">
            <v>0</v>
          </cell>
          <cell r="IW1392">
            <v>0</v>
          </cell>
          <cell r="IX1392">
            <v>0</v>
          </cell>
          <cell r="IY1392">
            <v>0</v>
          </cell>
          <cell r="IZ1392">
            <v>0</v>
          </cell>
          <cell r="JA1392">
            <v>0</v>
          </cell>
          <cell r="JB1392">
            <v>0</v>
          </cell>
          <cell r="JC1392">
            <v>0</v>
          </cell>
          <cell r="JD1392">
            <v>0</v>
          </cell>
          <cell r="JE1392">
            <v>0</v>
          </cell>
        </row>
        <row r="1393">
          <cell r="D1393" t="str">
            <v>GSC.PX.BDG._.___.Frame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0</v>
          </cell>
          <cell r="CG1393">
            <v>0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  <cell r="DB1393">
            <v>0</v>
          </cell>
          <cell r="DC1393">
            <v>0</v>
          </cell>
          <cell r="DD1393">
            <v>0</v>
          </cell>
          <cell r="DE1393">
            <v>0</v>
          </cell>
          <cell r="DF1393">
            <v>0</v>
          </cell>
          <cell r="DG1393">
            <v>0</v>
          </cell>
          <cell r="DH1393">
            <v>0</v>
          </cell>
          <cell r="DI1393">
            <v>0</v>
          </cell>
          <cell r="DJ1393">
            <v>0</v>
          </cell>
          <cell r="DK1393">
            <v>0</v>
          </cell>
          <cell r="DL1393">
            <v>0</v>
          </cell>
          <cell r="DM1393">
            <v>0</v>
          </cell>
          <cell r="DN1393">
            <v>0</v>
          </cell>
          <cell r="DO1393">
            <v>0</v>
          </cell>
          <cell r="DP1393">
            <v>0</v>
          </cell>
          <cell r="DQ1393">
            <v>0</v>
          </cell>
          <cell r="DR1393">
            <v>0</v>
          </cell>
          <cell r="DS1393">
            <v>0</v>
          </cell>
          <cell r="DT1393">
            <v>0</v>
          </cell>
          <cell r="DU1393">
            <v>0</v>
          </cell>
          <cell r="DV1393">
            <v>0</v>
          </cell>
          <cell r="DW1393">
            <v>0</v>
          </cell>
          <cell r="DX1393">
            <v>0</v>
          </cell>
          <cell r="DY1393">
            <v>0</v>
          </cell>
          <cell r="DZ1393">
            <v>0</v>
          </cell>
          <cell r="EA1393">
            <v>0</v>
          </cell>
          <cell r="EB1393">
            <v>0</v>
          </cell>
          <cell r="EC1393">
            <v>0</v>
          </cell>
          <cell r="ED1393">
            <v>0</v>
          </cell>
          <cell r="EE1393">
            <v>0</v>
          </cell>
          <cell r="EF1393">
            <v>0</v>
          </cell>
          <cell r="EG1393">
            <v>0</v>
          </cell>
          <cell r="EH1393">
            <v>0</v>
          </cell>
          <cell r="EI1393">
            <v>0</v>
          </cell>
          <cell r="EJ1393">
            <v>0</v>
          </cell>
          <cell r="EK1393">
            <v>0</v>
          </cell>
          <cell r="EL1393">
            <v>0</v>
          </cell>
          <cell r="EM1393">
            <v>0</v>
          </cell>
          <cell r="EN1393">
            <v>0</v>
          </cell>
          <cell r="EO1393">
            <v>0</v>
          </cell>
          <cell r="EP1393">
            <v>0</v>
          </cell>
          <cell r="EQ1393">
            <v>0</v>
          </cell>
          <cell r="ER1393">
            <v>0</v>
          </cell>
          <cell r="ES1393">
            <v>0</v>
          </cell>
          <cell r="ET1393">
            <v>0</v>
          </cell>
          <cell r="EU1393">
            <v>0</v>
          </cell>
          <cell r="EV1393">
            <v>0</v>
          </cell>
          <cell r="EW1393">
            <v>0</v>
          </cell>
          <cell r="EX1393">
            <v>0</v>
          </cell>
          <cell r="EY1393">
            <v>0</v>
          </cell>
          <cell r="EZ1393">
            <v>0</v>
          </cell>
          <cell r="FA1393">
            <v>0</v>
          </cell>
          <cell r="FB1393">
            <v>0</v>
          </cell>
          <cell r="FC1393">
            <v>0</v>
          </cell>
          <cell r="FD1393">
            <v>0</v>
          </cell>
          <cell r="FE1393">
            <v>0</v>
          </cell>
          <cell r="FF1393">
            <v>0</v>
          </cell>
          <cell r="FG1393">
            <v>0</v>
          </cell>
          <cell r="FH1393">
            <v>0</v>
          </cell>
          <cell r="FI1393">
            <v>0</v>
          </cell>
          <cell r="FJ1393">
            <v>0</v>
          </cell>
          <cell r="FK1393">
            <v>0</v>
          </cell>
          <cell r="FL1393">
            <v>0</v>
          </cell>
          <cell r="FM1393">
            <v>0</v>
          </cell>
          <cell r="FN1393">
            <v>0</v>
          </cell>
          <cell r="FO1393">
            <v>0</v>
          </cell>
          <cell r="FP1393">
            <v>0</v>
          </cell>
          <cell r="FQ1393">
            <v>0</v>
          </cell>
          <cell r="FR1393">
            <v>0</v>
          </cell>
          <cell r="FS1393">
            <v>0</v>
          </cell>
          <cell r="FT1393">
            <v>0</v>
          </cell>
          <cell r="FU1393">
            <v>0</v>
          </cell>
          <cell r="FV1393">
            <v>0</v>
          </cell>
          <cell r="FW1393">
            <v>0</v>
          </cell>
          <cell r="FX1393">
            <v>0</v>
          </cell>
          <cell r="FY1393">
            <v>0</v>
          </cell>
          <cell r="FZ1393">
            <v>0</v>
          </cell>
          <cell r="GA1393">
            <v>0</v>
          </cell>
          <cell r="GB1393">
            <v>0</v>
          </cell>
          <cell r="GC1393">
            <v>0</v>
          </cell>
          <cell r="GD1393">
            <v>0</v>
          </cell>
          <cell r="GE1393">
            <v>0</v>
          </cell>
          <cell r="GF1393">
            <v>0</v>
          </cell>
          <cell r="GG1393">
            <v>0</v>
          </cell>
          <cell r="GH1393">
            <v>0</v>
          </cell>
          <cell r="GI1393">
            <v>0</v>
          </cell>
          <cell r="GJ1393">
            <v>0</v>
          </cell>
          <cell r="GK1393">
            <v>0</v>
          </cell>
          <cell r="GL1393">
            <v>0</v>
          </cell>
          <cell r="GM1393">
            <v>0</v>
          </cell>
          <cell r="GN1393">
            <v>0</v>
          </cell>
          <cell r="GO1393">
            <v>0</v>
          </cell>
          <cell r="GP1393">
            <v>0</v>
          </cell>
          <cell r="GQ1393">
            <v>0</v>
          </cell>
          <cell r="GR1393">
            <v>0</v>
          </cell>
          <cell r="GS1393">
            <v>0</v>
          </cell>
          <cell r="GT1393">
            <v>0</v>
          </cell>
          <cell r="GU1393">
            <v>0</v>
          </cell>
          <cell r="GV1393">
            <v>0</v>
          </cell>
          <cell r="GW1393">
            <v>0</v>
          </cell>
          <cell r="GX1393">
            <v>0</v>
          </cell>
          <cell r="GY1393">
            <v>0</v>
          </cell>
          <cell r="GZ1393">
            <v>0</v>
          </cell>
          <cell r="HA1393">
            <v>0</v>
          </cell>
          <cell r="HB1393">
            <v>0</v>
          </cell>
          <cell r="HC1393">
            <v>0</v>
          </cell>
          <cell r="HD1393">
            <v>0</v>
          </cell>
          <cell r="HE1393">
            <v>0</v>
          </cell>
          <cell r="HF1393">
            <v>0</v>
          </cell>
          <cell r="HG1393">
            <v>0</v>
          </cell>
          <cell r="HH1393">
            <v>0</v>
          </cell>
          <cell r="HI1393">
            <v>0</v>
          </cell>
          <cell r="HJ1393">
            <v>0</v>
          </cell>
          <cell r="HK1393">
            <v>0</v>
          </cell>
          <cell r="HL1393">
            <v>0</v>
          </cell>
          <cell r="HM1393">
            <v>0</v>
          </cell>
          <cell r="HN1393">
            <v>0</v>
          </cell>
          <cell r="HO1393">
            <v>0</v>
          </cell>
          <cell r="HP1393">
            <v>0</v>
          </cell>
          <cell r="HQ1393">
            <v>0</v>
          </cell>
          <cell r="HR1393">
            <v>0</v>
          </cell>
          <cell r="HS1393">
            <v>0</v>
          </cell>
          <cell r="HT1393">
            <v>0</v>
          </cell>
          <cell r="HU1393">
            <v>0</v>
          </cell>
          <cell r="HV1393">
            <v>0</v>
          </cell>
          <cell r="HW1393">
            <v>0</v>
          </cell>
          <cell r="HX1393">
            <v>0</v>
          </cell>
          <cell r="HY1393">
            <v>0</v>
          </cell>
          <cell r="HZ1393">
            <v>0</v>
          </cell>
          <cell r="IA1393">
            <v>0</v>
          </cell>
          <cell r="IB1393">
            <v>0</v>
          </cell>
          <cell r="IC1393">
            <v>0</v>
          </cell>
          <cell r="ID1393">
            <v>0</v>
          </cell>
          <cell r="IE1393">
            <v>0</v>
          </cell>
          <cell r="IF1393">
            <v>0</v>
          </cell>
          <cell r="IG1393">
            <v>0</v>
          </cell>
          <cell r="IH1393">
            <v>0</v>
          </cell>
          <cell r="II1393">
            <v>0</v>
          </cell>
          <cell r="IJ1393">
            <v>0</v>
          </cell>
          <cell r="IK1393">
            <v>0</v>
          </cell>
          <cell r="IL1393">
            <v>0</v>
          </cell>
          <cell r="IM1393">
            <v>0</v>
          </cell>
          <cell r="IN1393">
            <v>0</v>
          </cell>
          <cell r="IO1393">
            <v>0</v>
          </cell>
          <cell r="IP1393">
            <v>0</v>
          </cell>
          <cell r="IQ1393">
            <v>0</v>
          </cell>
          <cell r="IR1393">
            <v>0</v>
          </cell>
          <cell r="IS1393">
            <v>0</v>
          </cell>
          <cell r="IT1393">
            <v>0</v>
          </cell>
          <cell r="IU1393">
            <v>0</v>
          </cell>
          <cell r="IV1393">
            <v>0</v>
          </cell>
          <cell r="IW1393">
            <v>0</v>
          </cell>
          <cell r="IX1393">
            <v>0</v>
          </cell>
          <cell r="IY1393">
            <v>0</v>
          </cell>
          <cell r="IZ1393">
            <v>0</v>
          </cell>
          <cell r="JA1393">
            <v>0</v>
          </cell>
          <cell r="JB1393">
            <v>0</v>
          </cell>
          <cell r="JC1393">
            <v>0</v>
          </cell>
          <cell r="JD1393">
            <v>0</v>
          </cell>
          <cell r="JE1393">
            <v>0</v>
          </cell>
        </row>
        <row r="1394">
          <cell r="D1394" t="str">
            <v>GSC.PX.DJW._.___.Frame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0</v>
          </cell>
          <cell r="CG1394">
            <v>0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  <cell r="DB1394">
            <v>0</v>
          </cell>
          <cell r="DC1394">
            <v>0</v>
          </cell>
          <cell r="DD1394">
            <v>0</v>
          </cell>
          <cell r="DE1394">
            <v>0</v>
          </cell>
          <cell r="DF1394">
            <v>0</v>
          </cell>
          <cell r="DG1394">
            <v>0</v>
          </cell>
          <cell r="DH1394">
            <v>0</v>
          </cell>
          <cell r="DI1394">
            <v>0</v>
          </cell>
          <cell r="DJ1394">
            <v>0</v>
          </cell>
          <cell r="DK1394">
            <v>0</v>
          </cell>
          <cell r="DL1394">
            <v>0</v>
          </cell>
          <cell r="DM1394">
            <v>0</v>
          </cell>
          <cell r="DN1394">
            <v>0</v>
          </cell>
          <cell r="DO1394">
            <v>0</v>
          </cell>
          <cell r="DP1394">
            <v>0</v>
          </cell>
          <cell r="DQ1394">
            <v>0</v>
          </cell>
          <cell r="DR1394">
            <v>0</v>
          </cell>
          <cell r="DS1394">
            <v>0</v>
          </cell>
          <cell r="DT1394">
            <v>0</v>
          </cell>
          <cell r="DU1394">
            <v>0</v>
          </cell>
          <cell r="DV1394">
            <v>0</v>
          </cell>
          <cell r="DW1394">
            <v>0</v>
          </cell>
          <cell r="DX1394">
            <v>0</v>
          </cell>
          <cell r="DY1394">
            <v>0</v>
          </cell>
          <cell r="DZ1394">
            <v>0</v>
          </cell>
          <cell r="EA1394">
            <v>0</v>
          </cell>
          <cell r="EB1394">
            <v>0</v>
          </cell>
          <cell r="EC1394">
            <v>0</v>
          </cell>
          <cell r="ED1394">
            <v>0</v>
          </cell>
          <cell r="EE1394">
            <v>0</v>
          </cell>
          <cell r="EF1394">
            <v>0</v>
          </cell>
          <cell r="EG1394">
            <v>0</v>
          </cell>
          <cell r="EH1394">
            <v>0</v>
          </cell>
          <cell r="EI1394">
            <v>0</v>
          </cell>
          <cell r="EJ1394">
            <v>0</v>
          </cell>
          <cell r="EK1394">
            <v>0</v>
          </cell>
          <cell r="EL1394">
            <v>0</v>
          </cell>
          <cell r="EM1394">
            <v>0</v>
          </cell>
          <cell r="EN1394">
            <v>0</v>
          </cell>
          <cell r="EO1394">
            <v>0</v>
          </cell>
          <cell r="EP1394">
            <v>0</v>
          </cell>
          <cell r="EQ1394">
            <v>0</v>
          </cell>
          <cell r="ER1394">
            <v>0</v>
          </cell>
          <cell r="ES1394">
            <v>0</v>
          </cell>
          <cell r="ET1394">
            <v>0</v>
          </cell>
          <cell r="EU1394">
            <v>0</v>
          </cell>
          <cell r="EV1394">
            <v>0</v>
          </cell>
          <cell r="EW1394">
            <v>0</v>
          </cell>
          <cell r="EX1394">
            <v>0</v>
          </cell>
          <cell r="EY1394">
            <v>0</v>
          </cell>
          <cell r="EZ1394">
            <v>0</v>
          </cell>
          <cell r="FA1394">
            <v>0</v>
          </cell>
          <cell r="FB1394">
            <v>0</v>
          </cell>
          <cell r="FC1394">
            <v>0</v>
          </cell>
          <cell r="FD1394">
            <v>0</v>
          </cell>
          <cell r="FE1394">
            <v>0</v>
          </cell>
          <cell r="FF1394">
            <v>0</v>
          </cell>
          <cell r="FG1394">
            <v>0</v>
          </cell>
          <cell r="FH1394">
            <v>0</v>
          </cell>
          <cell r="FI1394">
            <v>0</v>
          </cell>
          <cell r="FJ1394">
            <v>0</v>
          </cell>
          <cell r="FK1394">
            <v>0</v>
          </cell>
          <cell r="FL1394">
            <v>0</v>
          </cell>
          <cell r="FM1394">
            <v>0</v>
          </cell>
          <cell r="FN1394">
            <v>0</v>
          </cell>
          <cell r="FO1394">
            <v>0</v>
          </cell>
          <cell r="FP1394">
            <v>0</v>
          </cell>
          <cell r="FQ1394">
            <v>0</v>
          </cell>
          <cell r="FR1394">
            <v>0</v>
          </cell>
          <cell r="FS1394">
            <v>0</v>
          </cell>
          <cell r="FT1394">
            <v>0</v>
          </cell>
          <cell r="FU1394">
            <v>0</v>
          </cell>
          <cell r="FV1394">
            <v>0</v>
          </cell>
          <cell r="FW1394">
            <v>0</v>
          </cell>
          <cell r="FX1394">
            <v>0</v>
          </cell>
          <cell r="FY1394">
            <v>0</v>
          </cell>
          <cell r="FZ1394">
            <v>0</v>
          </cell>
          <cell r="GA1394">
            <v>0</v>
          </cell>
          <cell r="GB1394">
            <v>0</v>
          </cell>
          <cell r="GC1394">
            <v>0</v>
          </cell>
          <cell r="GD1394">
            <v>0</v>
          </cell>
          <cell r="GE1394">
            <v>0</v>
          </cell>
          <cell r="GF1394">
            <v>0</v>
          </cell>
          <cell r="GG1394">
            <v>0</v>
          </cell>
          <cell r="GH1394">
            <v>0</v>
          </cell>
          <cell r="GI1394">
            <v>0</v>
          </cell>
          <cell r="GJ1394">
            <v>0</v>
          </cell>
          <cell r="GK1394">
            <v>0</v>
          </cell>
          <cell r="GL1394">
            <v>0</v>
          </cell>
          <cell r="GM1394">
            <v>0</v>
          </cell>
          <cell r="GN1394">
            <v>0</v>
          </cell>
          <cell r="GO1394">
            <v>0</v>
          </cell>
          <cell r="GP1394">
            <v>0</v>
          </cell>
          <cell r="GQ1394">
            <v>0</v>
          </cell>
          <cell r="GR1394">
            <v>0</v>
          </cell>
          <cell r="GS1394">
            <v>0</v>
          </cell>
          <cell r="GT1394">
            <v>0</v>
          </cell>
          <cell r="GU1394">
            <v>0</v>
          </cell>
          <cell r="GV1394">
            <v>0</v>
          </cell>
          <cell r="GW1394">
            <v>0</v>
          </cell>
          <cell r="GX1394">
            <v>0</v>
          </cell>
          <cell r="GY1394">
            <v>0</v>
          </cell>
          <cell r="GZ1394">
            <v>0</v>
          </cell>
          <cell r="HA1394">
            <v>0</v>
          </cell>
          <cell r="HB1394">
            <v>0</v>
          </cell>
          <cell r="HC1394">
            <v>0</v>
          </cell>
          <cell r="HD1394">
            <v>0</v>
          </cell>
          <cell r="HE1394">
            <v>0</v>
          </cell>
          <cell r="HF1394">
            <v>0</v>
          </cell>
          <cell r="HG1394">
            <v>0</v>
          </cell>
          <cell r="HH1394">
            <v>0</v>
          </cell>
          <cell r="HI1394">
            <v>0</v>
          </cell>
          <cell r="HJ1394">
            <v>0</v>
          </cell>
          <cell r="HK1394">
            <v>0</v>
          </cell>
          <cell r="HL1394">
            <v>0</v>
          </cell>
          <cell r="HM1394">
            <v>0</v>
          </cell>
          <cell r="HN1394">
            <v>0</v>
          </cell>
          <cell r="HO1394">
            <v>0</v>
          </cell>
          <cell r="HP1394">
            <v>0</v>
          </cell>
          <cell r="HQ1394">
            <v>0</v>
          </cell>
          <cell r="HR1394">
            <v>0</v>
          </cell>
          <cell r="HS1394">
            <v>0</v>
          </cell>
          <cell r="HT1394">
            <v>0</v>
          </cell>
          <cell r="HU1394">
            <v>0</v>
          </cell>
          <cell r="HV1394">
            <v>0</v>
          </cell>
          <cell r="HW1394">
            <v>0</v>
          </cell>
          <cell r="HX1394">
            <v>0</v>
          </cell>
          <cell r="HY1394">
            <v>0</v>
          </cell>
          <cell r="HZ1394">
            <v>0</v>
          </cell>
          <cell r="IA1394">
            <v>0</v>
          </cell>
          <cell r="IB1394">
            <v>0</v>
          </cell>
          <cell r="IC1394">
            <v>0</v>
          </cell>
          <cell r="ID1394">
            <v>0</v>
          </cell>
          <cell r="IE1394">
            <v>0</v>
          </cell>
          <cell r="IF1394">
            <v>0</v>
          </cell>
          <cell r="IG1394">
            <v>0</v>
          </cell>
          <cell r="IH1394">
            <v>0</v>
          </cell>
          <cell r="II1394">
            <v>0</v>
          </cell>
          <cell r="IJ1394">
            <v>0</v>
          </cell>
          <cell r="IK1394">
            <v>0</v>
          </cell>
          <cell r="IL1394">
            <v>0</v>
          </cell>
          <cell r="IM1394">
            <v>0</v>
          </cell>
          <cell r="IN1394">
            <v>0</v>
          </cell>
          <cell r="IO1394">
            <v>0</v>
          </cell>
          <cell r="IP1394">
            <v>0</v>
          </cell>
          <cell r="IQ1394">
            <v>0</v>
          </cell>
          <cell r="IR1394">
            <v>0</v>
          </cell>
          <cell r="IS1394">
            <v>0</v>
          </cell>
          <cell r="IT1394">
            <v>0</v>
          </cell>
          <cell r="IU1394">
            <v>0</v>
          </cell>
          <cell r="IV1394">
            <v>0</v>
          </cell>
          <cell r="IW1394">
            <v>0</v>
          </cell>
          <cell r="IX1394">
            <v>0</v>
          </cell>
          <cell r="IY1394">
            <v>0</v>
          </cell>
          <cell r="IZ1394">
            <v>0</v>
          </cell>
          <cell r="JA1394">
            <v>0</v>
          </cell>
          <cell r="JB1394">
            <v>0</v>
          </cell>
          <cell r="JC1394">
            <v>0</v>
          </cell>
          <cell r="JD1394">
            <v>0</v>
          </cell>
          <cell r="JE1394">
            <v>0</v>
          </cell>
        </row>
        <row r="1395">
          <cell r="D1395" t="str">
            <v>GSC.PX.HTG._.___.Frame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0</v>
          </cell>
          <cell r="DB1395">
            <v>0</v>
          </cell>
          <cell r="DC1395">
            <v>0</v>
          </cell>
          <cell r="DD1395">
            <v>0</v>
          </cell>
          <cell r="DE1395">
            <v>0</v>
          </cell>
          <cell r="DF1395">
            <v>0</v>
          </cell>
          <cell r="DG1395">
            <v>0</v>
          </cell>
          <cell r="DH1395">
            <v>0</v>
          </cell>
          <cell r="DI1395">
            <v>0</v>
          </cell>
          <cell r="DJ1395">
            <v>0</v>
          </cell>
          <cell r="DK1395">
            <v>0</v>
          </cell>
          <cell r="DL1395">
            <v>0</v>
          </cell>
          <cell r="DM1395">
            <v>0</v>
          </cell>
          <cell r="DN1395">
            <v>0</v>
          </cell>
          <cell r="DO1395">
            <v>0</v>
          </cell>
          <cell r="DP1395">
            <v>0</v>
          </cell>
          <cell r="DQ1395">
            <v>0</v>
          </cell>
          <cell r="DR1395">
            <v>0</v>
          </cell>
          <cell r="DS1395">
            <v>0</v>
          </cell>
          <cell r="DT1395">
            <v>0</v>
          </cell>
          <cell r="DU1395">
            <v>0</v>
          </cell>
          <cell r="DV1395">
            <v>0</v>
          </cell>
          <cell r="DW1395">
            <v>0</v>
          </cell>
          <cell r="DX1395">
            <v>0</v>
          </cell>
          <cell r="DY1395">
            <v>0</v>
          </cell>
          <cell r="DZ1395">
            <v>0</v>
          </cell>
          <cell r="EA1395">
            <v>0</v>
          </cell>
          <cell r="EB1395">
            <v>0</v>
          </cell>
          <cell r="EC1395">
            <v>0</v>
          </cell>
          <cell r="ED1395">
            <v>0</v>
          </cell>
          <cell r="EE1395">
            <v>0</v>
          </cell>
          <cell r="EF1395">
            <v>0</v>
          </cell>
          <cell r="EG1395">
            <v>0</v>
          </cell>
          <cell r="EH1395">
            <v>0</v>
          </cell>
          <cell r="EI1395">
            <v>0</v>
          </cell>
          <cell r="EJ1395">
            <v>0</v>
          </cell>
          <cell r="EK1395">
            <v>0</v>
          </cell>
          <cell r="EL1395">
            <v>0</v>
          </cell>
          <cell r="EM1395">
            <v>0</v>
          </cell>
          <cell r="EN1395">
            <v>0</v>
          </cell>
          <cell r="EO1395">
            <v>0</v>
          </cell>
          <cell r="EP1395">
            <v>0</v>
          </cell>
          <cell r="EQ1395">
            <v>0</v>
          </cell>
          <cell r="ER1395">
            <v>0</v>
          </cell>
          <cell r="ES1395">
            <v>0</v>
          </cell>
          <cell r="ET1395">
            <v>0</v>
          </cell>
          <cell r="EU1395">
            <v>0</v>
          </cell>
          <cell r="EV1395">
            <v>0</v>
          </cell>
          <cell r="EW1395">
            <v>0</v>
          </cell>
          <cell r="EX1395">
            <v>0</v>
          </cell>
          <cell r="EY1395">
            <v>0</v>
          </cell>
          <cell r="EZ1395">
            <v>0</v>
          </cell>
          <cell r="FA1395">
            <v>0</v>
          </cell>
          <cell r="FB1395">
            <v>0</v>
          </cell>
          <cell r="FC1395">
            <v>0</v>
          </cell>
          <cell r="FD1395">
            <v>0</v>
          </cell>
          <cell r="FE1395">
            <v>0</v>
          </cell>
          <cell r="FF1395">
            <v>0</v>
          </cell>
          <cell r="FG1395">
            <v>0</v>
          </cell>
          <cell r="FH1395">
            <v>0</v>
          </cell>
          <cell r="FI1395">
            <v>0</v>
          </cell>
          <cell r="FJ1395">
            <v>0</v>
          </cell>
          <cell r="FK1395">
            <v>0</v>
          </cell>
          <cell r="FL1395">
            <v>0</v>
          </cell>
          <cell r="FM1395">
            <v>0</v>
          </cell>
          <cell r="FN1395">
            <v>0</v>
          </cell>
          <cell r="FO1395">
            <v>0</v>
          </cell>
          <cell r="FP1395">
            <v>0</v>
          </cell>
          <cell r="FQ1395">
            <v>0</v>
          </cell>
          <cell r="FR1395">
            <v>0</v>
          </cell>
          <cell r="FS1395">
            <v>0</v>
          </cell>
          <cell r="FT1395">
            <v>0</v>
          </cell>
          <cell r="FU1395">
            <v>0</v>
          </cell>
          <cell r="FV1395">
            <v>0</v>
          </cell>
          <cell r="FW1395">
            <v>0</v>
          </cell>
          <cell r="FX1395">
            <v>0</v>
          </cell>
          <cell r="FY1395">
            <v>0</v>
          </cell>
          <cell r="FZ1395">
            <v>0</v>
          </cell>
          <cell r="GA1395">
            <v>0</v>
          </cell>
          <cell r="GB1395">
            <v>0</v>
          </cell>
          <cell r="GC1395">
            <v>0</v>
          </cell>
          <cell r="GD1395">
            <v>0</v>
          </cell>
          <cell r="GE1395">
            <v>0</v>
          </cell>
          <cell r="GF1395">
            <v>0</v>
          </cell>
          <cell r="GG1395">
            <v>0</v>
          </cell>
          <cell r="GH1395">
            <v>0</v>
          </cell>
          <cell r="GI1395">
            <v>0</v>
          </cell>
          <cell r="GJ1395">
            <v>0</v>
          </cell>
          <cell r="GK1395">
            <v>0</v>
          </cell>
          <cell r="GL1395">
            <v>0</v>
          </cell>
          <cell r="GM1395">
            <v>0</v>
          </cell>
          <cell r="GN1395">
            <v>0</v>
          </cell>
          <cell r="GO1395">
            <v>0</v>
          </cell>
          <cell r="GP1395">
            <v>0</v>
          </cell>
          <cell r="GQ1395">
            <v>0</v>
          </cell>
          <cell r="GR1395">
            <v>0</v>
          </cell>
          <cell r="GS1395">
            <v>0</v>
          </cell>
          <cell r="GT1395">
            <v>0</v>
          </cell>
          <cell r="GU1395">
            <v>0</v>
          </cell>
          <cell r="GV1395">
            <v>0</v>
          </cell>
          <cell r="GW1395">
            <v>0</v>
          </cell>
          <cell r="GX1395">
            <v>0</v>
          </cell>
          <cell r="GY1395">
            <v>0</v>
          </cell>
          <cell r="GZ1395">
            <v>0</v>
          </cell>
          <cell r="HA1395">
            <v>0</v>
          </cell>
          <cell r="HB1395">
            <v>0</v>
          </cell>
          <cell r="HC1395">
            <v>0</v>
          </cell>
          <cell r="HD1395">
            <v>0</v>
          </cell>
          <cell r="HE1395">
            <v>0</v>
          </cell>
          <cell r="HF1395">
            <v>0</v>
          </cell>
          <cell r="HG1395">
            <v>0</v>
          </cell>
          <cell r="HH1395">
            <v>0</v>
          </cell>
          <cell r="HI1395">
            <v>0</v>
          </cell>
          <cell r="HJ1395">
            <v>0</v>
          </cell>
          <cell r="HK1395">
            <v>0</v>
          </cell>
          <cell r="HL1395">
            <v>0</v>
          </cell>
          <cell r="HM1395">
            <v>0</v>
          </cell>
          <cell r="HN1395">
            <v>0</v>
          </cell>
          <cell r="HO1395">
            <v>0</v>
          </cell>
          <cell r="HP1395">
            <v>0</v>
          </cell>
          <cell r="HQ1395">
            <v>0</v>
          </cell>
          <cell r="HR1395">
            <v>0</v>
          </cell>
          <cell r="HS1395">
            <v>0</v>
          </cell>
          <cell r="HT1395">
            <v>0</v>
          </cell>
          <cell r="HU1395">
            <v>0</v>
          </cell>
          <cell r="HV1395">
            <v>0</v>
          </cell>
          <cell r="HW1395">
            <v>0</v>
          </cell>
          <cell r="HX1395">
            <v>0</v>
          </cell>
          <cell r="HY1395">
            <v>0</v>
          </cell>
          <cell r="HZ1395">
            <v>0</v>
          </cell>
          <cell r="IA1395">
            <v>0</v>
          </cell>
          <cell r="IB1395">
            <v>0</v>
          </cell>
          <cell r="IC1395">
            <v>0</v>
          </cell>
          <cell r="ID1395">
            <v>0</v>
          </cell>
          <cell r="IE1395">
            <v>0</v>
          </cell>
          <cell r="IF1395">
            <v>0</v>
          </cell>
          <cell r="IG1395">
            <v>0</v>
          </cell>
          <cell r="IH1395">
            <v>0</v>
          </cell>
          <cell r="II1395">
            <v>0</v>
          </cell>
          <cell r="IJ1395">
            <v>0</v>
          </cell>
          <cell r="IK1395">
            <v>0</v>
          </cell>
          <cell r="IL1395">
            <v>0</v>
          </cell>
          <cell r="IM1395">
            <v>0</v>
          </cell>
          <cell r="IN1395">
            <v>0</v>
          </cell>
          <cell r="IO1395">
            <v>0</v>
          </cell>
          <cell r="IP1395">
            <v>0</v>
          </cell>
          <cell r="IQ1395">
            <v>0</v>
          </cell>
          <cell r="IR1395">
            <v>0</v>
          </cell>
          <cell r="IS1395">
            <v>0</v>
          </cell>
          <cell r="IT1395">
            <v>0</v>
          </cell>
          <cell r="IU1395">
            <v>0</v>
          </cell>
          <cell r="IV1395">
            <v>0</v>
          </cell>
          <cell r="IW1395">
            <v>0</v>
          </cell>
          <cell r="IX1395">
            <v>0</v>
          </cell>
          <cell r="IY1395">
            <v>0</v>
          </cell>
          <cell r="IZ1395">
            <v>0</v>
          </cell>
          <cell r="JA1395">
            <v>0</v>
          </cell>
          <cell r="JB1395">
            <v>0</v>
          </cell>
          <cell r="JC1395">
            <v>0</v>
          </cell>
          <cell r="JD1395">
            <v>0</v>
          </cell>
          <cell r="JE1395">
            <v>0</v>
          </cell>
        </row>
        <row r="1396">
          <cell r="D1396" t="str">
            <v>GSC.PX.NTN._.___.Frame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0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0</v>
          </cell>
          <cell r="DB1396">
            <v>0</v>
          </cell>
          <cell r="DC1396">
            <v>0</v>
          </cell>
          <cell r="DD1396">
            <v>0</v>
          </cell>
          <cell r="DE1396">
            <v>0</v>
          </cell>
          <cell r="DF1396">
            <v>0</v>
          </cell>
          <cell r="DG1396">
            <v>0</v>
          </cell>
          <cell r="DH1396">
            <v>0</v>
          </cell>
          <cell r="DI1396">
            <v>0</v>
          </cell>
          <cell r="DJ1396">
            <v>0</v>
          </cell>
          <cell r="DK1396">
            <v>0</v>
          </cell>
          <cell r="DL1396">
            <v>0</v>
          </cell>
          <cell r="DM1396">
            <v>0</v>
          </cell>
          <cell r="DN1396">
            <v>0</v>
          </cell>
          <cell r="DO1396">
            <v>0</v>
          </cell>
          <cell r="DP1396">
            <v>0</v>
          </cell>
          <cell r="DQ1396">
            <v>0</v>
          </cell>
          <cell r="DR1396">
            <v>0</v>
          </cell>
          <cell r="DS1396">
            <v>0</v>
          </cell>
          <cell r="DT1396">
            <v>0</v>
          </cell>
          <cell r="DU1396">
            <v>0</v>
          </cell>
          <cell r="DV1396">
            <v>0</v>
          </cell>
          <cell r="DW1396">
            <v>0</v>
          </cell>
          <cell r="DX1396">
            <v>0</v>
          </cell>
          <cell r="DY1396">
            <v>0</v>
          </cell>
          <cell r="DZ1396">
            <v>0</v>
          </cell>
          <cell r="EA1396">
            <v>0</v>
          </cell>
          <cell r="EB1396">
            <v>0</v>
          </cell>
          <cell r="EC1396">
            <v>0</v>
          </cell>
          <cell r="ED1396">
            <v>0</v>
          </cell>
          <cell r="EE1396">
            <v>0</v>
          </cell>
          <cell r="EF1396">
            <v>0</v>
          </cell>
          <cell r="EG1396">
            <v>0</v>
          </cell>
          <cell r="EH1396">
            <v>0</v>
          </cell>
          <cell r="EI1396">
            <v>0</v>
          </cell>
          <cell r="EJ1396">
            <v>0</v>
          </cell>
          <cell r="EK1396">
            <v>0</v>
          </cell>
          <cell r="EL1396">
            <v>0</v>
          </cell>
          <cell r="EM1396">
            <v>0</v>
          </cell>
          <cell r="EN1396">
            <v>0</v>
          </cell>
          <cell r="EO1396">
            <v>0</v>
          </cell>
          <cell r="EP1396">
            <v>0</v>
          </cell>
          <cell r="EQ1396">
            <v>0</v>
          </cell>
          <cell r="ER1396">
            <v>0</v>
          </cell>
          <cell r="ES1396">
            <v>0</v>
          </cell>
          <cell r="ET1396">
            <v>0</v>
          </cell>
          <cell r="EU1396">
            <v>0</v>
          </cell>
          <cell r="EV1396">
            <v>0</v>
          </cell>
          <cell r="EW1396">
            <v>0</v>
          </cell>
          <cell r="EX1396">
            <v>0</v>
          </cell>
          <cell r="EY1396">
            <v>0</v>
          </cell>
          <cell r="EZ1396">
            <v>0</v>
          </cell>
          <cell r="FA1396">
            <v>0</v>
          </cell>
          <cell r="FB1396">
            <v>0</v>
          </cell>
          <cell r="FC1396">
            <v>0</v>
          </cell>
          <cell r="FD1396">
            <v>0</v>
          </cell>
          <cell r="FE1396">
            <v>0</v>
          </cell>
          <cell r="FF1396">
            <v>0</v>
          </cell>
          <cell r="FG1396">
            <v>0</v>
          </cell>
          <cell r="FH1396">
            <v>0</v>
          </cell>
          <cell r="FI1396">
            <v>0</v>
          </cell>
          <cell r="FJ1396">
            <v>0</v>
          </cell>
          <cell r="FK1396">
            <v>0</v>
          </cell>
          <cell r="FL1396">
            <v>0</v>
          </cell>
          <cell r="FM1396">
            <v>0</v>
          </cell>
          <cell r="FN1396">
            <v>0</v>
          </cell>
          <cell r="FO1396">
            <v>0</v>
          </cell>
          <cell r="FP1396">
            <v>0</v>
          </cell>
          <cell r="FQ1396">
            <v>0</v>
          </cell>
          <cell r="FR1396">
            <v>0</v>
          </cell>
          <cell r="FS1396">
            <v>0</v>
          </cell>
          <cell r="FT1396">
            <v>0</v>
          </cell>
          <cell r="FU1396">
            <v>0</v>
          </cell>
          <cell r="FV1396">
            <v>0</v>
          </cell>
          <cell r="FW1396">
            <v>0</v>
          </cell>
          <cell r="FX1396">
            <v>0</v>
          </cell>
          <cell r="FY1396">
            <v>0</v>
          </cell>
          <cell r="FZ1396">
            <v>0</v>
          </cell>
          <cell r="GA1396">
            <v>0</v>
          </cell>
          <cell r="GB1396">
            <v>0</v>
          </cell>
          <cell r="GC1396">
            <v>0</v>
          </cell>
          <cell r="GD1396">
            <v>0</v>
          </cell>
          <cell r="GE1396">
            <v>0</v>
          </cell>
          <cell r="GF1396">
            <v>0</v>
          </cell>
          <cell r="GG1396">
            <v>0</v>
          </cell>
          <cell r="GH1396">
            <v>0</v>
          </cell>
          <cell r="GI1396">
            <v>0</v>
          </cell>
          <cell r="GJ1396">
            <v>0</v>
          </cell>
          <cell r="GK1396">
            <v>0</v>
          </cell>
          <cell r="GL1396">
            <v>0</v>
          </cell>
          <cell r="GM1396">
            <v>0</v>
          </cell>
          <cell r="GN1396">
            <v>0</v>
          </cell>
          <cell r="GO1396">
            <v>0</v>
          </cell>
          <cell r="GP1396">
            <v>0</v>
          </cell>
          <cell r="GQ1396">
            <v>0</v>
          </cell>
          <cell r="GR1396">
            <v>0</v>
          </cell>
          <cell r="GS1396">
            <v>0</v>
          </cell>
          <cell r="GT1396">
            <v>0</v>
          </cell>
          <cell r="GU1396">
            <v>0</v>
          </cell>
          <cell r="GV1396">
            <v>0</v>
          </cell>
          <cell r="GW1396">
            <v>0</v>
          </cell>
          <cell r="GX1396">
            <v>0</v>
          </cell>
          <cell r="GY1396">
            <v>0</v>
          </cell>
          <cell r="GZ1396">
            <v>0</v>
          </cell>
          <cell r="HA1396">
            <v>0</v>
          </cell>
          <cell r="HB1396">
            <v>0</v>
          </cell>
          <cell r="HC1396">
            <v>0</v>
          </cell>
          <cell r="HD1396">
            <v>0</v>
          </cell>
          <cell r="HE1396">
            <v>0</v>
          </cell>
          <cell r="HF1396">
            <v>0</v>
          </cell>
          <cell r="HG1396">
            <v>0</v>
          </cell>
          <cell r="HH1396">
            <v>0</v>
          </cell>
          <cell r="HI1396">
            <v>0</v>
          </cell>
          <cell r="HJ1396">
            <v>0</v>
          </cell>
          <cell r="HK1396">
            <v>0</v>
          </cell>
          <cell r="HL1396">
            <v>0</v>
          </cell>
          <cell r="HM1396">
            <v>0</v>
          </cell>
          <cell r="HN1396">
            <v>0</v>
          </cell>
          <cell r="HO1396">
            <v>0</v>
          </cell>
          <cell r="HP1396">
            <v>0</v>
          </cell>
          <cell r="HQ1396">
            <v>0</v>
          </cell>
          <cell r="HR1396">
            <v>0</v>
          </cell>
          <cell r="HS1396">
            <v>0</v>
          </cell>
          <cell r="HT1396">
            <v>0</v>
          </cell>
          <cell r="HU1396">
            <v>0</v>
          </cell>
          <cell r="HV1396">
            <v>0</v>
          </cell>
          <cell r="HW1396">
            <v>0</v>
          </cell>
          <cell r="HX1396">
            <v>0</v>
          </cell>
          <cell r="HY1396">
            <v>0</v>
          </cell>
          <cell r="HZ1396">
            <v>0</v>
          </cell>
          <cell r="IA1396">
            <v>0</v>
          </cell>
          <cell r="IB1396">
            <v>0</v>
          </cell>
          <cell r="IC1396">
            <v>0</v>
          </cell>
          <cell r="ID1396">
            <v>0</v>
          </cell>
          <cell r="IE1396">
            <v>0</v>
          </cell>
          <cell r="IF1396">
            <v>0</v>
          </cell>
          <cell r="IG1396">
            <v>0</v>
          </cell>
          <cell r="IH1396">
            <v>0</v>
          </cell>
          <cell r="II1396">
            <v>0</v>
          </cell>
          <cell r="IJ1396">
            <v>0</v>
          </cell>
          <cell r="IK1396">
            <v>0</v>
          </cell>
          <cell r="IL1396">
            <v>0</v>
          </cell>
          <cell r="IM1396">
            <v>0</v>
          </cell>
          <cell r="IN1396">
            <v>0</v>
          </cell>
          <cell r="IO1396">
            <v>0</v>
          </cell>
          <cell r="IP1396">
            <v>0</v>
          </cell>
          <cell r="IQ1396">
            <v>0</v>
          </cell>
          <cell r="IR1396">
            <v>0</v>
          </cell>
          <cell r="IS1396">
            <v>0</v>
          </cell>
          <cell r="IT1396">
            <v>0</v>
          </cell>
          <cell r="IU1396">
            <v>0</v>
          </cell>
          <cell r="IV1396">
            <v>0</v>
          </cell>
          <cell r="IW1396">
            <v>0</v>
          </cell>
          <cell r="IX1396">
            <v>0</v>
          </cell>
          <cell r="IY1396">
            <v>0</v>
          </cell>
          <cell r="IZ1396">
            <v>0</v>
          </cell>
          <cell r="JA1396">
            <v>0</v>
          </cell>
          <cell r="JB1396">
            <v>0</v>
          </cell>
          <cell r="JC1396">
            <v>0</v>
          </cell>
          <cell r="JD1396">
            <v>0</v>
          </cell>
          <cell r="JE1396">
            <v>0</v>
          </cell>
        </row>
        <row r="1397">
          <cell r="D1397" t="str">
            <v>GSC.PX.NUT._.___.Frame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0</v>
          </cell>
          <cell r="DB1397">
            <v>0</v>
          </cell>
          <cell r="DC1397">
            <v>0</v>
          </cell>
          <cell r="DD1397">
            <v>0</v>
          </cell>
          <cell r="DE1397">
            <v>0</v>
          </cell>
          <cell r="DF1397">
            <v>0</v>
          </cell>
          <cell r="DG1397">
            <v>0</v>
          </cell>
          <cell r="DH1397">
            <v>0</v>
          </cell>
          <cell r="DI1397">
            <v>0</v>
          </cell>
          <cell r="DJ1397">
            <v>0</v>
          </cell>
          <cell r="DK1397">
            <v>0</v>
          </cell>
          <cell r="DL1397">
            <v>0</v>
          </cell>
          <cell r="DM1397">
            <v>0</v>
          </cell>
          <cell r="DN1397">
            <v>0</v>
          </cell>
          <cell r="DO1397">
            <v>0</v>
          </cell>
          <cell r="DP1397">
            <v>0</v>
          </cell>
          <cell r="DQ1397">
            <v>0</v>
          </cell>
          <cell r="DR1397">
            <v>0</v>
          </cell>
          <cell r="DS1397">
            <v>0</v>
          </cell>
          <cell r="DT1397">
            <v>0</v>
          </cell>
          <cell r="DU1397">
            <v>0</v>
          </cell>
          <cell r="DV1397">
            <v>0</v>
          </cell>
          <cell r="DW1397">
            <v>0</v>
          </cell>
          <cell r="DX1397">
            <v>0</v>
          </cell>
          <cell r="DY1397">
            <v>0</v>
          </cell>
          <cell r="DZ1397">
            <v>0</v>
          </cell>
          <cell r="EA1397">
            <v>0</v>
          </cell>
          <cell r="EB1397">
            <v>0</v>
          </cell>
          <cell r="EC1397">
            <v>0</v>
          </cell>
          <cell r="ED1397">
            <v>0</v>
          </cell>
          <cell r="EE1397">
            <v>0</v>
          </cell>
          <cell r="EF1397">
            <v>0</v>
          </cell>
          <cell r="EG1397">
            <v>0</v>
          </cell>
          <cell r="EH1397">
            <v>0</v>
          </cell>
          <cell r="EI1397">
            <v>0</v>
          </cell>
          <cell r="EJ1397">
            <v>0</v>
          </cell>
          <cell r="EK1397">
            <v>0</v>
          </cell>
          <cell r="EL1397">
            <v>0</v>
          </cell>
          <cell r="EM1397">
            <v>0</v>
          </cell>
          <cell r="EN1397">
            <v>0</v>
          </cell>
          <cell r="EO1397">
            <v>0</v>
          </cell>
          <cell r="EP1397">
            <v>0</v>
          </cell>
          <cell r="EQ1397">
            <v>0</v>
          </cell>
          <cell r="ER1397">
            <v>0</v>
          </cell>
          <cell r="ES1397">
            <v>0</v>
          </cell>
          <cell r="ET1397">
            <v>0</v>
          </cell>
          <cell r="EU1397">
            <v>0</v>
          </cell>
          <cell r="EV1397">
            <v>0</v>
          </cell>
          <cell r="EW1397">
            <v>0</v>
          </cell>
          <cell r="EX1397">
            <v>0</v>
          </cell>
          <cell r="EY1397">
            <v>0</v>
          </cell>
          <cell r="EZ1397">
            <v>0</v>
          </cell>
          <cell r="FA1397">
            <v>0</v>
          </cell>
          <cell r="FB1397">
            <v>0</v>
          </cell>
          <cell r="FC1397">
            <v>0</v>
          </cell>
          <cell r="FD1397">
            <v>0</v>
          </cell>
          <cell r="FE1397">
            <v>0</v>
          </cell>
          <cell r="FF1397">
            <v>0</v>
          </cell>
          <cell r="FG1397">
            <v>0</v>
          </cell>
          <cell r="FH1397">
            <v>0</v>
          </cell>
          <cell r="FI1397">
            <v>0</v>
          </cell>
          <cell r="FJ1397">
            <v>0</v>
          </cell>
          <cell r="FK1397">
            <v>0</v>
          </cell>
          <cell r="FL1397">
            <v>0</v>
          </cell>
          <cell r="FM1397">
            <v>0</v>
          </cell>
          <cell r="FN1397">
            <v>0</v>
          </cell>
          <cell r="FO1397">
            <v>0</v>
          </cell>
          <cell r="FP1397">
            <v>0</v>
          </cell>
          <cell r="FQ1397">
            <v>0</v>
          </cell>
          <cell r="FR1397">
            <v>0</v>
          </cell>
          <cell r="FS1397">
            <v>0</v>
          </cell>
          <cell r="FT1397">
            <v>0</v>
          </cell>
          <cell r="FU1397">
            <v>0</v>
          </cell>
          <cell r="FV1397">
            <v>0</v>
          </cell>
          <cell r="FW1397">
            <v>0</v>
          </cell>
          <cell r="FX1397">
            <v>0</v>
          </cell>
          <cell r="FY1397">
            <v>0</v>
          </cell>
          <cell r="FZ1397">
            <v>0</v>
          </cell>
          <cell r="GA1397">
            <v>0</v>
          </cell>
          <cell r="GB1397">
            <v>0</v>
          </cell>
          <cell r="GC1397">
            <v>0</v>
          </cell>
          <cell r="GD1397">
            <v>0</v>
          </cell>
          <cell r="GE1397">
            <v>0</v>
          </cell>
          <cell r="GF1397">
            <v>0</v>
          </cell>
          <cell r="GG1397">
            <v>0</v>
          </cell>
          <cell r="GH1397">
            <v>0</v>
          </cell>
          <cell r="GI1397">
            <v>0</v>
          </cell>
          <cell r="GJ1397">
            <v>0</v>
          </cell>
          <cell r="GK1397">
            <v>0</v>
          </cell>
          <cell r="GL1397">
            <v>0</v>
          </cell>
          <cell r="GM1397">
            <v>0</v>
          </cell>
          <cell r="GN1397">
            <v>0</v>
          </cell>
          <cell r="GO1397">
            <v>0</v>
          </cell>
          <cell r="GP1397">
            <v>0</v>
          </cell>
          <cell r="GQ1397">
            <v>0</v>
          </cell>
          <cell r="GR1397">
            <v>0</v>
          </cell>
          <cell r="GS1397">
            <v>0</v>
          </cell>
          <cell r="GT1397">
            <v>0</v>
          </cell>
          <cell r="GU1397">
            <v>0</v>
          </cell>
          <cell r="GV1397">
            <v>0</v>
          </cell>
          <cell r="GW1397">
            <v>0</v>
          </cell>
          <cell r="GX1397">
            <v>0</v>
          </cell>
          <cell r="GY1397">
            <v>0</v>
          </cell>
          <cell r="GZ1397">
            <v>0</v>
          </cell>
          <cell r="HA1397">
            <v>0</v>
          </cell>
          <cell r="HB1397">
            <v>0</v>
          </cell>
          <cell r="HC1397">
            <v>0</v>
          </cell>
          <cell r="HD1397">
            <v>0</v>
          </cell>
          <cell r="HE1397">
            <v>0</v>
          </cell>
          <cell r="HF1397">
            <v>0</v>
          </cell>
          <cell r="HG1397">
            <v>0</v>
          </cell>
          <cell r="HH1397">
            <v>0</v>
          </cell>
          <cell r="HI1397">
            <v>0</v>
          </cell>
          <cell r="HJ1397">
            <v>0</v>
          </cell>
          <cell r="HK1397">
            <v>0</v>
          </cell>
          <cell r="HL1397">
            <v>0</v>
          </cell>
          <cell r="HM1397">
            <v>0</v>
          </cell>
          <cell r="HN1397">
            <v>0</v>
          </cell>
          <cell r="HO1397">
            <v>0</v>
          </cell>
          <cell r="HP1397">
            <v>0</v>
          </cell>
          <cell r="HQ1397">
            <v>0</v>
          </cell>
          <cell r="HR1397">
            <v>0</v>
          </cell>
          <cell r="HS1397">
            <v>0</v>
          </cell>
          <cell r="HT1397">
            <v>0</v>
          </cell>
          <cell r="HU1397">
            <v>0</v>
          </cell>
          <cell r="HV1397">
            <v>0</v>
          </cell>
          <cell r="HW1397">
            <v>0</v>
          </cell>
          <cell r="HX1397">
            <v>0</v>
          </cell>
          <cell r="HY1397">
            <v>0</v>
          </cell>
          <cell r="HZ1397">
            <v>0</v>
          </cell>
          <cell r="IA1397">
            <v>0</v>
          </cell>
          <cell r="IB1397">
            <v>0</v>
          </cell>
          <cell r="IC1397">
            <v>0</v>
          </cell>
          <cell r="ID1397">
            <v>0</v>
          </cell>
          <cell r="IE1397">
            <v>0</v>
          </cell>
          <cell r="IF1397">
            <v>0</v>
          </cell>
          <cell r="IG1397">
            <v>0</v>
          </cell>
          <cell r="IH1397">
            <v>0</v>
          </cell>
          <cell r="II1397">
            <v>0</v>
          </cell>
          <cell r="IJ1397">
            <v>0</v>
          </cell>
          <cell r="IK1397">
            <v>0</v>
          </cell>
          <cell r="IL1397">
            <v>0</v>
          </cell>
          <cell r="IM1397">
            <v>0</v>
          </cell>
          <cell r="IN1397">
            <v>0</v>
          </cell>
          <cell r="IO1397">
            <v>0</v>
          </cell>
          <cell r="IP1397">
            <v>0</v>
          </cell>
          <cell r="IQ1397">
            <v>0</v>
          </cell>
          <cell r="IR1397">
            <v>0</v>
          </cell>
          <cell r="IS1397">
            <v>0</v>
          </cell>
          <cell r="IT1397">
            <v>0</v>
          </cell>
          <cell r="IU1397">
            <v>0</v>
          </cell>
          <cell r="IV1397">
            <v>0</v>
          </cell>
          <cell r="IW1397">
            <v>0</v>
          </cell>
          <cell r="IX1397">
            <v>0</v>
          </cell>
          <cell r="IY1397">
            <v>0</v>
          </cell>
          <cell r="IZ1397">
            <v>0</v>
          </cell>
          <cell r="JA1397">
            <v>0</v>
          </cell>
          <cell r="JB1397">
            <v>0</v>
          </cell>
          <cell r="JC1397">
            <v>0</v>
          </cell>
          <cell r="JD1397">
            <v>0</v>
          </cell>
          <cell r="JE1397">
            <v>0</v>
          </cell>
        </row>
        <row r="1398">
          <cell r="D1398" t="str">
            <v>GSC.PX.UTS._.___.Frame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0</v>
          </cell>
          <cell r="DB1398">
            <v>0</v>
          </cell>
          <cell r="DC1398">
            <v>0</v>
          </cell>
          <cell r="DD1398">
            <v>0</v>
          </cell>
          <cell r="DE1398">
            <v>0</v>
          </cell>
          <cell r="DF1398">
            <v>0</v>
          </cell>
          <cell r="DG1398">
            <v>0</v>
          </cell>
          <cell r="DH1398">
            <v>0</v>
          </cell>
          <cell r="DI1398">
            <v>0</v>
          </cell>
          <cell r="DJ1398">
            <v>0</v>
          </cell>
          <cell r="DK1398">
            <v>0</v>
          </cell>
          <cell r="DL1398">
            <v>0</v>
          </cell>
          <cell r="DM1398">
            <v>0</v>
          </cell>
          <cell r="DN1398">
            <v>0</v>
          </cell>
          <cell r="DO1398">
            <v>0</v>
          </cell>
          <cell r="DP1398">
            <v>0</v>
          </cell>
          <cell r="DQ1398">
            <v>0</v>
          </cell>
          <cell r="DR1398">
            <v>0</v>
          </cell>
          <cell r="DS1398">
            <v>0</v>
          </cell>
          <cell r="DT1398">
            <v>0</v>
          </cell>
          <cell r="DU1398">
            <v>0</v>
          </cell>
          <cell r="DV1398">
            <v>0</v>
          </cell>
          <cell r="DW1398">
            <v>0</v>
          </cell>
          <cell r="DX1398">
            <v>0</v>
          </cell>
          <cell r="DY1398">
            <v>0</v>
          </cell>
          <cell r="DZ1398">
            <v>0</v>
          </cell>
          <cell r="EA1398">
            <v>0</v>
          </cell>
          <cell r="EB1398">
            <v>0</v>
          </cell>
          <cell r="EC1398">
            <v>0</v>
          </cell>
          <cell r="ED1398">
            <v>0</v>
          </cell>
          <cell r="EE1398">
            <v>0</v>
          </cell>
          <cell r="EF1398">
            <v>0</v>
          </cell>
          <cell r="EG1398">
            <v>0</v>
          </cell>
          <cell r="EH1398">
            <v>0</v>
          </cell>
          <cell r="EI1398">
            <v>0</v>
          </cell>
          <cell r="EJ1398">
            <v>0</v>
          </cell>
          <cell r="EK1398">
            <v>0</v>
          </cell>
          <cell r="EL1398">
            <v>0</v>
          </cell>
          <cell r="EM1398">
            <v>0</v>
          </cell>
          <cell r="EN1398">
            <v>0</v>
          </cell>
          <cell r="EO1398">
            <v>0</v>
          </cell>
          <cell r="EP1398">
            <v>0</v>
          </cell>
          <cell r="EQ1398">
            <v>0</v>
          </cell>
          <cell r="ER1398">
            <v>0</v>
          </cell>
          <cell r="ES1398">
            <v>0</v>
          </cell>
          <cell r="ET1398">
            <v>0</v>
          </cell>
          <cell r="EU1398">
            <v>0</v>
          </cell>
          <cell r="EV1398">
            <v>0</v>
          </cell>
          <cell r="EW1398">
            <v>0</v>
          </cell>
          <cell r="EX1398">
            <v>0</v>
          </cell>
          <cell r="EY1398">
            <v>0</v>
          </cell>
          <cell r="EZ1398">
            <v>0</v>
          </cell>
          <cell r="FA1398">
            <v>0</v>
          </cell>
          <cell r="FB1398">
            <v>0</v>
          </cell>
          <cell r="FC1398">
            <v>0</v>
          </cell>
          <cell r="FD1398">
            <v>0</v>
          </cell>
          <cell r="FE1398">
            <v>0</v>
          </cell>
          <cell r="FF1398">
            <v>0</v>
          </cell>
          <cell r="FG1398">
            <v>0</v>
          </cell>
          <cell r="FH1398">
            <v>0</v>
          </cell>
          <cell r="FI1398">
            <v>0</v>
          </cell>
          <cell r="FJ1398">
            <v>0</v>
          </cell>
          <cell r="FK1398">
            <v>0</v>
          </cell>
          <cell r="FL1398">
            <v>0</v>
          </cell>
          <cell r="FM1398">
            <v>0</v>
          </cell>
          <cell r="FN1398">
            <v>0</v>
          </cell>
          <cell r="FO1398">
            <v>0</v>
          </cell>
          <cell r="FP1398">
            <v>0</v>
          </cell>
          <cell r="FQ1398">
            <v>0</v>
          </cell>
          <cell r="FR1398">
            <v>0</v>
          </cell>
          <cell r="FS1398">
            <v>0</v>
          </cell>
          <cell r="FT1398">
            <v>0</v>
          </cell>
          <cell r="FU1398">
            <v>0</v>
          </cell>
          <cell r="FV1398">
            <v>0</v>
          </cell>
          <cell r="FW1398">
            <v>0</v>
          </cell>
          <cell r="FX1398">
            <v>0</v>
          </cell>
          <cell r="FY1398">
            <v>0</v>
          </cell>
          <cell r="FZ1398">
            <v>0</v>
          </cell>
          <cell r="GA1398">
            <v>0</v>
          </cell>
          <cell r="GB1398">
            <v>0</v>
          </cell>
          <cell r="GC1398">
            <v>0</v>
          </cell>
          <cell r="GD1398">
            <v>0</v>
          </cell>
          <cell r="GE1398">
            <v>0</v>
          </cell>
          <cell r="GF1398">
            <v>0</v>
          </cell>
          <cell r="GG1398">
            <v>0</v>
          </cell>
          <cell r="GH1398">
            <v>0</v>
          </cell>
          <cell r="GI1398">
            <v>0</v>
          </cell>
          <cell r="GJ1398">
            <v>0</v>
          </cell>
          <cell r="GK1398">
            <v>0</v>
          </cell>
          <cell r="GL1398">
            <v>0</v>
          </cell>
          <cell r="GM1398">
            <v>0</v>
          </cell>
          <cell r="GN1398">
            <v>0</v>
          </cell>
          <cell r="GO1398">
            <v>0</v>
          </cell>
          <cell r="GP1398">
            <v>0</v>
          </cell>
          <cell r="GQ1398">
            <v>0</v>
          </cell>
          <cell r="GR1398">
            <v>0</v>
          </cell>
          <cell r="GS1398">
            <v>0</v>
          </cell>
          <cell r="GT1398">
            <v>0</v>
          </cell>
          <cell r="GU1398">
            <v>0</v>
          </cell>
          <cell r="GV1398">
            <v>0</v>
          </cell>
          <cell r="GW1398">
            <v>0</v>
          </cell>
          <cell r="GX1398">
            <v>0</v>
          </cell>
          <cell r="GY1398">
            <v>0</v>
          </cell>
          <cell r="GZ1398">
            <v>0</v>
          </cell>
          <cell r="HA1398">
            <v>0</v>
          </cell>
          <cell r="HB1398">
            <v>0</v>
          </cell>
          <cell r="HC1398">
            <v>0</v>
          </cell>
          <cell r="HD1398">
            <v>0</v>
          </cell>
          <cell r="HE1398">
            <v>0</v>
          </cell>
          <cell r="HF1398">
            <v>0</v>
          </cell>
          <cell r="HG1398">
            <v>0</v>
          </cell>
          <cell r="HH1398">
            <v>0</v>
          </cell>
          <cell r="HI1398">
            <v>0</v>
          </cell>
          <cell r="HJ1398">
            <v>0</v>
          </cell>
          <cell r="HK1398">
            <v>0</v>
          </cell>
          <cell r="HL1398">
            <v>0</v>
          </cell>
          <cell r="HM1398">
            <v>0</v>
          </cell>
          <cell r="HN1398">
            <v>0</v>
          </cell>
          <cell r="HO1398">
            <v>0</v>
          </cell>
          <cell r="HP1398">
            <v>0</v>
          </cell>
          <cell r="HQ1398">
            <v>0</v>
          </cell>
          <cell r="HR1398">
            <v>0</v>
          </cell>
          <cell r="HS1398">
            <v>0</v>
          </cell>
          <cell r="HT1398">
            <v>0</v>
          </cell>
          <cell r="HU1398">
            <v>0</v>
          </cell>
          <cell r="HV1398">
            <v>0</v>
          </cell>
          <cell r="HW1398">
            <v>0</v>
          </cell>
          <cell r="HX1398">
            <v>0</v>
          </cell>
          <cell r="HY1398">
            <v>0</v>
          </cell>
          <cell r="HZ1398">
            <v>0</v>
          </cell>
          <cell r="IA1398">
            <v>0</v>
          </cell>
          <cell r="IB1398">
            <v>0</v>
          </cell>
          <cell r="IC1398">
            <v>0</v>
          </cell>
          <cell r="ID1398">
            <v>0</v>
          </cell>
          <cell r="IE1398">
            <v>0</v>
          </cell>
          <cell r="IF1398">
            <v>0</v>
          </cell>
          <cell r="IG1398">
            <v>0</v>
          </cell>
          <cell r="IH1398">
            <v>0</v>
          </cell>
          <cell r="II1398">
            <v>0</v>
          </cell>
          <cell r="IJ1398">
            <v>0</v>
          </cell>
          <cell r="IK1398">
            <v>0</v>
          </cell>
          <cell r="IL1398">
            <v>0</v>
          </cell>
          <cell r="IM1398">
            <v>0</v>
          </cell>
          <cell r="IN1398">
            <v>0</v>
          </cell>
          <cell r="IO1398">
            <v>0</v>
          </cell>
          <cell r="IP1398">
            <v>0</v>
          </cell>
          <cell r="IQ1398">
            <v>0</v>
          </cell>
          <cell r="IR1398">
            <v>0</v>
          </cell>
          <cell r="IS1398">
            <v>0</v>
          </cell>
          <cell r="IT1398">
            <v>0</v>
          </cell>
          <cell r="IU1398">
            <v>0</v>
          </cell>
          <cell r="IV1398">
            <v>0</v>
          </cell>
          <cell r="IW1398">
            <v>0</v>
          </cell>
          <cell r="IX1398">
            <v>0</v>
          </cell>
          <cell r="IY1398">
            <v>0</v>
          </cell>
          <cell r="IZ1398">
            <v>0</v>
          </cell>
          <cell r="JA1398">
            <v>0</v>
          </cell>
          <cell r="JB1398">
            <v>0</v>
          </cell>
          <cell r="JC1398">
            <v>0</v>
          </cell>
          <cell r="JD1398">
            <v>0</v>
          </cell>
          <cell r="JE1398">
            <v>0</v>
          </cell>
        </row>
        <row r="1399">
          <cell r="D1399" t="str">
            <v>GSC.PX.GOE._.___.Frame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0</v>
          </cell>
          <cell r="DB1399">
            <v>0</v>
          </cell>
          <cell r="DC1399">
            <v>0</v>
          </cell>
          <cell r="DD1399">
            <v>0</v>
          </cell>
          <cell r="DE1399">
            <v>0</v>
          </cell>
          <cell r="DF1399">
            <v>0</v>
          </cell>
          <cell r="DG1399">
            <v>0</v>
          </cell>
          <cell r="DH1399">
            <v>0</v>
          </cell>
          <cell r="DI1399">
            <v>0</v>
          </cell>
          <cell r="DJ1399">
            <v>0</v>
          </cell>
          <cell r="DK1399">
            <v>0</v>
          </cell>
          <cell r="DL1399">
            <v>0</v>
          </cell>
          <cell r="DM1399">
            <v>0</v>
          </cell>
          <cell r="DN1399">
            <v>0</v>
          </cell>
          <cell r="DO1399">
            <v>0</v>
          </cell>
          <cell r="DP1399">
            <v>0</v>
          </cell>
          <cell r="DQ1399">
            <v>0</v>
          </cell>
          <cell r="DR1399">
            <v>0</v>
          </cell>
          <cell r="DS1399">
            <v>0</v>
          </cell>
          <cell r="DT1399">
            <v>0</v>
          </cell>
          <cell r="DU1399">
            <v>0</v>
          </cell>
          <cell r="DV1399">
            <v>0</v>
          </cell>
          <cell r="DW1399">
            <v>0</v>
          </cell>
          <cell r="DX1399">
            <v>0</v>
          </cell>
          <cell r="DY1399">
            <v>0</v>
          </cell>
          <cell r="DZ1399">
            <v>0</v>
          </cell>
          <cell r="EA1399">
            <v>0</v>
          </cell>
          <cell r="EB1399">
            <v>0</v>
          </cell>
          <cell r="EC1399">
            <v>0</v>
          </cell>
          <cell r="ED1399">
            <v>0</v>
          </cell>
          <cell r="EE1399">
            <v>0</v>
          </cell>
          <cell r="EF1399">
            <v>0</v>
          </cell>
          <cell r="EG1399">
            <v>0</v>
          </cell>
          <cell r="EH1399">
            <v>0</v>
          </cell>
          <cell r="EI1399">
            <v>0</v>
          </cell>
          <cell r="EJ1399">
            <v>0</v>
          </cell>
          <cell r="EK1399">
            <v>0</v>
          </cell>
          <cell r="EL1399">
            <v>0</v>
          </cell>
          <cell r="EM1399">
            <v>0</v>
          </cell>
          <cell r="EN1399">
            <v>0</v>
          </cell>
          <cell r="EO1399">
            <v>0</v>
          </cell>
          <cell r="EP1399">
            <v>0</v>
          </cell>
          <cell r="EQ1399">
            <v>0</v>
          </cell>
          <cell r="ER1399">
            <v>0</v>
          </cell>
          <cell r="ES1399">
            <v>0</v>
          </cell>
          <cell r="ET1399">
            <v>0</v>
          </cell>
          <cell r="EU1399">
            <v>0</v>
          </cell>
          <cell r="EV1399">
            <v>0</v>
          </cell>
          <cell r="EW1399">
            <v>0</v>
          </cell>
          <cell r="EX1399">
            <v>0</v>
          </cell>
          <cell r="EY1399">
            <v>0</v>
          </cell>
          <cell r="EZ1399">
            <v>0</v>
          </cell>
          <cell r="FA1399">
            <v>0</v>
          </cell>
          <cell r="FB1399">
            <v>0</v>
          </cell>
          <cell r="FC1399">
            <v>0</v>
          </cell>
          <cell r="FD1399">
            <v>0</v>
          </cell>
          <cell r="FE1399">
            <v>0</v>
          </cell>
          <cell r="FF1399">
            <v>0</v>
          </cell>
          <cell r="FG1399">
            <v>0</v>
          </cell>
          <cell r="FH1399">
            <v>0</v>
          </cell>
          <cell r="FI1399">
            <v>0</v>
          </cell>
          <cell r="FJ1399">
            <v>0</v>
          </cell>
          <cell r="FK1399">
            <v>0</v>
          </cell>
          <cell r="FL1399">
            <v>0</v>
          </cell>
          <cell r="FM1399">
            <v>0</v>
          </cell>
          <cell r="FN1399">
            <v>0</v>
          </cell>
          <cell r="FO1399">
            <v>0</v>
          </cell>
          <cell r="FP1399">
            <v>0</v>
          </cell>
          <cell r="FQ1399">
            <v>0</v>
          </cell>
          <cell r="FR1399">
            <v>0</v>
          </cell>
          <cell r="FS1399">
            <v>0</v>
          </cell>
          <cell r="FT1399">
            <v>0</v>
          </cell>
          <cell r="FU1399">
            <v>0</v>
          </cell>
          <cell r="FV1399">
            <v>0</v>
          </cell>
          <cell r="FW1399">
            <v>0</v>
          </cell>
          <cell r="FX1399">
            <v>0</v>
          </cell>
          <cell r="FY1399">
            <v>0</v>
          </cell>
          <cell r="FZ1399">
            <v>0</v>
          </cell>
          <cell r="GA1399">
            <v>0</v>
          </cell>
          <cell r="GB1399">
            <v>0</v>
          </cell>
          <cell r="GC1399">
            <v>0</v>
          </cell>
          <cell r="GD1399">
            <v>0</v>
          </cell>
          <cell r="GE1399">
            <v>0</v>
          </cell>
          <cell r="GF1399">
            <v>0</v>
          </cell>
          <cell r="GG1399">
            <v>0</v>
          </cell>
          <cell r="GH1399">
            <v>0</v>
          </cell>
          <cell r="GI1399">
            <v>0</v>
          </cell>
          <cell r="GJ1399">
            <v>0</v>
          </cell>
          <cell r="GK1399">
            <v>0</v>
          </cell>
          <cell r="GL1399">
            <v>0</v>
          </cell>
          <cell r="GM1399">
            <v>0</v>
          </cell>
          <cell r="GN1399">
            <v>0</v>
          </cell>
          <cell r="GO1399">
            <v>0</v>
          </cell>
          <cell r="GP1399">
            <v>0</v>
          </cell>
          <cell r="GQ1399">
            <v>0</v>
          </cell>
          <cell r="GR1399">
            <v>0</v>
          </cell>
          <cell r="GS1399">
            <v>0</v>
          </cell>
          <cell r="GT1399">
            <v>0</v>
          </cell>
          <cell r="GU1399">
            <v>0</v>
          </cell>
          <cell r="GV1399">
            <v>0</v>
          </cell>
          <cell r="GW1399">
            <v>0</v>
          </cell>
          <cell r="GX1399">
            <v>0</v>
          </cell>
          <cell r="GY1399">
            <v>0</v>
          </cell>
          <cell r="GZ1399">
            <v>0</v>
          </cell>
          <cell r="HA1399">
            <v>0</v>
          </cell>
          <cell r="HB1399">
            <v>0</v>
          </cell>
          <cell r="HC1399">
            <v>0</v>
          </cell>
          <cell r="HD1399">
            <v>0</v>
          </cell>
          <cell r="HE1399">
            <v>0</v>
          </cell>
          <cell r="HF1399">
            <v>0</v>
          </cell>
          <cell r="HG1399">
            <v>0</v>
          </cell>
          <cell r="HH1399">
            <v>0</v>
          </cell>
          <cell r="HI1399">
            <v>0</v>
          </cell>
          <cell r="HJ1399">
            <v>0</v>
          </cell>
          <cell r="HK1399">
            <v>0</v>
          </cell>
          <cell r="HL1399">
            <v>0</v>
          </cell>
          <cell r="HM1399">
            <v>0</v>
          </cell>
          <cell r="HN1399">
            <v>0</v>
          </cell>
          <cell r="HO1399">
            <v>0</v>
          </cell>
          <cell r="HP1399">
            <v>0</v>
          </cell>
          <cell r="HQ1399">
            <v>0</v>
          </cell>
          <cell r="HR1399">
            <v>0</v>
          </cell>
          <cell r="HS1399">
            <v>0</v>
          </cell>
          <cell r="HT1399">
            <v>0</v>
          </cell>
          <cell r="HU1399">
            <v>0</v>
          </cell>
          <cell r="HV1399">
            <v>0</v>
          </cell>
          <cell r="HW1399">
            <v>0</v>
          </cell>
          <cell r="HX1399">
            <v>0</v>
          </cell>
          <cell r="HY1399">
            <v>0</v>
          </cell>
          <cell r="HZ1399">
            <v>0</v>
          </cell>
          <cell r="IA1399">
            <v>0</v>
          </cell>
          <cell r="IB1399">
            <v>0</v>
          </cell>
          <cell r="IC1399">
            <v>0</v>
          </cell>
          <cell r="ID1399">
            <v>0</v>
          </cell>
          <cell r="IE1399">
            <v>0</v>
          </cell>
          <cell r="IF1399">
            <v>0</v>
          </cell>
          <cell r="IG1399">
            <v>0</v>
          </cell>
          <cell r="IH1399">
            <v>0</v>
          </cell>
          <cell r="II1399">
            <v>0</v>
          </cell>
          <cell r="IJ1399">
            <v>0</v>
          </cell>
          <cell r="IK1399">
            <v>0</v>
          </cell>
          <cell r="IL1399">
            <v>0</v>
          </cell>
          <cell r="IM1399">
            <v>0</v>
          </cell>
          <cell r="IN1399">
            <v>0</v>
          </cell>
          <cell r="IO1399">
            <v>0</v>
          </cell>
          <cell r="IP1399">
            <v>0</v>
          </cell>
          <cell r="IQ1399">
            <v>0</v>
          </cell>
          <cell r="IR1399">
            <v>0</v>
          </cell>
          <cell r="IS1399">
            <v>0</v>
          </cell>
          <cell r="IT1399">
            <v>0</v>
          </cell>
          <cell r="IU1399">
            <v>0</v>
          </cell>
          <cell r="IV1399">
            <v>0</v>
          </cell>
          <cell r="IW1399">
            <v>0</v>
          </cell>
          <cell r="IX1399">
            <v>0</v>
          </cell>
          <cell r="IY1399">
            <v>0</v>
          </cell>
          <cell r="IZ1399">
            <v>0</v>
          </cell>
          <cell r="JA1399">
            <v>0</v>
          </cell>
          <cell r="JB1399">
            <v>0</v>
          </cell>
          <cell r="JC1399">
            <v>0</v>
          </cell>
          <cell r="JD1399">
            <v>0</v>
          </cell>
          <cell r="JE1399">
            <v>0</v>
          </cell>
        </row>
        <row r="1400">
          <cell r="D1400" t="str">
            <v>GSC.PX.BOR._.___.Frame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0</v>
          </cell>
          <cell r="DB1400">
            <v>0</v>
          </cell>
          <cell r="DC1400">
            <v>0</v>
          </cell>
          <cell r="DD1400">
            <v>0</v>
          </cell>
          <cell r="DE1400">
            <v>0</v>
          </cell>
          <cell r="DF1400">
            <v>0</v>
          </cell>
          <cell r="DG1400">
            <v>0</v>
          </cell>
          <cell r="DH1400">
            <v>0</v>
          </cell>
          <cell r="DI1400">
            <v>0</v>
          </cell>
          <cell r="DJ1400">
            <v>0</v>
          </cell>
          <cell r="DK1400">
            <v>0</v>
          </cell>
          <cell r="DL1400">
            <v>0</v>
          </cell>
          <cell r="DM1400">
            <v>0</v>
          </cell>
          <cell r="DN1400">
            <v>0</v>
          </cell>
          <cell r="DO1400">
            <v>0</v>
          </cell>
          <cell r="DP1400">
            <v>0</v>
          </cell>
          <cell r="DQ1400">
            <v>0</v>
          </cell>
          <cell r="DR1400">
            <v>0</v>
          </cell>
          <cell r="DS1400">
            <v>0</v>
          </cell>
          <cell r="DT1400">
            <v>0</v>
          </cell>
          <cell r="DU1400">
            <v>0</v>
          </cell>
          <cell r="DV1400">
            <v>0</v>
          </cell>
          <cell r="DW1400">
            <v>0</v>
          </cell>
          <cell r="DX1400">
            <v>0</v>
          </cell>
          <cell r="DY1400">
            <v>0</v>
          </cell>
          <cell r="DZ1400">
            <v>0</v>
          </cell>
          <cell r="EA1400">
            <v>0</v>
          </cell>
          <cell r="EB1400">
            <v>0</v>
          </cell>
          <cell r="EC1400">
            <v>0</v>
          </cell>
          <cell r="ED1400">
            <v>0</v>
          </cell>
          <cell r="EE1400">
            <v>0</v>
          </cell>
          <cell r="EF1400">
            <v>0</v>
          </cell>
          <cell r="EG1400">
            <v>0</v>
          </cell>
          <cell r="EH1400">
            <v>0</v>
          </cell>
          <cell r="EI1400">
            <v>0</v>
          </cell>
          <cell r="EJ1400">
            <v>0</v>
          </cell>
          <cell r="EK1400">
            <v>0</v>
          </cell>
          <cell r="EL1400">
            <v>0</v>
          </cell>
          <cell r="EM1400">
            <v>0</v>
          </cell>
          <cell r="EN1400">
            <v>0</v>
          </cell>
          <cell r="EO1400">
            <v>0</v>
          </cell>
          <cell r="EP1400">
            <v>0</v>
          </cell>
          <cell r="EQ1400">
            <v>0</v>
          </cell>
          <cell r="ER1400">
            <v>0</v>
          </cell>
          <cell r="ES1400">
            <v>0</v>
          </cell>
          <cell r="ET1400">
            <v>0</v>
          </cell>
          <cell r="EU1400">
            <v>0</v>
          </cell>
          <cell r="EV1400">
            <v>0</v>
          </cell>
          <cell r="EW1400">
            <v>0</v>
          </cell>
          <cell r="EX1400">
            <v>0</v>
          </cell>
          <cell r="EY1400">
            <v>0</v>
          </cell>
          <cell r="EZ1400">
            <v>0</v>
          </cell>
          <cell r="FA1400">
            <v>0</v>
          </cell>
          <cell r="FB1400">
            <v>0</v>
          </cell>
          <cell r="FC1400">
            <v>0</v>
          </cell>
          <cell r="FD1400">
            <v>0</v>
          </cell>
          <cell r="FE1400">
            <v>0</v>
          </cell>
          <cell r="FF1400">
            <v>0</v>
          </cell>
          <cell r="FG1400">
            <v>0</v>
          </cell>
          <cell r="FH1400">
            <v>0</v>
          </cell>
          <cell r="FI1400">
            <v>0</v>
          </cell>
          <cell r="FJ1400">
            <v>0</v>
          </cell>
          <cell r="FK1400">
            <v>0</v>
          </cell>
          <cell r="FL1400">
            <v>0</v>
          </cell>
          <cell r="FM1400">
            <v>0</v>
          </cell>
          <cell r="FN1400">
            <v>0</v>
          </cell>
          <cell r="FO1400">
            <v>0</v>
          </cell>
          <cell r="FP1400">
            <v>0</v>
          </cell>
          <cell r="FQ1400">
            <v>0</v>
          </cell>
          <cell r="FR1400">
            <v>0</v>
          </cell>
          <cell r="FS1400">
            <v>0</v>
          </cell>
          <cell r="FT1400">
            <v>0</v>
          </cell>
          <cell r="FU1400">
            <v>0</v>
          </cell>
          <cell r="FV1400">
            <v>0</v>
          </cell>
          <cell r="FW1400">
            <v>0</v>
          </cell>
          <cell r="FX1400">
            <v>0</v>
          </cell>
          <cell r="FY1400">
            <v>0</v>
          </cell>
          <cell r="FZ1400">
            <v>0</v>
          </cell>
          <cell r="GA1400">
            <v>0</v>
          </cell>
          <cell r="GB1400">
            <v>0</v>
          </cell>
          <cell r="GC1400">
            <v>0</v>
          </cell>
          <cell r="GD1400">
            <v>0</v>
          </cell>
          <cell r="GE1400">
            <v>0</v>
          </cell>
          <cell r="GF1400">
            <v>0</v>
          </cell>
          <cell r="GG1400">
            <v>0</v>
          </cell>
          <cell r="GH1400">
            <v>0</v>
          </cell>
          <cell r="GI1400">
            <v>0</v>
          </cell>
          <cell r="GJ1400">
            <v>0</v>
          </cell>
          <cell r="GK1400">
            <v>0</v>
          </cell>
          <cell r="GL1400">
            <v>0</v>
          </cell>
          <cell r="GM1400">
            <v>0</v>
          </cell>
          <cell r="GN1400">
            <v>0</v>
          </cell>
          <cell r="GO1400">
            <v>0</v>
          </cell>
          <cell r="GP1400">
            <v>0</v>
          </cell>
          <cell r="GQ1400">
            <v>0</v>
          </cell>
          <cell r="GR1400">
            <v>0</v>
          </cell>
          <cell r="GS1400">
            <v>0</v>
          </cell>
          <cell r="GT1400">
            <v>0</v>
          </cell>
          <cell r="GU1400">
            <v>0</v>
          </cell>
          <cell r="GV1400">
            <v>0</v>
          </cell>
          <cell r="GW1400">
            <v>0</v>
          </cell>
          <cell r="GX1400">
            <v>0</v>
          </cell>
          <cell r="GY1400">
            <v>0</v>
          </cell>
          <cell r="GZ1400">
            <v>0</v>
          </cell>
          <cell r="HA1400">
            <v>0</v>
          </cell>
          <cell r="HB1400">
            <v>0</v>
          </cell>
          <cell r="HC1400">
            <v>0</v>
          </cell>
          <cell r="HD1400">
            <v>0</v>
          </cell>
          <cell r="HE1400">
            <v>0</v>
          </cell>
          <cell r="HF1400">
            <v>0</v>
          </cell>
          <cell r="HG1400">
            <v>0</v>
          </cell>
          <cell r="HH1400">
            <v>0</v>
          </cell>
          <cell r="HI1400">
            <v>0</v>
          </cell>
          <cell r="HJ1400">
            <v>0</v>
          </cell>
          <cell r="HK1400">
            <v>0</v>
          </cell>
          <cell r="HL1400">
            <v>0</v>
          </cell>
          <cell r="HM1400">
            <v>0</v>
          </cell>
          <cell r="HN1400">
            <v>0</v>
          </cell>
          <cell r="HO1400">
            <v>0</v>
          </cell>
          <cell r="HP1400">
            <v>0</v>
          </cell>
          <cell r="HQ1400">
            <v>0</v>
          </cell>
          <cell r="HR1400">
            <v>0</v>
          </cell>
          <cell r="HS1400">
            <v>0</v>
          </cell>
          <cell r="HT1400">
            <v>0</v>
          </cell>
          <cell r="HU1400">
            <v>0</v>
          </cell>
          <cell r="HV1400">
            <v>0</v>
          </cell>
          <cell r="HW1400">
            <v>0</v>
          </cell>
          <cell r="HX1400">
            <v>0</v>
          </cell>
          <cell r="HY1400">
            <v>0</v>
          </cell>
          <cell r="HZ1400">
            <v>0</v>
          </cell>
          <cell r="IA1400">
            <v>0</v>
          </cell>
          <cell r="IB1400">
            <v>0</v>
          </cell>
          <cell r="IC1400">
            <v>0</v>
          </cell>
          <cell r="ID1400">
            <v>0</v>
          </cell>
          <cell r="IE1400">
            <v>0</v>
          </cell>
          <cell r="IF1400">
            <v>0</v>
          </cell>
          <cell r="IG1400">
            <v>0</v>
          </cell>
          <cell r="IH1400">
            <v>0</v>
          </cell>
          <cell r="II1400">
            <v>0</v>
          </cell>
          <cell r="IJ1400">
            <v>0</v>
          </cell>
          <cell r="IK1400">
            <v>0</v>
          </cell>
          <cell r="IL1400">
            <v>0</v>
          </cell>
          <cell r="IM1400">
            <v>0</v>
          </cell>
          <cell r="IN1400">
            <v>0</v>
          </cell>
          <cell r="IO1400">
            <v>0</v>
          </cell>
          <cell r="IP1400">
            <v>0</v>
          </cell>
          <cell r="IQ1400">
            <v>0</v>
          </cell>
          <cell r="IR1400">
            <v>0</v>
          </cell>
          <cell r="IS1400">
            <v>0</v>
          </cell>
          <cell r="IT1400">
            <v>0</v>
          </cell>
          <cell r="IU1400">
            <v>0</v>
          </cell>
          <cell r="IV1400">
            <v>0</v>
          </cell>
          <cell r="IW1400">
            <v>0</v>
          </cell>
          <cell r="IX1400">
            <v>0</v>
          </cell>
          <cell r="IY1400">
            <v>0</v>
          </cell>
          <cell r="IZ1400">
            <v>0</v>
          </cell>
          <cell r="JA1400">
            <v>0</v>
          </cell>
          <cell r="JB1400">
            <v>0</v>
          </cell>
          <cell r="JC1400">
            <v>0</v>
          </cell>
          <cell r="JD1400">
            <v>0</v>
          </cell>
          <cell r="JE1400">
            <v>0</v>
          </cell>
        </row>
        <row r="1401">
          <cell r="D1401" t="str">
            <v>GSC.PX.WYE._.___.Frame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0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0</v>
          </cell>
          <cell r="DB1401">
            <v>0</v>
          </cell>
          <cell r="DC1401">
            <v>0</v>
          </cell>
          <cell r="DD1401">
            <v>0</v>
          </cell>
          <cell r="DE1401">
            <v>0</v>
          </cell>
          <cell r="DF1401">
            <v>0</v>
          </cell>
          <cell r="DG1401">
            <v>0</v>
          </cell>
          <cell r="DH1401">
            <v>0</v>
          </cell>
          <cell r="DI1401">
            <v>0</v>
          </cell>
          <cell r="DJ1401">
            <v>0</v>
          </cell>
          <cell r="DK1401">
            <v>0</v>
          </cell>
          <cell r="DL1401">
            <v>0</v>
          </cell>
          <cell r="DM1401">
            <v>0</v>
          </cell>
          <cell r="DN1401">
            <v>0</v>
          </cell>
          <cell r="DO1401">
            <v>0</v>
          </cell>
          <cell r="DP1401">
            <v>0</v>
          </cell>
          <cell r="DQ1401">
            <v>0</v>
          </cell>
          <cell r="DR1401">
            <v>0</v>
          </cell>
          <cell r="DS1401">
            <v>0</v>
          </cell>
          <cell r="DT1401">
            <v>0</v>
          </cell>
          <cell r="DU1401">
            <v>0</v>
          </cell>
          <cell r="DV1401">
            <v>0</v>
          </cell>
          <cell r="DW1401">
            <v>0</v>
          </cell>
          <cell r="DX1401">
            <v>0</v>
          </cell>
          <cell r="DY1401">
            <v>0</v>
          </cell>
          <cell r="DZ1401">
            <v>0</v>
          </cell>
          <cell r="EA1401">
            <v>0</v>
          </cell>
          <cell r="EB1401">
            <v>0</v>
          </cell>
          <cell r="EC1401">
            <v>0</v>
          </cell>
          <cell r="ED1401">
            <v>0</v>
          </cell>
          <cell r="EE1401">
            <v>0</v>
          </cell>
          <cell r="EF1401">
            <v>0</v>
          </cell>
          <cell r="EG1401">
            <v>0</v>
          </cell>
          <cell r="EH1401">
            <v>0</v>
          </cell>
          <cell r="EI1401">
            <v>0</v>
          </cell>
          <cell r="EJ1401">
            <v>0</v>
          </cell>
          <cell r="EK1401">
            <v>0</v>
          </cell>
          <cell r="EL1401">
            <v>0</v>
          </cell>
          <cell r="EM1401">
            <v>0</v>
          </cell>
          <cell r="EN1401">
            <v>0</v>
          </cell>
          <cell r="EO1401">
            <v>0</v>
          </cell>
          <cell r="EP1401">
            <v>0</v>
          </cell>
          <cell r="EQ1401">
            <v>0</v>
          </cell>
          <cell r="ER1401">
            <v>0</v>
          </cell>
          <cell r="ES1401">
            <v>0</v>
          </cell>
          <cell r="ET1401">
            <v>0</v>
          </cell>
          <cell r="EU1401">
            <v>0</v>
          </cell>
          <cell r="EV1401">
            <v>0</v>
          </cell>
          <cell r="EW1401">
            <v>0</v>
          </cell>
          <cell r="EX1401">
            <v>0</v>
          </cell>
          <cell r="EY1401">
            <v>0</v>
          </cell>
          <cell r="EZ1401">
            <v>0</v>
          </cell>
          <cell r="FA1401">
            <v>0</v>
          </cell>
          <cell r="FB1401">
            <v>0</v>
          </cell>
          <cell r="FC1401">
            <v>0</v>
          </cell>
          <cell r="FD1401">
            <v>0</v>
          </cell>
          <cell r="FE1401">
            <v>0</v>
          </cell>
          <cell r="FF1401">
            <v>0</v>
          </cell>
          <cell r="FG1401">
            <v>0</v>
          </cell>
          <cell r="FH1401">
            <v>0</v>
          </cell>
          <cell r="FI1401">
            <v>0</v>
          </cell>
          <cell r="FJ1401">
            <v>0</v>
          </cell>
          <cell r="FK1401">
            <v>0</v>
          </cell>
          <cell r="FL1401">
            <v>0</v>
          </cell>
          <cell r="FM1401">
            <v>0</v>
          </cell>
          <cell r="FN1401">
            <v>0</v>
          </cell>
          <cell r="FO1401">
            <v>0</v>
          </cell>
          <cell r="FP1401">
            <v>0</v>
          </cell>
          <cell r="FQ1401">
            <v>0</v>
          </cell>
          <cell r="FR1401">
            <v>0</v>
          </cell>
          <cell r="FS1401">
            <v>0</v>
          </cell>
          <cell r="FT1401">
            <v>0</v>
          </cell>
          <cell r="FU1401">
            <v>0</v>
          </cell>
          <cell r="FV1401">
            <v>0</v>
          </cell>
          <cell r="FW1401">
            <v>0</v>
          </cell>
          <cell r="FX1401">
            <v>0</v>
          </cell>
          <cell r="FY1401">
            <v>0</v>
          </cell>
          <cell r="FZ1401">
            <v>0</v>
          </cell>
          <cell r="GA1401">
            <v>0</v>
          </cell>
          <cell r="GB1401">
            <v>0</v>
          </cell>
          <cell r="GC1401">
            <v>0</v>
          </cell>
          <cell r="GD1401">
            <v>0</v>
          </cell>
          <cell r="GE1401">
            <v>0</v>
          </cell>
          <cell r="GF1401">
            <v>0</v>
          </cell>
          <cell r="GG1401">
            <v>0</v>
          </cell>
          <cell r="GH1401">
            <v>0</v>
          </cell>
          <cell r="GI1401">
            <v>0</v>
          </cell>
          <cell r="GJ1401">
            <v>0</v>
          </cell>
          <cell r="GK1401">
            <v>0</v>
          </cell>
          <cell r="GL1401">
            <v>0</v>
          </cell>
          <cell r="GM1401">
            <v>0</v>
          </cell>
          <cell r="GN1401">
            <v>0</v>
          </cell>
          <cell r="GO1401">
            <v>0</v>
          </cell>
          <cell r="GP1401">
            <v>0</v>
          </cell>
          <cell r="GQ1401">
            <v>0</v>
          </cell>
          <cell r="GR1401">
            <v>0</v>
          </cell>
          <cell r="GS1401">
            <v>0</v>
          </cell>
          <cell r="GT1401">
            <v>0</v>
          </cell>
          <cell r="GU1401">
            <v>0</v>
          </cell>
          <cell r="GV1401">
            <v>0</v>
          </cell>
          <cell r="GW1401">
            <v>0</v>
          </cell>
          <cell r="GX1401">
            <v>0</v>
          </cell>
          <cell r="GY1401">
            <v>0</v>
          </cell>
          <cell r="GZ1401">
            <v>0</v>
          </cell>
          <cell r="HA1401">
            <v>0</v>
          </cell>
          <cell r="HB1401">
            <v>0</v>
          </cell>
          <cell r="HC1401">
            <v>0</v>
          </cell>
          <cell r="HD1401">
            <v>0</v>
          </cell>
          <cell r="HE1401">
            <v>0</v>
          </cell>
          <cell r="HF1401">
            <v>0</v>
          </cell>
          <cell r="HG1401">
            <v>0</v>
          </cell>
          <cell r="HH1401">
            <v>0</v>
          </cell>
          <cell r="HI1401">
            <v>0</v>
          </cell>
          <cell r="HJ1401">
            <v>0</v>
          </cell>
          <cell r="HK1401">
            <v>0</v>
          </cell>
          <cell r="HL1401">
            <v>0</v>
          </cell>
          <cell r="HM1401">
            <v>0</v>
          </cell>
          <cell r="HN1401">
            <v>0</v>
          </cell>
          <cell r="HO1401">
            <v>0</v>
          </cell>
          <cell r="HP1401">
            <v>0</v>
          </cell>
          <cell r="HQ1401">
            <v>0</v>
          </cell>
          <cell r="HR1401">
            <v>0</v>
          </cell>
          <cell r="HS1401">
            <v>0</v>
          </cell>
          <cell r="HT1401">
            <v>0</v>
          </cell>
          <cell r="HU1401">
            <v>0</v>
          </cell>
          <cell r="HV1401">
            <v>0</v>
          </cell>
          <cell r="HW1401">
            <v>0</v>
          </cell>
          <cell r="HX1401">
            <v>0</v>
          </cell>
          <cell r="HY1401">
            <v>0</v>
          </cell>
          <cell r="HZ1401">
            <v>0</v>
          </cell>
          <cell r="IA1401">
            <v>0</v>
          </cell>
          <cell r="IB1401">
            <v>0</v>
          </cell>
          <cell r="IC1401">
            <v>0</v>
          </cell>
          <cell r="ID1401">
            <v>0</v>
          </cell>
          <cell r="IE1401">
            <v>0</v>
          </cell>
          <cell r="IF1401">
            <v>0</v>
          </cell>
          <cell r="IG1401">
            <v>0</v>
          </cell>
          <cell r="IH1401">
            <v>0</v>
          </cell>
          <cell r="II1401">
            <v>0</v>
          </cell>
          <cell r="IJ1401">
            <v>0</v>
          </cell>
          <cell r="IK1401">
            <v>0</v>
          </cell>
          <cell r="IL1401">
            <v>0</v>
          </cell>
          <cell r="IM1401">
            <v>0</v>
          </cell>
          <cell r="IN1401">
            <v>0</v>
          </cell>
          <cell r="IO1401">
            <v>0</v>
          </cell>
          <cell r="IP1401">
            <v>0</v>
          </cell>
          <cell r="IQ1401">
            <v>0</v>
          </cell>
          <cell r="IR1401">
            <v>0</v>
          </cell>
          <cell r="IS1401">
            <v>0</v>
          </cell>
          <cell r="IT1401">
            <v>0</v>
          </cell>
          <cell r="IU1401">
            <v>0</v>
          </cell>
          <cell r="IV1401">
            <v>0</v>
          </cell>
          <cell r="IW1401">
            <v>0</v>
          </cell>
          <cell r="IX1401">
            <v>0</v>
          </cell>
          <cell r="IY1401">
            <v>0</v>
          </cell>
          <cell r="IZ1401">
            <v>0</v>
          </cell>
          <cell r="JA1401">
            <v>0</v>
          </cell>
          <cell r="JB1401">
            <v>0</v>
          </cell>
          <cell r="JC1401">
            <v>0</v>
          </cell>
          <cell r="JD1401">
            <v>0</v>
          </cell>
          <cell r="JE1401">
            <v>0</v>
          </cell>
        </row>
        <row r="1402">
          <cell r="D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0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0</v>
          </cell>
          <cell r="DB1402">
            <v>0</v>
          </cell>
          <cell r="DC1402">
            <v>0</v>
          </cell>
          <cell r="DD1402">
            <v>0</v>
          </cell>
          <cell r="DE1402">
            <v>0</v>
          </cell>
          <cell r="DF1402">
            <v>0</v>
          </cell>
          <cell r="DG1402">
            <v>0</v>
          </cell>
          <cell r="DH1402">
            <v>0</v>
          </cell>
          <cell r="DI1402">
            <v>0</v>
          </cell>
          <cell r="DJ1402">
            <v>0</v>
          </cell>
          <cell r="DK1402">
            <v>0</v>
          </cell>
          <cell r="DL1402">
            <v>0</v>
          </cell>
          <cell r="DM1402">
            <v>0</v>
          </cell>
          <cell r="DN1402">
            <v>0</v>
          </cell>
          <cell r="DO1402">
            <v>0</v>
          </cell>
          <cell r="DP1402">
            <v>0</v>
          </cell>
          <cell r="DQ1402">
            <v>0</v>
          </cell>
          <cell r="DR1402">
            <v>0</v>
          </cell>
          <cell r="DS1402">
            <v>0</v>
          </cell>
          <cell r="DT1402">
            <v>0</v>
          </cell>
          <cell r="DU1402">
            <v>0</v>
          </cell>
          <cell r="DV1402">
            <v>0</v>
          </cell>
          <cell r="DW1402">
            <v>0</v>
          </cell>
          <cell r="DX1402">
            <v>0</v>
          </cell>
          <cell r="DY1402">
            <v>0</v>
          </cell>
          <cell r="DZ1402">
            <v>0</v>
          </cell>
          <cell r="EA1402">
            <v>0</v>
          </cell>
          <cell r="EB1402">
            <v>0</v>
          </cell>
          <cell r="EC1402">
            <v>0</v>
          </cell>
          <cell r="ED1402">
            <v>0</v>
          </cell>
          <cell r="EE1402">
            <v>0</v>
          </cell>
          <cell r="EF1402">
            <v>0</v>
          </cell>
          <cell r="EG1402">
            <v>0</v>
          </cell>
          <cell r="EH1402">
            <v>0</v>
          </cell>
          <cell r="EI1402">
            <v>0</v>
          </cell>
          <cell r="EJ1402">
            <v>0</v>
          </cell>
          <cell r="EK1402">
            <v>0</v>
          </cell>
          <cell r="EL1402">
            <v>0</v>
          </cell>
          <cell r="EM1402">
            <v>0</v>
          </cell>
          <cell r="EN1402">
            <v>0</v>
          </cell>
          <cell r="EO1402">
            <v>0</v>
          </cell>
          <cell r="EP1402">
            <v>0</v>
          </cell>
          <cell r="EQ1402">
            <v>0</v>
          </cell>
          <cell r="ER1402">
            <v>0</v>
          </cell>
          <cell r="ES1402">
            <v>0</v>
          </cell>
          <cell r="ET1402">
            <v>0</v>
          </cell>
          <cell r="EU1402">
            <v>0</v>
          </cell>
          <cell r="EV1402">
            <v>0</v>
          </cell>
          <cell r="EW1402">
            <v>0</v>
          </cell>
          <cell r="EX1402">
            <v>0</v>
          </cell>
          <cell r="EY1402">
            <v>0</v>
          </cell>
          <cell r="EZ1402">
            <v>0</v>
          </cell>
          <cell r="FA1402">
            <v>0</v>
          </cell>
          <cell r="FB1402">
            <v>0</v>
          </cell>
          <cell r="FC1402">
            <v>0</v>
          </cell>
          <cell r="FD1402">
            <v>0</v>
          </cell>
          <cell r="FE1402">
            <v>0</v>
          </cell>
          <cell r="FF1402">
            <v>0</v>
          </cell>
          <cell r="FG1402">
            <v>0</v>
          </cell>
          <cell r="FH1402">
            <v>0</v>
          </cell>
          <cell r="FI1402">
            <v>0</v>
          </cell>
          <cell r="FJ1402">
            <v>0</v>
          </cell>
          <cell r="FK1402">
            <v>0</v>
          </cell>
          <cell r="FL1402">
            <v>0</v>
          </cell>
          <cell r="FM1402">
            <v>0</v>
          </cell>
          <cell r="FN1402">
            <v>0</v>
          </cell>
          <cell r="FO1402">
            <v>0</v>
          </cell>
          <cell r="FP1402">
            <v>0</v>
          </cell>
          <cell r="FQ1402">
            <v>0</v>
          </cell>
          <cell r="FR1402">
            <v>0</v>
          </cell>
          <cell r="FS1402">
            <v>0</v>
          </cell>
          <cell r="FT1402">
            <v>0</v>
          </cell>
          <cell r="FU1402">
            <v>0</v>
          </cell>
          <cell r="FV1402">
            <v>0</v>
          </cell>
          <cell r="FW1402">
            <v>0</v>
          </cell>
          <cell r="FX1402">
            <v>0</v>
          </cell>
          <cell r="FY1402">
            <v>0</v>
          </cell>
          <cell r="FZ1402">
            <v>0</v>
          </cell>
          <cell r="GA1402">
            <v>0</v>
          </cell>
          <cell r="GB1402">
            <v>0</v>
          </cell>
          <cell r="GC1402">
            <v>0</v>
          </cell>
          <cell r="GD1402">
            <v>0</v>
          </cell>
          <cell r="GE1402">
            <v>0</v>
          </cell>
          <cell r="GF1402">
            <v>0</v>
          </cell>
          <cell r="GG1402">
            <v>0</v>
          </cell>
          <cell r="GH1402">
            <v>0</v>
          </cell>
          <cell r="GI1402">
            <v>0</v>
          </cell>
          <cell r="GJ1402">
            <v>0</v>
          </cell>
          <cell r="GK1402">
            <v>0</v>
          </cell>
          <cell r="GL1402">
            <v>0</v>
          </cell>
          <cell r="GM1402">
            <v>0</v>
          </cell>
          <cell r="GN1402">
            <v>0</v>
          </cell>
          <cell r="GO1402">
            <v>0</v>
          </cell>
          <cell r="GP1402">
            <v>0</v>
          </cell>
          <cell r="GQ1402">
            <v>0</v>
          </cell>
          <cell r="GR1402">
            <v>0</v>
          </cell>
          <cell r="GS1402">
            <v>0</v>
          </cell>
          <cell r="GT1402">
            <v>0</v>
          </cell>
          <cell r="GU1402">
            <v>0</v>
          </cell>
          <cell r="GV1402">
            <v>0</v>
          </cell>
          <cell r="GW1402">
            <v>0</v>
          </cell>
          <cell r="GX1402">
            <v>0</v>
          </cell>
          <cell r="GY1402">
            <v>0</v>
          </cell>
          <cell r="GZ1402">
            <v>0</v>
          </cell>
          <cell r="HA1402">
            <v>0</v>
          </cell>
          <cell r="HB1402">
            <v>0</v>
          </cell>
          <cell r="HC1402">
            <v>0</v>
          </cell>
          <cell r="HD1402">
            <v>0</v>
          </cell>
          <cell r="HE1402">
            <v>0</v>
          </cell>
          <cell r="HF1402">
            <v>0</v>
          </cell>
          <cell r="HG1402">
            <v>0</v>
          </cell>
          <cell r="HH1402">
            <v>0</v>
          </cell>
          <cell r="HI1402">
            <v>0</v>
          </cell>
          <cell r="HJ1402">
            <v>0</v>
          </cell>
          <cell r="HK1402">
            <v>0</v>
          </cell>
          <cell r="HL1402">
            <v>0</v>
          </cell>
          <cell r="HM1402">
            <v>0</v>
          </cell>
          <cell r="HN1402">
            <v>0</v>
          </cell>
          <cell r="HO1402">
            <v>0</v>
          </cell>
          <cell r="HP1402">
            <v>0</v>
          </cell>
          <cell r="HQ1402">
            <v>0</v>
          </cell>
          <cell r="HR1402">
            <v>0</v>
          </cell>
          <cell r="HS1402">
            <v>0</v>
          </cell>
          <cell r="HT1402">
            <v>0</v>
          </cell>
          <cell r="HU1402">
            <v>0</v>
          </cell>
          <cell r="HV1402">
            <v>0</v>
          </cell>
          <cell r="HW1402">
            <v>0</v>
          </cell>
          <cell r="HX1402">
            <v>0</v>
          </cell>
          <cell r="HY1402">
            <v>0</v>
          </cell>
          <cell r="HZ1402">
            <v>0</v>
          </cell>
          <cell r="IA1402">
            <v>0</v>
          </cell>
          <cell r="IB1402">
            <v>0</v>
          </cell>
          <cell r="IC1402">
            <v>0</v>
          </cell>
          <cell r="ID1402">
            <v>0</v>
          </cell>
          <cell r="IE1402">
            <v>0</v>
          </cell>
          <cell r="IF1402">
            <v>0</v>
          </cell>
          <cell r="IG1402">
            <v>0</v>
          </cell>
          <cell r="IH1402">
            <v>0</v>
          </cell>
          <cell r="II1402">
            <v>0</v>
          </cell>
          <cell r="IJ1402">
            <v>0</v>
          </cell>
          <cell r="IK1402">
            <v>0</v>
          </cell>
          <cell r="IL1402">
            <v>0</v>
          </cell>
          <cell r="IM1402">
            <v>0</v>
          </cell>
          <cell r="IN1402">
            <v>0</v>
          </cell>
          <cell r="IO1402">
            <v>0</v>
          </cell>
          <cell r="IP1402">
            <v>0</v>
          </cell>
          <cell r="IQ1402">
            <v>0</v>
          </cell>
          <cell r="IR1402">
            <v>0</v>
          </cell>
          <cell r="IS1402">
            <v>0</v>
          </cell>
          <cell r="IT1402">
            <v>0</v>
          </cell>
          <cell r="IU1402">
            <v>0</v>
          </cell>
          <cell r="IV1402">
            <v>0</v>
          </cell>
          <cell r="IW1402">
            <v>0</v>
          </cell>
          <cell r="IX1402">
            <v>0</v>
          </cell>
          <cell r="IY1402">
            <v>0</v>
          </cell>
          <cell r="IZ1402">
            <v>0</v>
          </cell>
          <cell r="JA1402">
            <v>0</v>
          </cell>
          <cell r="JB1402">
            <v>0</v>
          </cell>
          <cell r="JC1402">
            <v>0</v>
          </cell>
          <cell r="JD1402">
            <v>0</v>
          </cell>
          <cell r="JE1402">
            <v>0</v>
          </cell>
        </row>
        <row r="1403">
          <cell r="D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0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0</v>
          </cell>
          <cell r="DB1403">
            <v>0</v>
          </cell>
          <cell r="DC1403">
            <v>0</v>
          </cell>
          <cell r="DD1403">
            <v>0</v>
          </cell>
          <cell r="DE1403">
            <v>0</v>
          </cell>
          <cell r="DF1403">
            <v>0</v>
          </cell>
          <cell r="DG1403">
            <v>0</v>
          </cell>
          <cell r="DH1403">
            <v>0</v>
          </cell>
          <cell r="DI1403">
            <v>0</v>
          </cell>
          <cell r="DJ1403">
            <v>0</v>
          </cell>
          <cell r="DK1403">
            <v>0</v>
          </cell>
          <cell r="DL1403">
            <v>0</v>
          </cell>
          <cell r="DM1403">
            <v>0</v>
          </cell>
          <cell r="DN1403">
            <v>0</v>
          </cell>
          <cell r="DO1403">
            <v>0</v>
          </cell>
          <cell r="DP1403">
            <v>0</v>
          </cell>
          <cell r="DQ1403">
            <v>0</v>
          </cell>
          <cell r="DR1403">
            <v>0</v>
          </cell>
          <cell r="DS1403">
            <v>0</v>
          </cell>
          <cell r="DT1403">
            <v>0</v>
          </cell>
          <cell r="DU1403">
            <v>0</v>
          </cell>
          <cell r="DV1403">
            <v>0</v>
          </cell>
          <cell r="DW1403">
            <v>0</v>
          </cell>
          <cell r="DX1403">
            <v>0</v>
          </cell>
          <cell r="DY1403">
            <v>0</v>
          </cell>
          <cell r="DZ1403">
            <v>0</v>
          </cell>
          <cell r="EA1403">
            <v>0</v>
          </cell>
          <cell r="EB1403">
            <v>0</v>
          </cell>
          <cell r="EC1403">
            <v>0</v>
          </cell>
          <cell r="ED1403">
            <v>0</v>
          </cell>
          <cell r="EE1403">
            <v>0</v>
          </cell>
          <cell r="EF1403">
            <v>0</v>
          </cell>
          <cell r="EG1403">
            <v>0</v>
          </cell>
          <cell r="EH1403">
            <v>0</v>
          </cell>
          <cell r="EI1403">
            <v>0</v>
          </cell>
          <cell r="EJ1403">
            <v>0</v>
          </cell>
          <cell r="EK1403">
            <v>0</v>
          </cell>
          <cell r="EL1403">
            <v>0</v>
          </cell>
          <cell r="EM1403">
            <v>0</v>
          </cell>
          <cell r="EN1403">
            <v>0</v>
          </cell>
          <cell r="EO1403">
            <v>0</v>
          </cell>
          <cell r="EP1403">
            <v>0</v>
          </cell>
          <cell r="EQ1403">
            <v>0</v>
          </cell>
          <cell r="ER1403">
            <v>0</v>
          </cell>
          <cell r="ES1403">
            <v>0</v>
          </cell>
          <cell r="ET1403">
            <v>0</v>
          </cell>
          <cell r="EU1403">
            <v>0</v>
          </cell>
          <cell r="EV1403">
            <v>0</v>
          </cell>
          <cell r="EW1403">
            <v>0</v>
          </cell>
          <cell r="EX1403">
            <v>0</v>
          </cell>
          <cell r="EY1403">
            <v>0</v>
          </cell>
          <cell r="EZ1403">
            <v>0</v>
          </cell>
          <cell r="FA1403">
            <v>0</v>
          </cell>
          <cell r="FB1403">
            <v>0</v>
          </cell>
          <cell r="FC1403">
            <v>0</v>
          </cell>
          <cell r="FD1403">
            <v>0</v>
          </cell>
          <cell r="FE1403">
            <v>0</v>
          </cell>
          <cell r="FF1403">
            <v>0</v>
          </cell>
          <cell r="FG1403">
            <v>0</v>
          </cell>
          <cell r="FH1403">
            <v>0</v>
          </cell>
          <cell r="FI1403">
            <v>0</v>
          </cell>
          <cell r="FJ1403">
            <v>0</v>
          </cell>
          <cell r="FK1403">
            <v>0</v>
          </cell>
          <cell r="FL1403">
            <v>0</v>
          </cell>
          <cell r="FM1403">
            <v>0</v>
          </cell>
          <cell r="FN1403">
            <v>0</v>
          </cell>
          <cell r="FO1403">
            <v>0</v>
          </cell>
          <cell r="FP1403">
            <v>0</v>
          </cell>
          <cell r="FQ1403">
            <v>0</v>
          </cell>
          <cell r="FR1403">
            <v>0</v>
          </cell>
          <cell r="FS1403">
            <v>0</v>
          </cell>
          <cell r="FT1403">
            <v>0</v>
          </cell>
          <cell r="FU1403">
            <v>0</v>
          </cell>
          <cell r="FV1403">
            <v>0</v>
          </cell>
          <cell r="FW1403">
            <v>0</v>
          </cell>
          <cell r="FX1403">
            <v>0</v>
          </cell>
          <cell r="FY1403">
            <v>0</v>
          </cell>
          <cell r="FZ1403">
            <v>0</v>
          </cell>
          <cell r="GA1403">
            <v>0</v>
          </cell>
          <cell r="GB1403">
            <v>0</v>
          </cell>
          <cell r="GC1403">
            <v>0</v>
          </cell>
          <cell r="GD1403">
            <v>0</v>
          </cell>
          <cell r="GE1403">
            <v>0</v>
          </cell>
          <cell r="GF1403">
            <v>0</v>
          </cell>
          <cell r="GG1403">
            <v>0</v>
          </cell>
          <cell r="GH1403">
            <v>0</v>
          </cell>
          <cell r="GI1403">
            <v>0</v>
          </cell>
          <cell r="GJ1403">
            <v>0</v>
          </cell>
          <cell r="GK1403">
            <v>0</v>
          </cell>
          <cell r="GL1403">
            <v>0</v>
          </cell>
          <cell r="GM1403">
            <v>0</v>
          </cell>
          <cell r="GN1403">
            <v>0</v>
          </cell>
          <cell r="GO1403">
            <v>0</v>
          </cell>
          <cell r="GP1403">
            <v>0</v>
          </cell>
          <cell r="GQ1403">
            <v>0</v>
          </cell>
          <cell r="GR1403">
            <v>0</v>
          </cell>
          <cell r="GS1403">
            <v>0</v>
          </cell>
          <cell r="GT1403">
            <v>0</v>
          </cell>
          <cell r="GU1403">
            <v>0</v>
          </cell>
          <cell r="GV1403">
            <v>0</v>
          </cell>
          <cell r="GW1403">
            <v>0</v>
          </cell>
          <cell r="GX1403">
            <v>0</v>
          </cell>
          <cell r="GY1403">
            <v>0</v>
          </cell>
          <cell r="GZ1403">
            <v>0</v>
          </cell>
          <cell r="HA1403">
            <v>0</v>
          </cell>
          <cell r="HB1403">
            <v>0</v>
          </cell>
          <cell r="HC1403">
            <v>0</v>
          </cell>
          <cell r="HD1403">
            <v>0</v>
          </cell>
          <cell r="HE1403">
            <v>0</v>
          </cell>
          <cell r="HF1403">
            <v>0</v>
          </cell>
          <cell r="HG1403">
            <v>0</v>
          </cell>
          <cell r="HH1403">
            <v>0</v>
          </cell>
          <cell r="HI1403">
            <v>0</v>
          </cell>
          <cell r="HJ1403">
            <v>0</v>
          </cell>
          <cell r="HK1403">
            <v>0</v>
          </cell>
          <cell r="HL1403">
            <v>0</v>
          </cell>
          <cell r="HM1403">
            <v>0</v>
          </cell>
          <cell r="HN1403">
            <v>0</v>
          </cell>
          <cell r="HO1403">
            <v>0</v>
          </cell>
          <cell r="HP1403">
            <v>0</v>
          </cell>
          <cell r="HQ1403">
            <v>0</v>
          </cell>
          <cell r="HR1403">
            <v>0</v>
          </cell>
          <cell r="HS1403">
            <v>0</v>
          </cell>
          <cell r="HT1403">
            <v>0</v>
          </cell>
          <cell r="HU1403">
            <v>0</v>
          </cell>
          <cell r="HV1403">
            <v>0</v>
          </cell>
          <cell r="HW1403">
            <v>0</v>
          </cell>
          <cell r="HX1403">
            <v>0</v>
          </cell>
          <cell r="HY1403">
            <v>0</v>
          </cell>
          <cell r="HZ1403">
            <v>0</v>
          </cell>
          <cell r="IA1403">
            <v>0</v>
          </cell>
          <cell r="IB1403">
            <v>0</v>
          </cell>
          <cell r="IC1403">
            <v>0</v>
          </cell>
          <cell r="ID1403">
            <v>0</v>
          </cell>
          <cell r="IE1403">
            <v>0</v>
          </cell>
          <cell r="IF1403">
            <v>0</v>
          </cell>
          <cell r="IG1403">
            <v>0</v>
          </cell>
          <cell r="IH1403">
            <v>0</v>
          </cell>
          <cell r="II1403">
            <v>0</v>
          </cell>
          <cell r="IJ1403">
            <v>0</v>
          </cell>
          <cell r="IK1403">
            <v>0</v>
          </cell>
          <cell r="IL1403">
            <v>0</v>
          </cell>
          <cell r="IM1403">
            <v>0</v>
          </cell>
          <cell r="IN1403">
            <v>0</v>
          </cell>
          <cell r="IO1403">
            <v>0</v>
          </cell>
          <cell r="IP1403">
            <v>0</v>
          </cell>
          <cell r="IQ1403">
            <v>0</v>
          </cell>
          <cell r="IR1403">
            <v>0</v>
          </cell>
          <cell r="IS1403">
            <v>0</v>
          </cell>
          <cell r="IT1403">
            <v>0</v>
          </cell>
          <cell r="IU1403">
            <v>0</v>
          </cell>
          <cell r="IV1403">
            <v>0</v>
          </cell>
          <cell r="IW1403">
            <v>0</v>
          </cell>
          <cell r="IX1403">
            <v>0</v>
          </cell>
          <cell r="IY1403">
            <v>0</v>
          </cell>
          <cell r="IZ1403">
            <v>0</v>
          </cell>
          <cell r="JA1403">
            <v>0</v>
          </cell>
          <cell r="JB1403">
            <v>0</v>
          </cell>
          <cell r="JC1403">
            <v>0</v>
          </cell>
          <cell r="JD1403">
            <v>0</v>
          </cell>
          <cell r="JE1403">
            <v>0</v>
          </cell>
        </row>
        <row r="1404">
          <cell r="D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  <cell r="DB1404">
            <v>0</v>
          </cell>
          <cell r="DC1404">
            <v>0</v>
          </cell>
          <cell r="DD1404">
            <v>0</v>
          </cell>
          <cell r="DE1404">
            <v>0</v>
          </cell>
          <cell r="DF1404">
            <v>0</v>
          </cell>
          <cell r="DG1404">
            <v>0</v>
          </cell>
          <cell r="DH1404">
            <v>0</v>
          </cell>
          <cell r="DI1404">
            <v>0</v>
          </cell>
          <cell r="DJ1404">
            <v>0</v>
          </cell>
          <cell r="DK1404">
            <v>0</v>
          </cell>
          <cell r="DL1404">
            <v>0</v>
          </cell>
          <cell r="DM1404">
            <v>0</v>
          </cell>
          <cell r="DN1404">
            <v>0</v>
          </cell>
          <cell r="DO1404">
            <v>0</v>
          </cell>
          <cell r="DP1404">
            <v>0</v>
          </cell>
          <cell r="DQ1404">
            <v>0</v>
          </cell>
          <cell r="DR1404">
            <v>0</v>
          </cell>
          <cell r="DS1404">
            <v>0</v>
          </cell>
          <cell r="DT1404">
            <v>0</v>
          </cell>
          <cell r="DU1404">
            <v>0</v>
          </cell>
          <cell r="DV1404">
            <v>0</v>
          </cell>
          <cell r="DW1404">
            <v>0</v>
          </cell>
          <cell r="DX1404">
            <v>0</v>
          </cell>
          <cell r="DY1404">
            <v>0</v>
          </cell>
          <cell r="DZ1404">
            <v>0</v>
          </cell>
          <cell r="EA1404">
            <v>0</v>
          </cell>
          <cell r="EB1404">
            <v>0</v>
          </cell>
          <cell r="EC1404">
            <v>0</v>
          </cell>
          <cell r="ED1404">
            <v>0</v>
          </cell>
          <cell r="EE1404">
            <v>0</v>
          </cell>
          <cell r="EF1404">
            <v>0</v>
          </cell>
          <cell r="EG1404">
            <v>0</v>
          </cell>
          <cell r="EH1404">
            <v>0</v>
          </cell>
          <cell r="EI1404">
            <v>0</v>
          </cell>
          <cell r="EJ1404">
            <v>0</v>
          </cell>
          <cell r="EK1404">
            <v>0</v>
          </cell>
          <cell r="EL1404">
            <v>0</v>
          </cell>
          <cell r="EM1404">
            <v>0</v>
          </cell>
          <cell r="EN1404">
            <v>0</v>
          </cell>
          <cell r="EO1404">
            <v>0</v>
          </cell>
          <cell r="EP1404">
            <v>0</v>
          </cell>
          <cell r="EQ1404">
            <v>0</v>
          </cell>
          <cell r="ER1404">
            <v>0</v>
          </cell>
          <cell r="ES1404">
            <v>0</v>
          </cell>
          <cell r="ET1404">
            <v>0</v>
          </cell>
          <cell r="EU1404">
            <v>0</v>
          </cell>
          <cell r="EV1404">
            <v>0</v>
          </cell>
          <cell r="EW1404">
            <v>0</v>
          </cell>
          <cell r="EX1404">
            <v>0</v>
          </cell>
          <cell r="EY1404">
            <v>0</v>
          </cell>
          <cell r="EZ1404">
            <v>0</v>
          </cell>
          <cell r="FA1404">
            <v>0</v>
          </cell>
          <cell r="FB1404">
            <v>0</v>
          </cell>
          <cell r="FC1404">
            <v>0</v>
          </cell>
          <cell r="FD1404">
            <v>0</v>
          </cell>
          <cell r="FE1404">
            <v>0</v>
          </cell>
          <cell r="FF1404">
            <v>0</v>
          </cell>
          <cell r="FG1404">
            <v>0</v>
          </cell>
          <cell r="FH1404">
            <v>0</v>
          </cell>
          <cell r="FI1404">
            <v>0</v>
          </cell>
          <cell r="FJ1404">
            <v>0</v>
          </cell>
          <cell r="FK1404">
            <v>0</v>
          </cell>
          <cell r="FL1404">
            <v>0</v>
          </cell>
          <cell r="FM1404">
            <v>0</v>
          </cell>
          <cell r="FN1404">
            <v>0</v>
          </cell>
          <cell r="FO1404">
            <v>0</v>
          </cell>
          <cell r="FP1404">
            <v>0</v>
          </cell>
          <cell r="FQ1404">
            <v>0</v>
          </cell>
          <cell r="FR1404">
            <v>0</v>
          </cell>
          <cell r="FS1404">
            <v>0</v>
          </cell>
          <cell r="FT1404">
            <v>0</v>
          </cell>
          <cell r="FU1404">
            <v>0</v>
          </cell>
          <cell r="FV1404">
            <v>0</v>
          </cell>
          <cell r="FW1404">
            <v>0</v>
          </cell>
          <cell r="FX1404">
            <v>0</v>
          </cell>
          <cell r="FY1404">
            <v>0</v>
          </cell>
          <cell r="FZ1404">
            <v>0</v>
          </cell>
          <cell r="GA1404">
            <v>0</v>
          </cell>
          <cell r="GB1404">
            <v>0</v>
          </cell>
          <cell r="GC1404">
            <v>0</v>
          </cell>
          <cell r="GD1404">
            <v>0</v>
          </cell>
          <cell r="GE1404">
            <v>0</v>
          </cell>
          <cell r="GF1404">
            <v>0</v>
          </cell>
          <cell r="GG1404">
            <v>0</v>
          </cell>
          <cell r="GH1404">
            <v>0</v>
          </cell>
          <cell r="GI1404">
            <v>0</v>
          </cell>
          <cell r="GJ1404">
            <v>0</v>
          </cell>
          <cell r="GK1404">
            <v>0</v>
          </cell>
          <cell r="GL1404">
            <v>0</v>
          </cell>
          <cell r="GM1404">
            <v>0</v>
          </cell>
          <cell r="GN1404">
            <v>0</v>
          </cell>
          <cell r="GO1404">
            <v>0</v>
          </cell>
          <cell r="GP1404">
            <v>0</v>
          </cell>
          <cell r="GQ1404">
            <v>0</v>
          </cell>
          <cell r="GR1404">
            <v>0</v>
          </cell>
          <cell r="GS1404">
            <v>0</v>
          </cell>
          <cell r="GT1404">
            <v>0</v>
          </cell>
          <cell r="GU1404">
            <v>0</v>
          </cell>
          <cell r="GV1404">
            <v>0</v>
          </cell>
          <cell r="GW1404">
            <v>0</v>
          </cell>
          <cell r="GX1404">
            <v>0</v>
          </cell>
          <cell r="GY1404">
            <v>0</v>
          </cell>
          <cell r="GZ1404">
            <v>0</v>
          </cell>
          <cell r="HA1404">
            <v>0</v>
          </cell>
          <cell r="HB1404">
            <v>0</v>
          </cell>
          <cell r="HC1404">
            <v>0</v>
          </cell>
          <cell r="HD1404">
            <v>0</v>
          </cell>
          <cell r="HE1404">
            <v>0</v>
          </cell>
          <cell r="HF1404">
            <v>0</v>
          </cell>
          <cell r="HG1404">
            <v>0</v>
          </cell>
          <cell r="HH1404">
            <v>0</v>
          </cell>
          <cell r="HI1404">
            <v>0</v>
          </cell>
          <cell r="HJ1404">
            <v>0</v>
          </cell>
          <cell r="HK1404">
            <v>0</v>
          </cell>
          <cell r="HL1404">
            <v>0</v>
          </cell>
          <cell r="HM1404">
            <v>0</v>
          </cell>
          <cell r="HN1404">
            <v>0</v>
          </cell>
          <cell r="HO1404">
            <v>0</v>
          </cell>
          <cell r="HP1404">
            <v>0</v>
          </cell>
          <cell r="HQ1404">
            <v>0</v>
          </cell>
          <cell r="HR1404">
            <v>0</v>
          </cell>
          <cell r="HS1404">
            <v>0</v>
          </cell>
          <cell r="HT1404">
            <v>0</v>
          </cell>
          <cell r="HU1404">
            <v>0</v>
          </cell>
          <cell r="HV1404">
            <v>0</v>
          </cell>
          <cell r="HW1404">
            <v>0</v>
          </cell>
          <cell r="HX1404">
            <v>0</v>
          </cell>
          <cell r="HY1404">
            <v>0</v>
          </cell>
          <cell r="HZ1404">
            <v>0</v>
          </cell>
          <cell r="IA1404">
            <v>0</v>
          </cell>
          <cell r="IB1404">
            <v>0</v>
          </cell>
          <cell r="IC1404">
            <v>0</v>
          </cell>
          <cell r="ID1404">
            <v>0</v>
          </cell>
          <cell r="IE1404">
            <v>0</v>
          </cell>
          <cell r="IF1404">
            <v>0</v>
          </cell>
          <cell r="IG1404">
            <v>0</v>
          </cell>
          <cell r="IH1404">
            <v>0</v>
          </cell>
          <cell r="II1404">
            <v>0</v>
          </cell>
          <cell r="IJ1404">
            <v>0</v>
          </cell>
          <cell r="IK1404">
            <v>0</v>
          </cell>
          <cell r="IL1404">
            <v>0</v>
          </cell>
          <cell r="IM1404">
            <v>0</v>
          </cell>
          <cell r="IN1404">
            <v>0</v>
          </cell>
          <cell r="IO1404">
            <v>0</v>
          </cell>
          <cell r="IP1404">
            <v>0</v>
          </cell>
          <cell r="IQ1404">
            <v>0</v>
          </cell>
          <cell r="IR1404">
            <v>0</v>
          </cell>
          <cell r="IS1404">
            <v>0</v>
          </cell>
          <cell r="IT1404">
            <v>0</v>
          </cell>
          <cell r="IU1404">
            <v>0</v>
          </cell>
          <cell r="IV1404">
            <v>0</v>
          </cell>
          <cell r="IW1404">
            <v>0</v>
          </cell>
          <cell r="IX1404">
            <v>0</v>
          </cell>
          <cell r="IY1404">
            <v>0</v>
          </cell>
          <cell r="IZ1404">
            <v>0</v>
          </cell>
          <cell r="JA1404">
            <v>0</v>
          </cell>
          <cell r="JB1404">
            <v>0</v>
          </cell>
          <cell r="JC1404">
            <v>0</v>
          </cell>
          <cell r="JD1404">
            <v>0</v>
          </cell>
          <cell r="JE1404">
            <v>0</v>
          </cell>
        </row>
        <row r="1405"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  <cell r="DB1405">
            <v>0</v>
          </cell>
          <cell r="DC1405">
            <v>0</v>
          </cell>
          <cell r="DD1405">
            <v>0</v>
          </cell>
          <cell r="DE1405">
            <v>0</v>
          </cell>
          <cell r="DF1405">
            <v>0</v>
          </cell>
          <cell r="DG1405">
            <v>0</v>
          </cell>
          <cell r="DH1405">
            <v>0</v>
          </cell>
          <cell r="DI1405">
            <v>0</v>
          </cell>
          <cell r="DJ1405">
            <v>0</v>
          </cell>
          <cell r="DK1405">
            <v>0</v>
          </cell>
          <cell r="DL1405">
            <v>0</v>
          </cell>
          <cell r="DM1405">
            <v>0</v>
          </cell>
          <cell r="DN1405">
            <v>0</v>
          </cell>
          <cell r="DO1405">
            <v>0</v>
          </cell>
          <cell r="DP1405">
            <v>0</v>
          </cell>
          <cell r="DQ1405">
            <v>0</v>
          </cell>
          <cell r="DR1405">
            <v>0</v>
          </cell>
          <cell r="DS1405">
            <v>0</v>
          </cell>
          <cell r="DT1405">
            <v>0</v>
          </cell>
          <cell r="DU1405">
            <v>0</v>
          </cell>
          <cell r="DV1405">
            <v>0</v>
          </cell>
          <cell r="DW1405">
            <v>0</v>
          </cell>
          <cell r="DX1405">
            <v>0</v>
          </cell>
          <cell r="DY1405">
            <v>0</v>
          </cell>
          <cell r="DZ1405">
            <v>0</v>
          </cell>
          <cell r="EA1405">
            <v>0</v>
          </cell>
          <cell r="EB1405">
            <v>0</v>
          </cell>
          <cell r="EC1405">
            <v>0</v>
          </cell>
          <cell r="ED1405">
            <v>0</v>
          </cell>
          <cell r="EE1405">
            <v>0</v>
          </cell>
          <cell r="EF1405">
            <v>0</v>
          </cell>
          <cell r="EG1405">
            <v>0</v>
          </cell>
          <cell r="EH1405">
            <v>0</v>
          </cell>
          <cell r="EI1405">
            <v>0</v>
          </cell>
          <cell r="EJ1405">
            <v>0</v>
          </cell>
          <cell r="EK1405">
            <v>0</v>
          </cell>
          <cell r="EL1405">
            <v>0</v>
          </cell>
          <cell r="EM1405">
            <v>0</v>
          </cell>
          <cell r="EN1405">
            <v>0</v>
          </cell>
          <cell r="EO1405">
            <v>0</v>
          </cell>
          <cell r="EP1405">
            <v>0</v>
          </cell>
          <cell r="EQ1405">
            <v>0</v>
          </cell>
          <cell r="ER1405">
            <v>0</v>
          </cell>
          <cell r="ES1405">
            <v>0</v>
          </cell>
          <cell r="ET1405">
            <v>0</v>
          </cell>
          <cell r="EU1405">
            <v>0</v>
          </cell>
          <cell r="EV1405">
            <v>0</v>
          </cell>
          <cell r="EW1405">
            <v>0</v>
          </cell>
          <cell r="EX1405">
            <v>0</v>
          </cell>
          <cell r="EY1405">
            <v>0</v>
          </cell>
          <cell r="EZ1405">
            <v>0</v>
          </cell>
          <cell r="FA1405">
            <v>0</v>
          </cell>
          <cell r="FB1405">
            <v>0</v>
          </cell>
          <cell r="FC1405">
            <v>0</v>
          </cell>
          <cell r="FD1405">
            <v>0</v>
          </cell>
          <cell r="FE1405">
            <v>0</v>
          </cell>
          <cell r="FF1405">
            <v>0</v>
          </cell>
          <cell r="FG1405">
            <v>0</v>
          </cell>
          <cell r="FH1405">
            <v>0</v>
          </cell>
          <cell r="FI1405">
            <v>0</v>
          </cell>
          <cell r="FJ1405">
            <v>0</v>
          </cell>
          <cell r="FK1405">
            <v>0</v>
          </cell>
          <cell r="FL1405">
            <v>0</v>
          </cell>
          <cell r="FM1405">
            <v>0</v>
          </cell>
          <cell r="FN1405">
            <v>0</v>
          </cell>
          <cell r="FO1405">
            <v>0</v>
          </cell>
          <cell r="FP1405">
            <v>0</v>
          </cell>
          <cell r="FQ1405">
            <v>0</v>
          </cell>
          <cell r="FR1405">
            <v>0</v>
          </cell>
          <cell r="FS1405">
            <v>0</v>
          </cell>
          <cell r="FT1405">
            <v>0</v>
          </cell>
          <cell r="FU1405">
            <v>0</v>
          </cell>
          <cell r="FV1405">
            <v>0</v>
          </cell>
          <cell r="FW1405">
            <v>0</v>
          </cell>
          <cell r="FX1405">
            <v>0</v>
          </cell>
          <cell r="FY1405">
            <v>0</v>
          </cell>
          <cell r="FZ1405">
            <v>0</v>
          </cell>
          <cell r="GA1405">
            <v>0</v>
          </cell>
          <cell r="GB1405">
            <v>0</v>
          </cell>
          <cell r="GC1405">
            <v>0</v>
          </cell>
          <cell r="GD1405">
            <v>0</v>
          </cell>
          <cell r="GE1405">
            <v>0</v>
          </cell>
          <cell r="GF1405">
            <v>0</v>
          </cell>
          <cell r="GG1405">
            <v>0</v>
          </cell>
          <cell r="GH1405">
            <v>0</v>
          </cell>
          <cell r="GI1405">
            <v>0</v>
          </cell>
          <cell r="GJ1405">
            <v>0</v>
          </cell>
          <cell r="GK1405">
            <v>0</v>
          </cell>
          <cell r="GL1405">
            <v>0</v>
          </cell>
          <cell r="GM1405">
            <v>0</v>
          </cell>
          <cell r="GN1405">
            <v>0</v>
          </cell>
          <cell r="GO1405">
            <v>0</v>
          </cell>
          <cell r="GP1405">
            <v>0</v>
          </cell>
          <cell r="GQ1405">
            <v>0</v>
          </cell>
          <cell r="GR1405">
            <v>0</v>
          </cell>
          <cell r="GS1405">
            <v>0</v>
          </cell>
          <cell r="GT1405">
            <v>0</v>
          </cell>
          <cell r="GU1405">
            <v>0</v>
          </cell>
          <cell r="GV1405">
            <v>0</v>
          </cell>
          <cell r="GW1405">
            <v>0</v>
          </cell>
          <cell r="GX1405">
            <v>0</v>
          </cell>
          <cell r="GY1405">
            <v>0</v>
          </cell>
          <cell r="GZ1405">
            <v>0</v>
          </cell>
          <cell r="HA1405">
            <v>0</v>
          </cell>
          <cell r="HB1405">
            <v>0</v>
          </cell>
          <cell r="HC1405">
            <v>0</v>
          </cell>
          <cell r="HD1405">
            <v>0</v>
          </cell>
          <cell r="HE1405">
            <v>0</v>
          </cell>
          <cell r="HF1405">
            <v>0</v>
          </cell>
          <cell r="HG1405">
            <v>0</v>
          </cell>
          <cell r="HH1405">
            <v>0</v>
          </cell>
          <cell r="HI1405">
            <v>0</v>
          </cell>
          <cell r="HJ1405">
            <v>0</v>
          </cell>
          <cell r="HK1405">
            <v>0</v>
          </cell>
          <cell r="HL1405">
            <v>0</v>
          </cell>
          <cell r="HM1405">
            <v>0</v>
          </cell>
          <cell r="HN1405">
            <v>0</v>
          </cell>
          <cell r="HO1405">
            <v>0</v>
          </cell>
          <cell r="HP1405">
            <v>0</v>
          </cell>
          <cell r="HQ1405">
            <v>0</v>
          </cell>
          <cell r="HR1405">
            <v>0</v>
          </cell>
          <cell r="HS1405">
            <v>0</v>
          </cell>
          <cell r="HT1405">
            <v>0</v>
          </cell>
          <cell r="HU1405">
            <v>0</v>
          </cell>
          <cell r="HV1405">
            <v>0</v>
          </cell>
          <cell r="HW1405">
            <v>0</v>
          </cell>
          <cell r="HX1405">
            <v>0</v>
          </cell>
          <cell r="HY1405">
            <v>0</v>
          </cell>
          <cell r="HZ1405">
            <v>0</v>
          </cell>
          <cell r="IA1405">
            <v>0</v>
          </cell>
          <cell r="IB1405">
            <v>0</v>
          </cell>
          <cell r="IC1405">
            <v>0</v>
          </cell>
          <cell r="ID1405">
            <v>0</v>
          </cell>
          <cell r="IE1405">
            <v>0</v>
          </cell>
          <cell r="IF1405">
            <v>0</v>
          </cell>
          <cell r="IG1405">
            <v>0</v>
          </cell>
          <cell r="IH1405">
            <v>0</v>
          </cell>
          <cell r="II1405">
            <v>0</v>
          </cell>
          <cell r="IJ1405">
            <v>0</v>
          </cell>
          <cell r="IK1405">
            <v>0</v>
          </cell>
          <cell r="IL1405">
            <v>0</v>
          </cell>
          <cell r="IM1405">
            <v>0</v>
          </cell>
          <cell r="IN1405">
            <v>0</v>
          </cell>
          <cell r="IO1405">
            <v>0</v>
          </cell>
          <cell r="IP1405">
            <v>0</v>
          </cell>
          <cell r="IQ1405">
            <v>0</v>
          </cell>
          <cell r="IR1405">
            <v>0</v>
          </cell>
          <cell r="IS1405">
            <v>0</v>
          </cell>
          <cell r="IT1405">
            <v>0</v>
          </cell>
          <cell r="IU1405">
            <v>0</v>
          </cell>
          <cell r="IV1405">
            <v>0</v>
          </cell>
          <cell r="IW1405">
            <v>0</v>
          </cell>
          <cell r="IX1405">
            <v>0</v>
          </cell>
          <cell r="IY1405">
            <v>0</v>
          </cell>
          <cell r="IZ1405">
            <v>0</v>
          </cell>
          <cell r="JA1405">
            <v>0</v>
          </cell>
          <cell r="JB1405">
            <v>0</v>
          </cell>
          <cell r="JC1405">
            <v>0</v>
          </cell>
          <cell r="JD1405">
            <v>0</v>
          </cell>
          <cell r="JE1405">
            <v>0</v>
          </cell>
        </row>
        <row r="1406"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  <cell r="DB1406">
            <v>0</v>
          </cell>
          <cell r="DC1406">
            <v>0</v>
          </cell>
          <cell r="DD1406">
            <v>0</v>
          </cell>
          <cell r="DE1406">
            <v>0</v>
          </cell>
          <cell r="DF1406">
            <v>0</v>
          </cell>
          <cell r="DG1406">
            <v>0</v>
          </cell>
          <cell r="DH1406">
            <v>0</v>
          </cell>
          <cell r="DI1406">
            <v>0</v>
          </cell>
          <cell r="DJ1406">
            <v>0</v>
          </cell>
          <cell r="DK1406">
            <v>0</v>
          </cell>
          <cell r="DL1406">
            <v>0</v>
          </cell>
          <cell r="DM1406">
            <v>0</v>
          </cell>
          <cell r="DN1406">
            <v>0</v>
          </cell>
          <cell r="DO1406">
            <v>0</v>
          </cell>
          <cell r="DP1406">
            <v>0</v>
          </cell>
          <cell r="DQ1406">
            <v>0</v>
          </cell>
          <cell r="DR1406">
            <v>0</v>
          </cell>
          <cell r="DS1406">
            <v>0</v>
          </cell>
          <cell r="DT1406">
            <v>0</v>
          </cell>
          <cell r="DU1406">
            <v>0</v>
          </cell>
          <cell r="DV1406">
            <v>0</v>
          </cell>
          <cell r="DW1406">
            <v>0</v>
          </cell>
          <cell r="DX1406">
            <v>0</v>
          </cell>
          <cell r="DY1406">
            <v>0</v>
          </cell>
          <cell r="DZ1406">
            <v>0</v>
          </cell>
          <cell r="EA1406">
            <v>0</v>
          </cell>
          <cell r="EB1406">
            <v>0</v>
          </cell>
          <cell r="EC1406">
            <v>0</v>
          </cell>
          <cell r="ED1406">
            <v>0</v>
          </cell>
          <cell r="EE1406">
            <v>0</v>
          </cell>
          <cell r="EF1406">
            <v>0</v>
          </cell>
          <cell r="EG1406">
            <v>0</v>
          </cell>
          <cell r="EH1406">
            <v>0</v>
          </cell>
          <cell r="EI1406">
            <v>0</v>
          </cell>
          <cell r="EJ1406">
            <v>0</v>
          </cell>
          <cell r="EK1406">
            <v>0</v>
          </cell>
          <cell r="EL1406">
            <v>0</v>
          </cell>
          <cell r="EM1406">
            <v>0</v>
          </cell>
          <cell r="EN1406">
            <v>0</v>
          </cell>
          <cell r="EO1406">
            <v>0</v>
          </cell>
          <cell r="EP1406">
            <v>0</v>
          </cell>
          <cell r="EQ1406">
            <v>0</v>
          </cell>
          <cell r="ER1406">
            <v>0</v>
          </cell>
          <cell r="ES1406">
            <v>0</v>
          </cell>
          <cell r="ET1406">
            <v>0</v>
          </cell>
          <cell r="EU1406">
            <v>0</v>
          </cell>
          <cell r="EV1406">
            <v>0</v>
          </cell>
          <cell r="EW1406">
            <v>0</v>
          </cell>
          <cell r="EX1406">
            <v>0</v>
          </cell>
          <cell r="EY1406">
            <v>0</v>
          </cell>
          <cell r="EZ1406">
            <v>0</v>
          </cell>
          <cell r="FA1406">
            <v>0</v>
          </cell>
          <cell r="FB1406">
            <v>0</v>
          </cell>
          <cell r="FC1406">
            <v>0</v>
          </cell>
          <cell r="FD1406">
            <v>0</v>
          </cell>
          <cell r="FE1406">
            <v>0</v>
          </cell>
          <cell r="FF1406">
            <v>0</v>
          </cell>
          <cell r="FG1406">
            <v>0</v>
          </cell>
          <cell r="FH1406">
            <v>0</v>
          </cell>
          <cell r="FI1406">
            <v>0</v>
          </cell>
          <cell r="FJ1406">
            <v>0</v>
          </cell>
          <cell r="FK1406">
            <v>0</v>
          </cell>
          <cell r="FL1406">
            <v>0</v>
          </cell>
          <cell r="FM1406">
            <v>0</v>
          </cell>
          <cell r="FN1406">
            <v>0</v>
          </cell>
          <cell r="FO1406">
            <v>0</v>
          </cell>
          <cell r="FP1406">
            <v>0</v>
          </cell>
          <cell r="FQ1406">
            <v>0</v>
          </cell>
          <cell r="FR1406">
            <v>0</v>
          </cell>
          <cell r="FS1406">
            <v>0</v>
          </cell>
          <cell r="FT1406">
            <v>0</v>
          </cell>
          <cell r="FU1406">
            <v>0</v>
          </cell>
          <cell r="FV1406">
            <v>0</v>
          </cell>
          <cell r="FW1406">
            <v>0</v>
          </cell>
          <cell r="FX1406">
            <v>0</v>
          </cell>
          <cell r="FY1406">
            <v>0</v>
          </cell>
          <cell r="FZ1406">
            <v>0</v>
          </cell>
          <cell r="GA1406">
            <v>0</v>
          </cell>
          <cell r="GB1406">
            <v>0</v>
          </cell>
          <cell r="GC1406">
            <v>0</v>
          </cell>
          <cell r="GD1406">
            <v>0</v>
          </cell>
          <cell r="GE1406">
            <v>0</v>
          </cell>
          <cell r="GF1406">
            <v>0</v>
          </cell>
          <cell r="GG1406">
            <v>0</v>
          </cell>
          <cell r="GH1406">
            <v>0</v>
          </cell>
          <cell r="GI1406">
            <v>0</v>
          </cell>
          <cell r="GJ1406">
            <v>0</v>
          </cell>
          <cell r="GK1406">
            <v>0</v>
          </cell>
          <cell r="GL1406">
            <v>0</v>
          </cell>
          <cell r="GM1406">
            <v>0</v>
          </cell>
          <cell r="GN1406">
            <v>0</v>
          </cell>
          <cell r="GO1406">
            <v>0</v>
          </cell>
          <cell r="GP1406">
            <v>0</v>
          </cell>
          <cell r="GQ1406">
            <v>0</v>
          </cell>
          <cell r="GR1406">
            <v>0</v>
          </cell>
          <cell r="GS1406">
            <v>0</v>
          </cell>
          <cell r="GT1406">
            <v>0</v>
          </cell>
          <cell r="GU1406">
            <v>0</v>
          </cell>
          <cell r="GV1406">
            <v>0</v>
          </cell>
          <cell r="GW1406">
            <v>0</v>
          </cell>
          <cell r="GX1406">
            <v>0</v>
          </cell>
          <cell r="GY1406">
            <v>0</v>
          </cell>
          <cell r="GZ1406">
            <v>0</v>
          </cell>
          <cell r="HA1406">
            <v>0</v>
          </cell>
          <cell r="HB1406">
            <v>0</v>
          </cell>
          <cell r="HC1406">
            <v>0</v>
          </cell>
          <cell r="HD1406">
            <v>0</v>
          </cell>
          <cell r="HE1406">
            <v>0</v>
          </cell>
          <cell r="HF1406">
            <v>0</v>
          </cell>
          <cell r="HG1406">
            <v>0</v>
          </cell>
          <cell r="HH1406">
            <v>0</v>
          </cell>
          <cell r="HI1406">
            <v>0</v>
          </cell>
          <cell r="HJ1406">
            <v>0</v>
          </cell>
          <cell r="HK1406">
            <v>0</v>
          </cell>
          <cell r="HL1406">
            <v>0</v>
          </cell>
          <cell r="HM1406">
            <v>0</v>
          </cell>
          <cell r="HN1406">
            <v>0</v>
          </cell>
          <cell r="HO1406">
            <v>0</v>
          </cell>
          <cell r="HP1406">
            <v>0</v>
          </cell>
          <cell r="HQ1406">
            <v>0</v>
          </cell>
          <cell r="HR1406">
            <v>0</v>
          </cell>
          <cell r="HS1406">
            <v>0</v>
          </cell>
          <cell r="HT1406">
            <v>0</v>
          </cell>
          <cell r="HU1406">
            <v>0</v>
          </cell>
          <cell r="HV1406">
            <v>0</v>
          </cell>
          <cell r="HW1406">
            <v>0</v>
          </cell>
          <cell r="HX1406">
            <v>0</v>
          </cell>
          <cell r="HY1406">
            <v>0</v>
          </cell>
          <cell r="HZ1406">
            <v>0</v>
          </cell>
          <cell r="IA1406">
            <v>0</v>
          </cell>
          <cell r="IB1406">
            <v>0</v>
          </cell>
          <cell r="IC1406">
            <v>0</v>
          </cell>
          <cell r="ID1406">
            <v>0</v>
          </cell>
          <cell r="IE1406">
            <v>0</v>
          </cell>
          <cell r="IF1406">
            <v>0</v>
          </cell>
          <cell r="IG1406">
            <v>0</v>
          </cell>
          <cell r="IH1406">
            <v>0</v>
          </cell>
          <cell r="II1406">
            <v>0</v>
          </cell>
          <cell r="IJ1406">
            <v>0</v>
          </cell>
          <cell r="IK1406">
            <v>0</v>
          </cell>
          <cell r="IL1406">
            <v>0</v>
          </cell>
          <cell r="IM1406">
            <v>0</v>
          </cell>
          <cell r="IN1406">
            <v>0</v>
          </cell>
          <cell r="IO1406">
            <v>0</v>
          </cell>
          <cell r="IP1406">
            <v>0</v>
          </cell>
          <cell r="IQ1406">
            <v>0</v>
          </cell>
          <cell r="IR1406">
            <v>0</v>
          </cell>
          <cell r="IS1406">
            <v>0</v>
          </cell>
          <cell r="IT1406">
            <v>0</v>
          </cell>
          <cell r="IU1406">
            <v>0</v>
          </cell>
          <cell r="IV1406">
            <v>0</v>
          </cell>
          <cell r="IW1406">
            <v>0</v>
          </cell>
          <cell r="IX1406">
            <v>0</v>
          </cell>
          <cell r="IY1406">
            <v>0</v>
          </cell>
          <cell r="IZ1406">
            <v>0</v>
          </cell>
          <cell r="JA1406">
            <v>0</v>
          </cell>
          <cell r="JB1406">
            <v>0</v>
          </cell>
          <cell r="JC1406">
            <v>0</v>
          </cell>
          <cell r="JD1406">
            <v>0</v>
          </cell>
          <cell r="JE1406">
            <v>0</v>
          </cell>
        </row>
        <row r="1407">
          <cell r="D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  <cell r="DB1407">
            <v>0</v>
          </cell>
          <cell r="DC1407">
            <v>0</v>
          </cell>
          <cell r="DD1407">
            <v>0</v>
          </cell>
          <cell r="DE1407">
            <v>0</v>
          </cell>
          <cell r="DF1407">
            <v>0</v>
          </cell>
          <cell r="DG1407">
            <v>0</v>
          </cell>
          <cell r="DH1407">
            <v>0</v>
          </cell>
          <cell r="DI1407">
            <v>0</v>
          </cell>
          <cell r="DJ1407">
            <v>0</v>
          </cell>
          <cell r="DK1407">
            <v>0</v>
          </cell>
          <cell r="DL1407">
            <v>0</v>
          </cell>
          <cell r="DM1407">
            <v>0</v>
          </cell>
          <cell r="DN1407">
            <v>0</v>
          </cell>
          <cell r="DO1407">
            <v>0</v>
          </cell>
          <cell r="DP1407">
            <v>0</v>
          </cell>
          <cell r="DQ1407">
            <v>0</v>
          </cell>
          <cell r="DR1407">
            <v>0</v>
          </cell>
          <cell r="DS1407">
            <v>0</v>
          </cell>
          <cell r="DT1407">
            <v>0</v>
          </cell>
          <cell r="DU1407">
            <v>0</v>
          </cell>
          <cell r="DV1407">
            <v>0</v>
          </cell>
          <cell r="DW1407">
            <v>0</v>
          </cell>
          <cell r="DX1407">
            <v>0</v>
          </cell>
          <cell r="DY1407">
            <v>0</v>
          </cell>
          <cell r="DZ1407">
            <v>0</v>
          </cell>
          <cell r="EA1407">
            <v>0</v>
          </cell>
          <cell r="EB1407">
            <v>0</v>
          </cell>
          <cell r="EC1407">
            <v>0</v>
          </cell>
          <cell r="ED1407">
            <v>0</v>
          </cell>
          <cell r="EE1407">
            <v>0</v>
          </cell>
          <cell r="EF1407">
            <v>0</v>
          </cell>
          <cell r="EG1407">
            <v>0</v>
          </cell>
          <cell r="EH1407">
            <v>0</v>
          </cell>
          <cell r="EI1407">
            <v>0</v>
          </cell>
          <cell r="EJ1407">
            <v>0</v>
          </cell>
          <cell r="EK1407">
            <v>0</v>
          </cell>
          <cell r="EL1407">
            <v>0</v>
          </cell>
          <cell r="EM1407">
            <v>0</v>
          </cell>
          <cell r="EN1407">
            <v>0</v>
          </cell>
          <cell r="EO1407">
            <v>0</v>
          </cell>
          <cell r="EP1407">
            <v>0</v>
          </cell>
          <cell r="EQ1407">
            <v>0</v>
          </cell>
          <cell r="ER1407">
            <v>0</v>
          </cell>
          <cell r="ES1407">
            <v>0</v>
          </cell>
          <cell r="ET1407">
            <v>0</v>
          </cell>
          <cell r="EU1407">
            <v>0</v>
          </cell>
          <cell r="EV1407">
            <v>0</v>
          </cell>
          <cell r="EW1407">
            <v>0</v>
          </cell>
          <cell r="EX1407">
            <v>0</v>
          </cell>
          <cell r="EY1407">
            <v>0</v>
          </cell>
          <cell r="EZ1407">
            <v>0</v>
          </cell>
          <cell r="FA1407">
            <v>0</v>
          </cell>
          <cell r="FB1407">
            <v>0</v>
          </cell>
          <cell r="FC1407">
            <v>0</v>
          </cell>
          <cell r="FD1407">
            <v>0</v>
          </cell>
          <cell r="FE1407">
            <v>0</v>
          </cell>
          <cell r="FF1407">
            <v>0</v>
          </cell>
          <cell r="FG1407">
            <v>0</v>
          </cell>
          <cell r="FH1407">
            <v>0</v>
          </cell>
          <cell r="FI1407">
            <v>0</v>
          </cell>
          <cell r="FJ1407">
            <v>0</v>
          </cell>
          <cell r="FK1407">
            <v>0</v>
          </cell>
          <cell r="FL1407">
            <v>0</v>
          </cell>
          <cell r="FM1407">
            <v>0</v>
          </cell>
          <cell r="FN1407">
            <v>0</v>
          </cell>
          <cell r="FO1407">
            <v>0</v>
          </cell>
          <cell r="FP1407">
            <v>0</v>
          </cell>
          <cell r="FQ1407">
            <v>0</v>
          </cell>
          <cell r="FR1407">
            <v>0</v>
          </cell>
          <cell r="FS1407">
            <v>0</v>
          </cell>
          <cell r="FT1407">
            <v>0</v>
          </cell>
          <cell r="FU1407">
            <v>0</v>
          </cell>
          <cell r="FV1407">
            <v>0</v>
          </cell>
          <cell r="FW1407">
            <v>0</v>
          </cell>
          <cell r="FX1407">
            <v>0</v>
          </cell>
          <cell r="FY1407">
            <v>0</v>
          </cell>
          <cell r="FZ1407">
            <v>0</v>
          </cell>
          <cell r="GA1407">
            <v>0</v>
          </cell>
          <cell r="GB1407">
            <v>0</v>
          </cell>
          <cell r="GC1407">
            <v>0</v>
          </cell>
          <cell r="GD1407">
            <v>0</v>
          </cell>
          <cell r="GE1407">
            <v>0</v>
          </cell>
          <cell r="GF1407">
            <v>0</v>
          </cell>
          <cell r="GG1407">
            <v>0</v>
          </cell>
          <cell r="GH1407">
            <v>0</v>
          </cell>
          <cell r="GI1407">
            <v>0</v>
          </cell>
          <cell r="GJ1407">
            <v>0</v>
          </cell>
          <cell r="GK1407">
            <v>0</v>
          </cell>
          <cell r="GL1407">
            <v>0</v>
          </cell>
          <cell r="GM1407">
            <v>0</v>
          </cell>
          <cell r="GN1407">
            <v>0</v>
          </cell>
          <cell r="GO1407">
            <v>0</v>
          </cell>
          <cell r="GP1407">
            <v>0</v>
          </cell>
          <cell r="GQ1407">
            <v>0</v>
          </cell>
          <cell r="GR1407">
            <v>0</v>
          </cell>
          <cell r="GS1407">
            <v>0</v>
          </cell>
          <cell r="GT1407">
            <v>0</v>
          </cell>
          <cell r="GU1407">
            <v>0</v>
          </cell>
          <cell r="GV1407">
            <v>0</v>
          </cell>
          <cell r="GW1407">
            <v>0</v>
          </cell>
          <cell r="GX1407">
            <v>0</v>
          </cell>
          <cell r="GY1407">
            <v>0</v>
          </cell>
          <cell r="GZ1407">
            <v>0</v>
          </cell>
          <cell r="HA1407">
            <v>0</v>
          </cell>
          <cell r="HB1407">
            <v>0</v>
          </cell>
          <cell r="HC1407">
            <v>0</v>
          </cell>
          <cell r="HD1407">
            <v>0</v>
          </cell>
          <cell r="HE1407">
            <v>0</v>
          </cell>
          <cell r="HF1407">
            <v>0</v>
          </cell>
          <cell r="HG1407">
            <v>0</v>
          </cell>
          <cell r="HH1407">
            <v>0</v>
          </cell>
          <cell r="HI1407">
            <v>0</v>
          </cell>
          <cell r="HJ1407">
            <v>0</v>
          </cell>
          <cell r="HK1407">
            <v>0</v>
          </cell>
          <cell r="HL1407">
            <v>0</v>
          </cell>
          <cell r="HM1407">
            <v>0</v>
          </cell>
          <cell r="HN1407">
            <v>0</v>
          </cell>
          <cell r="HO1407">
            <v>0</v>
          </cell>
          <cell r="HP1407">
            <v>0</v>
          </cell>
          <cell r="HQ1407">
            <v>0</v>
          </cell>
          <cell r="HR1407">
            <v>0</v>
          </cell>
          <cell r="HS1407">
            <v>0</v>
          </cell>
          <cell r="HT1407">
            <v>0</v>
          </cell>
          <cell r="HU1407">
            <v>0</v>
          </cell>
          <cell r="HV1407">
            <v>0</v>
          </cell>
          <cell r="HW1407">
            <v>0</v>
          </cell>
          <cell r="HX1407">
            <v>0</v>
          </cell>
          <cell r="HY1407">
            <v>0</v>
          </cell>
          <cell r="HZ1407">
            <v>0</v>
          </cell>
          <cell r="IA1407">
            <v>0</v>
          </cell>
          <cell r="IB1407">
            <v>0</v>
          </cell>
          <cell r="IC1407">
            <v>0</v>
          </cell>
          <cell r="ID1407">
            <v>0</v>
          </cell>
          <cell r="IE1407">
            <v>0</v>
          </cell>
          <cell r="IF1407">
            <v>0</v>
          </cell>
          <cell r="IG1407">
            <v>0</v>
          </cell>
          <cell r="IH1407">
            <v>0</v>
          </cell>
          <cell r="II1407">
            <v>0</v>
          </cell>
          <cell r="IJ1407">
            <v>0</v>
          </cell>
          <cell r="IK1407">
            <v>0</v>
          </cell>
          <cell r="IL1407">
            <v>0</v>
          </cell>
          <cell r="IM1407">
            <v>0</v>
          </cell>
          <cell r="IN1407">
            <v>0</v>
          </cell>
          <cell r="IO1407">
            <v>0</v>
          </cell>
          <cell r="IP1407">
            <v>0</v>
          </cell>
          <cell r="IQ1407">
            <v>0</v>
          </cell>
          <cell r="IR1407">
            <v>0</v>
          </cell>
          <cell r="IS1407">
            <v>0</v>
          </cell>
          <cell r="IT1407">
            <v>0</v>
          </cell>
          <cell r="IU1407">
            <v>0</v>
          </cell>
          <cell r="IV1407">
            <v>0</v>
          </cell>
          <cell r="IW1407">
            <v>0</v>
          </cell>
          <cell r="IX1407">
            <v>0</v>
          </cell>
          <cell r="IY1407">
            <v>0</v>
          </cell>
          <cell r="IZ1407">
            <v>0</v>
          </cell>
          <cell r="JA1407">
            <v>0</v>
          </cell>
          <cell r="JB1407">
            <v>0</v>
          </cell>
          <cell r="JC1407">
            <v>0</v>
          </cell>
          <cell r="JD1407">
            <v>0</v>
          </cell>
          <cell r="JE1407">
            <v>0</v>
          </cell>
        </row>
        <row r="1408">
          <cell r="D1408" t="str">
            <v>PV_.PX.BDG._.PTC.Small_Scale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  <cell r="DB1408">
            <v>0</v>
          </cell>
          <cell r="DC1408">
            <v>0</v>
          </cell>
          <cell r="DD1408">
            <v>0</v>
          </cell>
          <cell r="DE1408">
            <v>0</v>
          </cell>
          <cell r="DF1408">
            <v>0</v>
          </cell>
          <cell r="DG1408">
            <v>0</v>
          </cell>
          <cell r="DH1408">
            <v>0</v>
          </cell>
          <cell r="DI1408">
            <v>0</v>
          </cell>
          <cell r="DJ1408">
            <v>0</v>
          </cell>
          <cell r="DK1408">
            <v>0</v>
          </cell>
          <cell r="DL1408">
            <v>0</v>
          </cell>
          <cell r="DM1408">
            <v>0</v>
          </cell>
          <cell r="DN1408">
            <v>0</v>
          </cell>
          <cell r="DO1408">
            <v>0</v>
          </cell>
          <cell r="DP1408">
            <v>0</v>
          </cell>
          <cell r="DQ1408">
            <v>0</v>
          </cell>
          <cell r="DR1408">
            <v>0</v>
          </cell>
          <cell r="DS1408">
            <v>0</v>
          </cell>
          <cell r="DT1408">
            <v>0</v>
          </cell>
          <cell r="DU1408">
            <v>0</v>
          </cell>
          <cell r="DV1408">
            <v>0</v>
          </cell>
          <cell r="DW1408">
            <v>0</v>
          </cell>
          <cell r="DX1408">
            <v>0</v>
          </cell>
          <cell r="DY1408">
            <v>0</v>
          </cell>
          <cell r="DZ1408">
            <v>0</v>
          </cell>
          <cell r="EA1408">
            <v>0</v>
          </cell>
          <cell r="EB1408">
            <v>0</v>
          </cell>
          <cell r="EC1408">
            <v>0</v>
          </cell>
          <cell r="ED1408">
            <v>0</v>
          </cell>
          <cell r="EE1408">
            <v>0</v>
          </cell>
          <cell r="EF1408">
            <v>0</v>
          </cell>
          <cell r="EG1408">
            <v>0</v>
          </cell>
          <cell r="EH1408">
            <v>0</v>
          </cell>
          <cell r="EI1408">
            <v>0</v>
          </cell>
          <cell r="EJ1408">
            <v>0</v>
          </cell>
          <cell r="EK1408">
            <v>0</v>
          </cell>
          <cell r="EL1408">
            <v>0</v>
          </cell>
          <cell r="EM1408">
            <v>0</v>
          </cell>
          <cell r="EN1408">
            <v>0</v>
          </cell>
          <cell r="EO1408">
            <v>0</v>
          </cell>
          <cell r="EP1408">
            <v>0</v>
          </cell>
          <cell r="EQ1408">
            <v>0</v>
          </cell>
          <cell r="ER1408">
            <v>0</v>
          </cell>
          <cell r="ES1408">
            <v>0</v>
          </cell>
          <cell r="ET1408">
            <v>0</v>
          </cell>
          <cell r="EU1408">
            <v>0</v>
          </cell>
          <cell r="EV1408">
            <v>0</v>
          </cell>
          <cell r="EW1408">
            <v>0</v>
          </cell>
          <cell r="EX1408">
            <v>0</v>
          </cell>
          <cell r="EY1408">
            <v>0</v>
          </cell>
          <cell r="EZ1408">
            <v>0</v>
          </cell>
          <cell r="FA1408">
            <v>0</v>
          </cell>
          <cell r="FB1408">
            <v>0</v>
          </cell>
          <cell r="FC1408">
            <v>0</v>
          </cell>
          <cell r="FD1408">
            <v>0</v>
          </cell>
          <cell r="FE1408">
            <v>0</v>
          </cell>
          <cell r="FF1408">
            <v>0</v>
          </cell>
          <cell r="FG1408">
            <v>0</v>
          </cell>
          <cell r="FH1408">
            <v>0</v>
          </cell>
          <cell r="FI1408">
            <v>0</v>
          </cell>
          <cell r="FJ1408">
            <v>0</v>
          </cell>
          <cell r="FK1408">
            <v>0</v>
          </cell>
          <cell r="FL1408">
            <v>0</v>
          </cell>
          <cell r="FM1408">
            <v>0</v>
          </cell>
          <cell r="FN1408">
            <v>0</v>
          </cell>
          <cell r="FO1408">
            <v>0</v>
          </cell>
          <cell r="FP1408">
            <v>0</v>
          </cell>
          <cell r="FQ1408">
            <v>0</v>
          </cell>
          <cell r="FR1408">
            <v>0</v>
          </cell>
          <cell r="FS1408">
            <v>0</v>
          </cell>
          <cell r="FT1408">
            <v>0</v>
          </cell>
          <cell r="FU1408">
            <v>0</v>
          </cell>
          <cell r="FV1408">
            <v>0</v>
          </cell>
          <cell r="FW1408">
            <v>0</v>
          </cell>
          <cell r="FX1408">
            <v>0</v>
          </cell>
          <cell r="FY1408">
            <v>0</v>
          </cell>
          <cell r="FZ1408">
            <v>0</v>
          </cell>
          <cell r="GA1408">
            <v>0</v>
          </cell>
          <cell r="GB1408">
            <v>0</v>
          </cell>
          <cell r="GC1408">
            <v>0</v>
          </cell>
          <cell r="GD1408">
            <v>0</v>
          </cell>
          <cell r="GE1408">
            <v>0</v>
          </cell>
          <cell r="GF1408">
            <v>0</v>
          </cell>
          <cell r="GG1408">
            <v>0</v>
          </cell>
          <cell r="GH1408">
            <v>0</v>
          </cell>
          <cell r="GI1408">
            <v>0</v>
          </cell>
          <cell r="GJ1408">
            <v>0</v>
          </cell>
          <cell r="GK1408">
            <v>0</v>
          </cell>
          <cell r="GL1408">
            <v>0</v>
          </cell>
          <cell r="GM1408">
            <v>0</v>
          </cell>
          <cell r="GN1408">
            <v>0</v>
          </cell>
          <cell r="GO1408">
            <v>0</v>
          </cell>
          <cell r="GP1408">
            <v>0</v>
          </cell>
          <cell r="GQ1408">
            <v>0</v>
          </cell>
          <cell r="GR1408">
            <v>0</v>
          </cell>
          <cell r="GS1408">
            <v>0</v>
          </cell>
          <cell r="GT1408">
            <v>0</v>
          </cell>
          <cell r="GU1408">
            <v>0</v>
          </cell>
          <cell r="GV1408">
            <v>0</v>
          </cell>
          <cell r="GW1408">
            <v>0</v>
          </cell>
          <cell r="GX1408">
            <v>0</v>
          </cell>
          <cell r="GY1408">
            <v>0</v>
          </cell>
          <cell r="GZ1408">
            <v>0</v>
          </cell>
          <cell r="HA1408">
            <v>0</v>
          </cell>
          <cell r="HB1408">
            <v>0</v>
          </cell>
          <cell r="HC1408">
            <v>0</v>
          </cell>
          <cell r="HD1408">
            <v>0</v>
          </cell>
          <cell r="HE1408">
            <v>0</v>
          </cell>
          <cell r="HF1408">
            <v>0</v>
          </cell>
          <cell r="HG1408">
            <v>0</v>
          </cell>
          <cell r="HH1408">
            <v>0</v>
          </cell>
          <cell r="HI1408">
            <v>0</v>
          </cell>
          <cell r="HJ1408">
            <v>0</v>
          </cell>
          <cell r="HK1408">
            <v>0</v>
          </cell>
          <cell r="HL1408">
            <v>0</v>
          </cell>
          <cell r="HM1408">
            <v>0</v>
          </cell>
          <cell r="HN1408">
            <v>0</v>
          </cell>
          <cell r="HO1408">
            <v>0</v>
          </cell>
          <cell r="HP1408">
            <v>0</v>
          </cell>
          <cell r="HQ1408">
            <v>0</v>
          </cell>
          <cell r="HR1408">
            <v>0</v>
          </cell>
          <cell r="HS1408">
            <v>0</v>
          </cell>
          <cell r="HT1408">
            <v>0</v>
          </cell>
          <cell r="HU1408">
            <v>0</v>
          </cell>
          <cell r="HV1408">
            <v>0</v>
          </cell>
          <cell r="HW1408">
            <v>0</v>
          </cell>
          <cell r="HX1408">
            <v>0</v>
          </cell>
          <cell r="HY1408">
            <v>0</v>
          </cell>
          <cell r="HZ1408">
            <v>0</v>
          </cell>
          <cell r="IA1408">
            <v>0</v>
          </cell>
          <cell r="IB1408">
            <v>0</v>
          </cell>
          <cell r="IC1408">
            <v>0</v>
          </cell>
          <cell r="ID1408">
            <v>0</v>
          </cell>
          <cell r="IE1408">
            <v>0</v>
          </cell>
          <cell r="IF1408">
            <v>0</v>
          </cell>
          <cell r="IG1408">
            <v>0</v>
          </cell>
          <cell r="IH1408">
            <v>0</v>
          </cell>
          <cell r="II1408">
            <v>0</v>
          </cell>
          <cell r="IJ1408">
            <v>0</v>
          </cell>
          <cell r="IK1408">
            <v>0</v>
          </cell>
          <cell r="IL1408">
            <v>0</v>
          </cell>
          <cell r="IM1408">
            <v>0</v>
          </cell>
          <cell r="IN1408">
            <v>0</v>
          </cell>
          <cell r="IO1408">
            <v>0</v>
          </cell>
          <cell r="IP1408">
            <v>0</v>
          </cell>
          <cell r="IQ1408">
            <v>0</v>
          </cell>
          <cell r="IR1408">
            <v>0</v>
          </cell>
          <cell r="IS1408">
            <v>0</v>
          </cell>
          <cell r="IT1408">
            <v>0</v>
          </cell>
          <cell r="IU1408">
            <v>0</v>
          </cell>
          <cell r="IV1408">
            <v>0</v>
          </cell>
          <cell r="IW1408">
            <v>0</v>
          </cell>
          <cell r="IX1408">
            <v>0</v>
          </cell>
          <cell r="IY1408">
            <v>0</v>
          </cell>
          <cell r="IZ1408">
            <v>0</v>
          </cell>
          <cell r="JA1408">
            <v>0</v>
          </cell>
          <cell r="JB1408">
            <v>0</v>
          </cell>
          <cell r="JC1408">
            <v>0</v>
          </cell>
          <cell r="JD1408">
            <v>0</v>
          </cell>
          <cell r="JE1408">
            <v>0</v>
          </cell>
        </row>
        <row r="1409">
          <cell r="D1409" t="str">
            <v>PV_.PX.BDG._.PTC.Utility_Scale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  <cell r="DB1409">
            <v>0</v>
          </cell>
          <cell r="DC1409">
            <v>0</v>
          </cell>
          <cell r="DD1409">
            <v>0</v>
          </cell>
          <cell r="DE1409">
            <v>0</v>
          </cell>
          <cell r="DF1409">
            <v>0</v>
          </cell>
          <cell r="DG1409">
            <v>0</v>
          </cell>
          <cell r="DH1409">
            <v>0</v>
          </cell>
          <cell r="DI1409">
            <v>0</v>
          </cell>
          <cell r="DJ1409">
            <v>0</v>
          </cell>
          <cell r="DK1409">
            <v>0</v>
          </cell>
          <cell r="DL1409">
            <v>0</v>
          </cell>
          <cell r="DM1409">
            <v>0</v>
          </cell>
          <cell r="DN1409">
            <v>0</v>
          </cell>
          <cell r="DO1409">
            <v>0</v>
          </cell>
          <cell r="DP1409">
            <v>0</v>
          </cell>
          <cell r="DQ1409">
            <v>0</v>
          </cell>
          <cell r="DR1409">
            <v>0</v>
          </cell>
          <cell r="DS1409">
            <v>0</v>
          </cell>
          <cell r="DT1409">
            <v>0</v>
          </cell>
          <cell r="DU1409">
            <v>0</v>
          </cell>
          <cell r="DV1409">
            <v>0</v>
          </cell>
          <cell r="DW1409">
            <v>0</v>
          </cell>
          <cell r="DX1409">
            <v>0</v>
          </cell>
          <cell r="DY1409">
            <v>0</v>
          </cell>
          <cell r="DZ1409">
            <v>0</v>
          </cell>
          <cell r="EA1409">
            <v>0</v>
          </cell>
          <cell r="EB1409">
            <v>0</v>
          </cell>
          <cell r="EC1409">
            <v>0</v>
          </cell>
          <cell r="ED1409">
            <v>0</v>
          </cell>
          <cell r="EE1409">
            <v>0</v>
          </cell>
          <cell r="EF1409">
            <v>0</v>
          </cell>
          <cell r="EG1409">
            <v>0</v>
          </cell>
          <cell r="EH1409">
            <v>0</v>
          </cell>
          <cell r="EI1409">
            <v>0</v>
          </cell>
          <cell r="EJ1409">
            <v>0</v>
          </cell>
          <cell r="EK1409">
            <v>0</v>
          </cell>
          <cell r="EL1409">
            <v>0</v>
          </cell>
          <cell r="EM1409">
            <v>0</v>
          </cell>
          <cell r="EN1409">
            <v>0</v>
          </cell>
          <cell r="EO1409">
            <v>0</v>
          </cell>
          <cell r="EP1409">
            <v>0</v>
          </cell>
          <cell r="EQ1409">
            <v>0</v>
          </cell>
          <cell r="ER1409">
            <v>0</v>
          </cell>
          <cell r="ES1409">
            <v>0</v>
          </cell>
          <cell r="ET1409">
            <v>0</v>
          </cell>
          <cell r="EU1409">
            <v>0</v>
          </cell>
          <cell r="EV1409">
            <v>0</v>
          </cell>
          <cell r="EW1409">
            <v>0</v>
          </cell>
          <cell r="EX1409">
            <v>0</v>
          </cell>
          <cell r="EY1409">
            <v>0</v>
          </cell>
          <cell r="EZ1409">
            <v>0</v>
          </cell>
          <cell r="FA1409">
            <v>0</v>
          </cell>
          <cell r="FB1409">
            <v>0</v>
          </cell>
          <cell r="FC1409">
            <v>0</v>
          </cell>
          <cell r="FD1409">
            <v>0</v>
          </cell>
          <cell r="FE1409">
            <v>0</v>
          </cell>
          <cell r="FF1409">
            <v>0</v>
          </cell>
          <cell r="FG1409">
            <v>0</v>
          </cell>
          <cell r="FH1409">
            <v>0</v>
          </cell>
          <cell r="FI1409">
            <v>0</v>
          </cell>
          <cell r="FJ1409">
            <v>0</v>
          </cell>
          <cell r="FK1409">
            <v>0</v>
          </cell>
          <cell r="FL1409">
            <v>0</v>
          </cell>
          <cell r="FM1409">
            <v>0</v>
          </cell>
          <cell r="FN1409">
            <v>0</v>
          </cell>
          <cell r="FO1409">
            <v>0</v>
          </cell>
          <cell r="FP1409">
            <v>0</v>
          </cell>
          <cell r="FQ1409">
            <v>0</v>
          </cell>
          <cell r="FR1409">
            <v>0</v>
          </cell>
          <cell r="FS1409">
            <v>0</v>
          </cell>
          <cell r="FT1409">
            <v>0</v>
          </cell>
          <cell r="FU1409">
            <v>0</v>
          </cell>
          <cell r="FV1409">
            <v>0</v>
          </cell>
          <cell r="FW1409">
            <v>0</v>
          </cell>
          <cell r="FX1409">
            <v>0</v>
          </cell>
          <cell r="FY1409">
            <v>0</v>
          </cell>
          <cell r="FZ1409">
            <v>0</v>
          </cell>
          <cell r="GA1409">
            <v>0</v>
          </cell>
          <cell r="GB1409">
            <v>0</v>
          </cell>
          <cell r="GC1409">
            <v>0</v>
          </cell>
          <cell r="GD1409">
            <v>0</v>
          </cell>
          <cell r="GE1409">
            <v>0</v>
          </cell>
          <cell r="GF1409">
            <v>0</v>
          </cell>
          <cell r="GG1409">
            <v>0</v>
          </cell>
          <cell r="GH1409">
            <v>0</v>
          </cell>
          <cell r="GI1409">
            <v>0</v>
          </cell>
          <cell r="GJ1409">
            <v>0</v>
          </cell>
          <cell r="GK1409">
            <v>0</v>
          </cell>
          <cell r="GL1409">
            <v>0</v>
          </cell>
          <cell r="GM1409">
            <v>0</v>
          </cell>
          <cell r="GN1409">
            <v>0</v>
          </cell>
          <cell r="GO1409">
            <v>0</v>
          </cell>
          <cell r="GP1409">
            <v>0</v>
          </cell>
          <cell r="GQ1409">
            <v>0</v>
          </cell>
          <cell r="GR1409">
            <v>0</v>
          </cell>
          <cell r="GS1409">
            <v>0</v>
          </cell>
          <cell r="GT1409">
            <v>0</v>
          </cell>
          <cell r="GU1409">
            <v>0</v>
          </cell>
          <cell r="GV1409">
            <v>0</v>
          </cell>
          <cell r="GW1409">
            <v>0</v>
          </cell>
          <cell r="GX1409">
            <v>0</v>
          </cell>
          <cell r="GY1409">
            <v>0</v>
          </cell>
          <cell r="GZ1409">
            <v>0</v>
          </cell>
          <cell r="HA1409">
            <v>0</v>
          </cell>
          <cell r="HB1409">
            <v>0</v>
          </cell>
          <cell r="HC1409">
            <v>0</v>
          </cell>
          <cell r="HD1409">
            <v>0</v>
          </cell>
          <cell r="HE1409">
            <v>0</v>
          </cell>
          <cell r="HF1409">
            <v>0</v>
          </cell>
          <cell r="HG1409">
            <v>0</v>
          </cell>
          <cell r="HH1409">
            <v>0</v>
          </cell>
          <cell r="HI1409">
            <v>0</v>
          </cell>
          <cell r="HJ1409">
            <v>0</v>
          </cell>
          <cell r="HK1409">
            <v>0</v>
          </cell>
          <cell r="HL1409">
            <v>0</v>
          </cell>
          <cell r="HM1409">
            <v>0</v>
          </cell>
          <cell r="HN1409">
            <v>0</v>
          </cell>
          <cell r="HO1409">
            <v>0</v>
          </cell>
          <cell r="HP1409">
            <v>0</v>
          </cell>
          <cell r="HQ1409">
            <v>0</v>
          </cell>
          <cell r="HR1409">
            <v>0</v>
          </cell>
          <cell r="HS1409">
            <v>0</v>
          </cell>
          <cell r="HT1409">
            <v>0</v>
          </cell>
          <cell r="HU1409">
            <v>0</v>
          </cell>
          <cell r="HV1409">
            <v>0</v>
          </cell>
          <cell r="HW1409">
            <v>0</v>
          </cell>
          <cell r="HX1409">
            <v>0</v>
          </cell>
          <cell r="HY1409">
            <v>0</v>
          </cell>
          <cell r="HZ1409">
            <v>0</v>
          </cell>
          <cell r="IA1409">
            <v>0</v>
          </cell>
          <cell r="IB1409">
            <v>0</v>
          </cell>
          <cell r="IC1409">
            <v>0</v>
          </cell>
          <cell r="ID1409">
            <v>0</v>
          </cell>
          <cell r="IE1409">
            <v>0</v>
          </cell>
          <cell r="IF1409">
            <v>0</v>
          </cell>
          <cell r="IG1409">
            <v>0</v>
          </cell>
          <cell r="IH1409">
            <v>0</v>
          </cell>
          <cell r="II1409">
            <v>0</v>
          </cell>
          <cell r="IJ1409">
            <v>0</v>
          </cell>
          <cell r="IK1409">
            <v>0</v>
          </cell>
          <cell r="IL1409">
            <v>0</v>
          </cell>
          <cell r="IM1409">
            <v>0</v>
          </cell>
          <cell r="IN1409">
            <v>0</v>
          </cell>
          <cell r="IO1409">
            <v>0</v>
          </cell>
          <cell r="IP1409">
            <v>0</v>
          </cell>
          <cell r="IQ1409">
            <v>0</v>
          </cell>
          <cell r="IR1409">
            <v>0</v>
          </cell>
          <cell r="IS1409">
            <v>0</v>
          </cell>
          <cell r="IT1409">
            <v>0</v>
          </cell>
          <cell r="IU1409">
            <v>0</v>
          </cell>
          <cell r="IV1409">
            <v>0</v>
          </cell>
          <cell r="IW1409">
            <v>0</v>
          </cell>
          <cell r="IX1409">
            <v>0</v>
          </cell>
          <cell r="IY1409">
            <v>0</v>
          </cell>
          <cell r="IZ1409">
            <v>0</v>
          </cell>
          <cell r="JA1409">
            <v>0</v>
          </cell>
          <cell r="JB1409">
            <v>0</v>
          </cell>
          <cell r="JC1409">
            <v>0</v>
          </cell>
          <cell r="JD1409">
            <v>0</v>
          </cell>
          <cell r="JE1409">
            <v>0</v>
          </cell>
        </row>
        <row r="1410">
          <cell r="D1410" t="str">
            <v>PV_.PX.BOR._.PTC.Small_Scale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  <cell r="DB1410">
            <v>0</v>
          </cell>
          <cell r="DC1410">
            <v>0</v>
          </cell>
          <cell r="DD1410">
            <v>0</v>
          </cell>
          <cell r="DE1410">
            <v>0</v>
          </cell>
          <cell r="DF1410">
            <v>0</v>
          </cell>
          <cell r="DG1410">
            <v>0</v>
          </cell>
          <cell r="DH1410">
            <v>0</v>
          </cell>
          <cell r="DI1410">
            <v>0</v>
          </cell>
          <cell r="DJ1410">
            <v>0</v>
          </cell>
          <cell r="DK1410">
            <v>0</v>
          </cell>
          <cell r="DL1410">
            <v>0</v>
          </cell>
          <cell r="DM1410">
            <v>0</v>
          </cell>
          <cell r="DN1410">
            <v>0</v>
          </cell>
          <cell r="DO1410">
            <v>0</v>
          </cell>
          <cell r="DP1410">
            <v>0</v>
          </cell>
          <cell r="DQ1410">
            <v>0</v>
          </cell>
          <cell r="DR1410">
            <v>0</v>
          </cell>
          <cell r="DS1410">
            <v>0</v>
          </cell>
          <cell r="DT1410">
            <v>0</v>
          </cell>
          <cell r="DU1410">
            <v>0</v>
          </cell>
          <cell r="DV1410">
            <v>0</v>
          </cell>
          <cell r="DW1410">
            <v>0</v>
          </cell>
          <cell r="DX1410">
            <v>0</v>
          </cell>
          <cell r="DY1410">
            <v>0</v>
          </cell>
          <cell r="DZ1410">
            <v>0</v>
          </cell>
          <cell r="EA1410">
            <v>0</v>
          </cell>
          <cell r="EB1410">
            <v>0</v>
          </cell>
          <cell r="EC1410">
            <v>0</v>
          </cell>
          <cell r="ED1410">
            <v>0</v>
          </cell>
          <cell r="EE1410">
            <v>0</v>
          </cell>
          <cell r="EF1410">
            <v>0</v>
          </cell>
          <cell r="EG1410">
            <v>0</v>
          </cell>
          <cell r="EH1410">
            <v>0</v>
          </cell>
          <cell r="EI1410">
            <v>0</v>
          </cell>
          <cell r="EJ1410">
            <v>0</v>
          </cell>
          <cell r="EK1410">
            <v>0</v>
          </cell>
          <cell r="EL1410">
            <v>0</v>
          </cell>
          <cell r="EM1410">
            <v>0</v>
          </cell>
          <cell r="EN1410">
            <v>0</v>
          </cell>
          <cell r="EO1410">
            <v>0</v>
          </cell>
          <cell r="EP1410">
            <v>0</v>
          </cell>
          <cell r="EQ1410">
            <v>0</v>
          </cell>
          <cell r="ER1410">
            <v>0</v>
          </cell>
          <cell r="ES1410">
            <v>0</v>
          </cell>
          <cell r="ET1410">
            <v>0</v>
          </cell>
          <cell r="EU1410">
            <v>0</v>
          </cell>
          <cell r="EV1410">
            <v>0</v>
          </cell>
          <cell r="EW1410">
            <v>0</v>
          </cell>
          <cell r="EX1410">
            <v>0</v>
          </cell>
          <cell r="EY1410">
            <v>0</v>
          </cell>
          <cell r="EZ1410">
            <v>0</v>
          </cell>
          <cell r="FA1410">
            <v>0</v>
          </cell>
          <cell r="FB1410">
            <v>0</v>
          </cell>
          <cell r="FC1410">
            <v>0</v>
          </cell>
          <cell r="FD1410">
            <v>0</v>
          </cell>
          <cell r="FE1410">
            <v>0</v>
          </cell>
          <cell r="FF1410">
            <v>0</v>
          </cell>
          <cell r="FG1410">
            <v>0</v>
          </cell>
          <cell r="FH1410">
            <v>0</v>
          </cell>
          <cell r="FI1410">
            <v>0</v>
          </cell>
          <cell r="FJ1410">
            <v>0</v>
          </cell>
          <cell r="FK1410">
            <v>0</v>
          </cell>
          <cell r="FL1410">
            <v>0</v>
          </cell>
          <cell r="FM1410">
            <v>0</v>
          </cell>
          <cell r="FN1410">
            <v>0</v>
          </cell>
          <cell r="FO1410">
            <v>0</v>
          </cell>
          <cell r="FP1410">
            <v>0</v>
          </cell>
          <cell r="FQ1410">
            <v>0</v>
          </cell>
          <cell r="FR1410">
            <v>0</v>
          </cell>
          <cell r="FS1410">
            <v>0</v>
          </cell>
          <cell r="FT1410">
            <v>0</v>
          </cell>
          <cell r="FU1410">
            <v>0</v>
          </cell>
          <cell r="FV1410">
            <v>0</v>
          </cell>
          <cell r="FW1410">
            <v>0</v>
          </cell>
          <cell r="FX1410">
            <v>0</v>
          </cell>
          <cell r="FY1410">
            <v>0</v>
          </cell>
          <cell r="FZ1410">
            <v>0</v>
          </cell>
          <cell r="GA1410">
            <v>0</v>
          </cell>
          <cell r="GB1410">
            <v>0</v>
          </cell>
          <cell r="GC1410">
            <v>0</v>
          </cell>
          <cell r="GD1410">
            <v>0</v>
          </cell>
          <cell r="GE1410">
            <v>0</v>
          </cell>
          <cell r="GF1410">
            <v>0</v>
          </cell>
          <cell r="GG1410">
            <v>0</v>
          </cell>
          <cell r="GH1410">
            <v>0</v>
          </cell>
          <cell r="GI1410">
            <v>0</v>
          </cell>
          <cell r="GJ1410">
            <v>0</v>
          </cell>
          <cell r="GK1410">
            <v>0</v>
          </cell>
          <cell r="GL1410">
            <v>0</v>
          </cell>
          <cell r="GM1410">
            <v>0</v>
          </cell>
          <cell r="GN1410">
            <v>0</v>
          </cell>
          <cell r="GO1410">
            <v>0</v>
          </cell>
          <cell r="GP1410">
            <v>0</v>
          </cell>
          <cell r="GQ1410">
            <v>0</v>
          </cell>
          <cell r="GR1410">
            <v>0</v>
          </cell>
          <cell r="GS1410">
            <v>0</v>
          </cell>
          <cell r="GT1410">
            <v>0</v>
          </cell>
          <cell r="GU1410">
            <v>0</v>
          </cell>
          <cell r="GV1410">
            <v>0</v>
          </cell>
          <cell r="GW1410">
            <v>0</v>
          </cell>
          <cell r="GX1410">
            <v>0</v>
          </cell>
          <cell r="GY1410">
            <v>0</v>
          </cell>
          <cell r="GZ1410">
            <v>0</v>
          </cell>
          <cell r="HA1410">
            <v>0</v>
          </cell>
          <cell r="HB1410">
            <v>0</v>
          </cell>
          <cell r="HC1410">
            <v>0</v>
          </cell>
          <cell r="HD1410">
            <v>0</v>
          </cell>
          <cell r="HE1410">
            <v>0</v>
          </cell>
          <cell r="HF1410">
            <v>0</v>
          </cell>
          <cell r="HG1410">
            <v>0</v>
          </cell>
          <cell r="HH1410">
            <v>0</v>
          </cell>
          <cell r="HI1410">
            <v>0</v>
          </cell>
          <cell r="HJ1410">
            <v>0</v>
          </cell>
          <cell r="HK1410">
            <v>0</v>
          </cell>
          <cell r="HL1410">
            <v>0</v>
          </cell>
          <cell r="HM1410">
            <v>0</v>
          </cell>
          <cell r="HN1410">
            <v>0</v>
          </cell>
          <cell r="HO1410">
            <v>0</v>
          </cell>
          <cell r="HP1410">
            <v>0</v>
          </cell>
          <cell r="HQ1410">
            <v>0</v>
          </cell>
          <cell r="HR1410">
            <v>0</v>
          </cell>
          <cell r="HS1410">
            <v>0</v>
          </cell>
          <cell r="HT1410">
            <v>0</v>
          </cell>
          <cell r="HU1410">
            <v>0</v>
          </cell>
          <cell r="HV1410">
            <v>0</v>
          </cell>
          <cell r="HW1410">
            <v>0</v>
          </cell>
          <cell r="HX1410">
            <v>0</v>
          </cell>
          <cell r="HY1410">
            <v>0</v>
          </cell>
          <cell r="HZ1410">
            <v>0</v>
          </cell>
          <cell r="IA1410">
            <v>0</v>
          </cell>
          <cell r="IB1410">
            <v>0</v>
          </cell>
          <cell r="IC1410">
            <v>0</v>
          </cell>
          <cell r="ID1410">
            <v>0</v>
          </cell>
          <cell r="IE1410">
            <v>0</v>
          </cell>
          <cell r="IF1410">
            <v>0</v>
          </cell>
          <cell r="IG1410">
            <v>0</v>
          </cell>
          <cell r="IH1410">
            <v>0</v>
          </cell>
          <cell r="II1410">
            <v>0</v>
          </cell>
          <cell r="IJ1410">
            <v>0</v>
          </cell>
          <cell r="IK1410">
            <v>0</v>
          </cell>
          <cell r="IL1410">
            <v>0</v>
          </cell>
          <cell r="IM1410">
            <v>0</v>
          </cell>
          <cell r="IN1410">
            <v>0</v>
          </cell>
          <cell r="IO1410">
            <v>0</v>
          </cell>
          <cell r="IP1410">
            <v>0</v>
          </cell>
          <cell r="IQ1410">
            <v>0</v>
          </cell>
          <cell r="IR1410">
            <v>0</v>
          </cell>
          <cell r="IS1410">
            <v>0</v>
          </cell>
          <cell r="IT1410">
            <v>0</v>
          </cell>
          <cell r="IU1410">
            <v>0</v>
          </cell>
          <cell r="IV1410">
            <v>0</v>
          </cell>
          <cell r="IW1410">
            <v>0</v>
          </cell>
          <cell r="IX1410">
            <v>0</v>
          </cell>
          <cell r="IY1410">
            <v>0</v>
          </cell>
          <cell r="IZ1410">
            <v>0</v>
          </cell>
          <cell r="JA1410">
            <v>0</v>
          </cell>
          <cell r="JB1410">
            <v>0</v>
          </cell>
          <cell r="JC1410">
            <v>0</v>
          </cell>
          <cell r="JD1410">
            <v>0</v>
          </cell>
          <cell r="JE1410">
            <v>0</v>
          </cell>
        </row>
        <row r="1411">
          <cell r="D1411" t="str">
            <v>PV_.PX.CLV._.PTC.Small_Scale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  <cell r="DB1411">
            <v>0</v>
          </cell>
          <cell r="DC1411">
            <v>0</v>
          </cell>
          <cell r="DD1411">
            <v>0</v>
          </cell>
          <cell r="DE1411">
            <v>0</v>
          </cell>
          <cell r="DF1411">
            <v>0</v>
          </cell>
          <cell r="DG1411">
            <v>0</v>
          </cell>
          <cell r="DH1411">
            <v>0</v>
          </cell>
          <cell r="DI1411">
            <v>0</v>
          </cell>
          <cell r="DJ1411">
            <v>0</v>
          </cell>
          <cell r="DK1411">
            <v>0</v>
          </cell>
          <cell r="DL1411">
            <v>0</v>
          </cell>
          <cell r="DM1411">
            <v>0</v>
          </cell>
          <cell r="DN1411">
            <v>0</v>
          </cell>
          <cell r="DO1411">
            <v>0</v>
          </cell>
          <cell r="DP1411">
            <v>0</v>
          </cell>
          <cell r="DQ1411">
            <v>0</v>
          </cell>
          <cell r="DR1411">
            <v>0</v>
          </cell>
          <cell r="DS1411">
            <v>0</v>
          </cell>
          <cell r="DT1411">
            <v>0</v>
          </cell>
          <cell r="DU1411">
            <v>0</v>
          </cell>
          <cell r="DV1411">
            <v>0</v>
          </cell>
          <cell r="DW1411">
            <v>0</v>
          </cell>
          <cell r="DX1411">
            <v>0</v>
          </cell>
          <cell r="DY1411">
            <v>0</v>
          </cell>
          <cell r="DZ1411">
            <v>0</v>
          </cell>
          <cell r="EA1411">
            <v>0</v>
          </cell>
          <cell r="EB1411">
            <v>0</v>
          </cell>
          <cell r="EC1411">
            <v>0</v>
          </cell>
          <cell r="ED1411">
            <v>0</v>
          </cell>
          <cell r="EE1411">
            <v>0</v>
          </cell>
          <cell r="EF1411">
            <v>0</v>
          </cell>
          <cell r="EG1411">
            <v>0</v>
          </cell>
          <cell r="EH1411">
            <v>0</v>
          </cell>
          <cell r="EI1411">
            <v>0</v>
          </cell>
          <cell r="EJ1411">
            <v>0</v>
          </cell>
          <cell r="EK1411">
            <v>0</v>
          </cell>
          <cell r="EL1411">
            <v>0</v>
          </cell>
          <cell r="EM1411">
            <v>0</v>
          </cell>
          <cell r="EN1411">
            <v>0</v>
          </cell>
          <cell r="EO1411">
            <v>0</v>
          </cell>
          <cell r="EP1411">
            <v>0</v>
          </cell>
          <cell r="EQ1411">
            <v>0</v>
          </cell>
          <cell r="ER1411">
            <v>0</v>
          </cell>
          <cell r="ES1411">
            <v>0</v>
          </cell>
          <cell r="ET1411">
            <v>0</v>
          </cell>
          <cell r="EU1411">
            <v>0</v>
          </cell>
          <cell r="EV1411">
            <v>0</v>
          </cell>
          <cell r="EW1411">
            <v>0</v>
          </cell>
          <cell r="EX1411">
            <v>0</v>
          </cell>
          <cell r="EY1411">
            <v>0</v>
          </cell>
          <cell r="EZ1411">
            <v>0</v>
          </cell>
          <cell r="FA1411">
            <v>0</v>
          </cell>
          <cell r="FB1411">
            <v>0</v>
          </cell>
          <cell r="FC1411">
            <v>0</v>
          </cell>
          <cell r="FD1411">
            <v>0</v>
          </cell>
          <cell r="FE1411">
            <v>0</v>
          </cell>
          <cell r="FF1411">
            <v>0</v>
          </cell>
          <cell r="FG1411">
            <v>0</v>
          </cell>
          <cell r="FH1411">
            <v>0</v>
          </cell>
          <cell r="FI1411">
            <v>0</v>
          </cell>
          <cell r="FJ1411">
            <v>0</v>
          </cell>
          <cell r="FK1411">
            <v>0</v>
          </cell>
          <cell r="FL1411">
            <v>0</v>
          </cell>
          <cell r="FM1411">
            <v>0</v>
          </cell>
          <cell r="FN1411">
            <v>0</v>
          </cell>
          <cell r="FO1411">
            <v>0</v>
          </cell>
          <cell r="FP1411">
            <v>0</v>
          </cell>
          <cell r="FQ1411">
            <v>0</v>
          </cell>
          <cell r="FR1411">
            <v>0</v>
          </cell>
          <cell r="FS1411">
            <v>0</v>
          </cell>
          <cell r="FT1411">
            <v>0</v>
          </cell>
          <cell r="FU1411">
            <v>0</v>
          </cell>
          <cell r="FV1411">
            <v>0</v>
          </cell>
          <cell r="FW1411">
            <v>0</v>
          </cell>
          <cell r="FX1411">
            <v>0</v>
          </cell>
          <cell r="FY1411">
            <v>0</v>
          </cell>
          <cell r="FZ1411">
            <v>0</v>
          </cell>
          <cell r="GA1411">
            <v>0</v>
          </cell>
          <cell r="GB1411">
            <v>0</v>
          </cell>
          <cell r="GC1411">
            <v>0</v>
          </cell>
          <cell r="GD1411">
            <v>0</v>
          </cell>
          <cell r="GE1411">
            <v>0</v>
          </cell>
          <cell r="GF1411">
            <v>0</v>
          </cell>
          <cell r="GG1411">
            <v>0</v>
          </cell>
          <cell r="GH1411">
            <v>0</v>
          </cell>
          <cell r="GI1411">
            <v>0</v>
          </cell>
          <cell r="GJ1411">
            <v>0</v>
          </cell>
          <cell r="GK1411">
            <v>0</v>
          </cell>
          <cell r="GL1411">
            <v>0</v>
          </cell>
          <cell r="GM1411">
            <v>0</v>
          </cell>
          <cell r="GN1411">
            <v>0</v>
          </cell>
          <cell r="GO1411">
            <v>0</v>
          </cell>
          <cell r="GP1411">
            <v>0</v>
          </cell>
          <cell r="GQ1411">
            <v>0</v>
          </cell>
          <cell r="GR1411">
            <v>0</v>
          </cell>
          <cell r="GS1411">
            <v>0</v>
          </cell>
          <cell r="GT1411">
            <v>0</v>
          </cell>
          <cell r="GU1411">
            <v>0</v>
          </cell>
          <cell r="GV1411">
            <v>0</v>
          </cell>
          <cell r="GW1411">
            <v>0</v>
          </cell>
          <cell r="GX1411">
            <v>0</v>
          </cell>
          <cell r="GY1411">
            <v>0</v>
          </cell>
          <cell r="GZ1411">
            <v>0</v>
          </cell>
          <cell r="HA1411">
            <v>0</v>
          </cell>
          <cell r="HB1411">
            <v>0</v>
          </cell>
          <cell r="HC1411">
            <v>0</v>
          </cell>
          <cell r="HD1411">
            <v>0</v>
          </cell>
          <cell r="HE1411">
            <v>0</v>
          </cell>
          <cell r="HF1411">
            <v>0</v>
          </cell>
          <cell r="HG1411">
            <v>0</v>
          </cell>
          <cell r="HH1411">
            <v>0</v>
          </cell>
          <cell r="HI1411">
            <v>0</v>
          </cell>
          <cell r="HJ1411">
            <v>0</v>
          </cell>
          <cell r="HK1411">
            <v>0</v>
          </cell>
          <cell r="HL1411">
            <v>0</v>
          </cell>
          <cell r="HM1411">
            <v>0</v>
          </cell>
          <cell r="HN1411">
            <v>0</v>
          </cell>
          <cell r="HO1411">
            <v>0</v>
          </cell>
          <cell r="HP1411">
            <v>0</v>
          </cell>
          <cell r="HQ1411">
            <v>0</v>
          </cell>
          <cell r="HR1411">
            <v>0</v>
          </cell>
          <cell r="HS1411">
            <v>0</v>
          </cell>
          <cell r="HT1411">
            <v>0</v>
          </cell>
          <cell r="HU1411">
            <v>0</v>
          </cell>
          <cell r="HV1411">
            <v>0</v>
          </cell>
          <cell r="HW1411">
            <v>0</v>
          </cell>
          <cell r="HX1411">
            <v>0</v>
          </cell>
          <cell r="HY1411">
            <v>0</v>
          </cell>
          <cell r="HZ1411">
            <v>0</v>
          </cell>
          <cell r="IA1411">
            <v>0</v>
          </cell>
          <cell r="IB1411">
            <v>0</v>
          </cell>
          <cell r="IC1411">
            <v>0</v>
          </cell>
          <cell r="ID1411">
            <v>0</v>
          </cell>
          <cell r="IE1411">
            <v>0</v>
          </cell>
          <cell r="IF1411">
            <v>0</v>
          </cell>
          <cell r="IG1411">
            <v>0</v>
          </cell>
          <cell r="IH1411">
            <v>0</v>
          </cell>
          <cell r="II1411">
            <v>0</v>
          </cell>
          <cell r="IJ1411">
            <v>0</v>
          </cell>
          <cell r="IK1411">
            <v>0</v>
          </cell>
          <cell r="IL1411">
            <v>0</v>
          </cell>
          <cell r="IM1411">
            <v>0</v>
          </cell>
          <cell r="IN1411">
            <v>0</v>
          </cell>
          <cell r="IO1411">
            <v>0</v>
          </cell>
          <cell r="IP1411">
            <v>0</v>
          </cell>
          <cell r="IQ1411">
            <v>0</v>
          </cell>
          <cell r="IR1411">
            <v>0</v>
          </cell>
          <cell r="IS1411">
            <v>0</v>
          </cell>
          <cell r="IT1411">
            <v>0</v>
          </cell>
          <cell r="IU1411">
            <v>0</v>
          </cell>
          <cell r="IV1411">
            <v>0</v>
          </cell>
          <cell r="IW1411">
            <v>0</v>
          </cell>
          <cell r="IX1411">
            <v>0</v>
          </cell>
          <cell r="IY1411">
            <v>0</v>
          </cell>
          <cell r="IZ1411">
            <v>0</v>
          </cell>
          <cell r="JA1411">
            <v>0</v>
          </cell>
          <cell r="JB1411">
            <v>0</v>
          </cell>
          <cell r="JC1411">
            <v>0</v>
          </cell>
          <cell r="JD1411">
            <v>0</v>
          </cell>
          <cell r="JE1411">
            <v>0</v>
          </cell>
        </row>
        <row r="1412">
          <cell r="D1412" t="str">
            <v>PV_.PX.COR._.PTC.Small_Scale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  <cell r="DB1412">
            <v>0</v>
          </cell>
          <cell r="DC1412">
            <v>0</v>
          </cell>
          <cell r="DD1412">
            <v>0</v>
          </cell>
          <cell r="DE1412">
            <v>0</v>
          </cell>
          <cell r="DF1412">
            <v>0</v>
          </cell>
          <cell r="DG1412">
            <v>0</v>
          </cell>
          <cell r="DH1412">
            <v>0</v>
          </cell>
          <cell r="DI1412">
            <v>0</v>
          </cell>
          <cell r="DJ1412">
            <v>0</v>
          </cell>
          <cell r="DK1412">
            <v>0</v>
          </cell>
          <cell r="DL1412">
            <v>0</v>
          </cell>
          <cell r="DM1412">
            <v>0</v>
          </cell>
          <cell r="DN1412">
            <v>0</v>
          </cell>
          <cell r="DO1412">
            <v>0</v>
          </cell>
          <cell r="DP1412">
            <v>0</v>
          </cell>
          <cell r="DQ1412">
            <v>0</v>
          </cell>
          <cell r="DR1412">
            <v>0</v>
          </cell>
          <cell r="DS1412">
            <v>0</v>
          </cell>
          <cell r="DT1412">
            <v>0</v>
          </cell>
          <cell r="DU1412">
            <v>0</v>
          </cell>
          <cell r="DV1412">
            <v>0</v>
          </cell>
          <cell r="DW1412">
            <v>0</v>
          </cell>
          <cell r="DX1412">
            <v>0</v>
          </cell>
          <cell r="DY1412">
            <v>0</v>
          </cell>
          <cell r="DZ1412">
            <v>0</v>
          </cell>
          <cell r="EA1412">
            <v>0</v>
          </cell>
          <cell r="EB1412">
            <v>0</v>
          </cell>
          <cell r="EC1412">
            <v>0</v>
          </cell>
          <cell r="ED1412">
            <v>0</v>
          </cell>
          <cell r="EE1412">
            <v>0</v>
          </cell>
          <cell r="EF1412">
            <v>0</v>
          </cell>
          <cell r="EG1412">
            <v>0</v>
          </cell>
          <cell r="EH1412">
            <v>0</v>
          </cell>
          <cell r="EI1412">
            <v>0</v>
          </cell>
          <cell r="EJ1412">
            <v>0</v>
          </cell>
          <cell r="EK1412">
            <v>0</v>
          </cell>
          <cell r="EL1412">
            <v>0</v>
          </cell>
          <cell r="EM1412">
            <v>0</v>
          </cell>
          <cell r="EN1412">
            <v>0</v>
          </cell>
          <cell r="EO1412">
            <v>0</v>
          </cell>
          <cell r="EP1412">
            <v>0</v>
          </cell>
          <cell r="EQ1412">
            <v>0</v>
          </cell>
          <cell r="ER1412">
            <v>0</v>
          </cell>
          <cell r="ES1412">
            <v>0</v>
          </cell>
          <cell r="ET1412">
            <v>0</v>
          </cell>
          <cell r="EU1412">
            <v>0</v>
          </cell>
          <cell r="EV1412">
            <v>0</v>
          </cell>
          <cell r="EW1412">
            <v>0</v>
          </cell>
          <cell r="EX1412">
            <v>0</v>
          </cell>
          <cell r="EY1412">
            <v>0</v>
          </cell>
          <cell r="EZ1412">
            <v>0</v>
          </cell>
          <cell r="FA1412">
            <v>0</v>
          </cell>
          <cell r="FB1412">
            <v>0</v>
          </cell>
          <cell r="FC1412">
            <v>0</v>
          </cell>
          <cell r="FD1412">
            <v>0</v>
          </cell>
          <cell r="FE1412">
            <v>0</v>
          </cell>
          <cell r="FF1412">
            <v>0</v>
          </cell>
          <cell r="FG1412">
            <v>0</v>
          </cell>
          <cell r="FH1412">
            <v>0</v>
          </cell>
          <cell r="FI1412">
            <v>0</v>
          </cell>
          <cell r="FJ1412">
            <v>0</v>
          </cell>
          <cell r="FK1412">
            <v>0</v>
          </cell>
          <cell r="FL1412">
            <v>0</v>
          </cell>
          <cell r="FM1412">
            <v>0</v>
          </cell>
          <cell r="FN1412">
            <v>0</v>
          </cell>
          <cell r="FO1412">
            <v>0</v>
          </cell>
          <cell r="FP1412">
            <v>0</v>
          </cell>
          <cell r="FQ1412">
            <v>0</v>
          </cell>
          <cell r="FR1412">
            <v>0</v>
          </cell>
          <cell r="FS1412">
            <v>0</v>
          </cell>
          <cell r="FT1412">
            <v>0</v>
          </cell>
          <cell r="FU1412">
            <v>0</v>
          </cell>
          <cell r="FV1412">
            <v>0</v>
          </cell>
          <cell r="FW1412">
            <v>0</v>
          </cell>
          <cell r="FX1412">
            <v>0</v>
          </cell>
          <cell r="FY1412">
            <v>0</v>
          </cell>
          <cell r="FZ1412">
            <v>0</v>
          </cell>
          <cell r="GA1412">
            <v>0</v>
          </cell>
          <cell r="GB1412">
            <v>0</v>
          </cell>
          <cell r="GC1412">
            <v>0</v>
          </cell>
          <cell r="GD1412">
            <v>0</v>
          </cell>
          <cell r="GE1412">
            <v>0</v>
          </cell>
          <cell r="GF1412">
            <v>0</v>
          </cell>
          <cell r="GG1412">
            <v>0</v>
          </cell>
          <cell r="GH1412">
            <v>0</v>
          </cell>
          <cell r="GI1412">
            <v>0</v>
          </cell>
          <cell r="GJ1412">
            <v>0</v>
          </cell>
          <cell r="GK1412">
            <v>0</v>
          </cell>
          <cell r="GL1412">
            <v>0</v>
          </cell>
          <cell r="GM1412">
            <v>0</v>
          </cell>
          <cell r="GN1412">
            <v>0</v>
          </cell>
          <cell r="GO1412">
            <v>0</v>
          </cell>
          <cell r="GP1412">
            <v>0</v>
          </cell>
          <cell r="GQ1412">
            <v>0</v>
          </cell>
          <cell r="GR1412">
            <v>0</v>
          </cell>
          <cell r="GS1412">
            <v>0</v>
          </cell>
          <cell r="GT1412">
            <v>0</v>
          </cell>
          <cell r="GU1412">
            <v>0</v>
          </cell>
          <cell r="GV1412">
            <v>0</v>
          </cell>
          <cell r="GW1412">
            <v>0</v>
          </cell>
          <cell r="GX1412">
            <v>0</v>
          </cell>
          <cell r="GY1412">
            <v>0</v>
          </cell>
          <cell r="GZ1412">
            <v>0</v>
          </cell>
          <cell r="HA1412">
            <v>0</v>
          </cell>
          <cell r="HB1412">
            <v>0</v>
          </cell>
          <cell r="HC1412">
            <v>0</v>
          </cell>
          <cell r="HD1412">
            <v>0</v>
          </cell>
          <cell r="HE1412">
            <v>0</v>
          </cell>
          <cell r="HF1412">
            <v>0</v>
          </cell>
          <cell r="HG1412">
            <v>0</v>
          </cell>
          <cell r="HH1412">
            <v>0</v>
          </cell>
          <cell r="HI1412">
            <v>0</v>
          </cell>
          <cell r="HJ1412">
            <v>0</v>
          </cell>
          <cell r="HK1412">
            <v>0</v>
          </cell>
          <cell r="HL1412">
            <v>0</v>
          </cell>
          <cell r="HM1412">
            <v>0</v>
          </cell>
          <cell r="HN1412">
            <v>0</v>
          </cell>
          <cell r="HO1412">
            <v>0</v>
          </cell>
          <cell r="HP1412">
            <v>0</v>
          </cell>
          <cell r="HQ1412">
            <v>0</v>
          </cell>
          <cell r="HR1412">
            <v>0</v>
          </cell>
          <cell r="HS1412">
            <v>0</v>
          </cell>
          <cell r="HT1412">
            <v>0</v>
          </cell>
          <cell r="HU1412">
            <v>0</v>
          </cell>
          <cell r="HV1412">
            <v>0</v>
          </cell>
          <cell r="HW1412">
            <v>0</v>
          </cell>
          <cell r="HX1412">
            <v>0</v>
          </cell>
          <cell r="HY1412">
            <v>0</v>
          </cell>
          <cell r="HZ1412">
            <v>0</v>
          </cell>
          <cell r="IA1412">
            <v>0</v>
          </cell>
          <cell r="IB1412">
            <v>0</v>
          </cell>
          <cell r="IC1412">
            <v>0</v>
          </cell>
          <cell r="ID1412">
            <v>0</v>
          </cell>
          <cell r="IE1412">
            <v>0</v>
          </cell>
          <cell r="IF1412">
            <v>0</v>
          </cell>
          <cell r="IG1412">
            <v>0</v>
          </cell>
          <cell r="IH1412">
            <v>0</v>
          </cell>
          <cell r="II1412">
            <v>0</v>
          </cell>
          <cell r="IJ1412">
            <v>0</v>
          </cell>
          <cell r="IK1412">
            <v>0</v>
          </cell>
          <cell r="IL1412">
            <v>0</v>
          </cell>
          <cell r="IM1412">
            <v>0</v>
          </cell>
          <cell r="IN1412">
            <v>0</v>
          </cell>
          <cell r="IO1412">
            <v>0</v>
          </cell>
          <cell r="IP1412">
            <v>0</v>
          </cell>
          <cell r="IQ1412">
            <v>0</v>
          </cell>
          <cell r="IR1412">
            <v>0</v>
          </cell>
          <cell r="IS1412">
            <v>0</v>
          </cell>
          <cell r="IT1412">
            <v>0</v>
          </cell>
          <cell r="IU1412">
            <v>0</v>
          </cell>
          <cell r="IV1412">
            <v>0</v>
          </cell>
          <cell r="IW1412">
            <v>0</v>
          </cell>
          <cell r="IX1412">
            <v>0</v>
          </cell>
          <cell r="IY1412">
            <v>0</v>
          </cell>
          <cell r="IZ1412">
            <v>0</v>
          </cell>
          <cell r="JA1412">
            <v>0</v>
          </cell>
          <cell r="JB1412">
            <v>0</v>
          </cell>
          <cell r="JC1412">
            <v>0</v>
          </cell>
          <cell r="JD1412">
            <v>0</v>
          </cell>
          <cell r="JE1412">
            <v>0</v>
          </cell>
        </row>
        <row r="1413">
          <cell r="D1413" t="str">
            <v>PV_.PX.COR._.PTC.Utility_Scale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  <cell r="DB1413">
            <v>0</v>
          </cell>
          <cell r="DC1413">
            <v>0</v>
          </cell>
          <cell r="DD1413">
            <v>0</v>
          </cell>
          <cell r="DE1413">
            <v>0</v>
          </cell>
          <cell r="DF1413">
            <v>0</v>
          </cell>
          <cell r="DG1413">
            <v>0</v>
          </cell>
          <cell r="DH1413">
            <v>0</v>
          </cell>
          <cell r="DI1413">
            <v>0</v>
          </cell>
          <cell r="DJ1413">
            <v>0</v>
          </cell>
          <cell r="DK1413">
            <v>0</v>
          </cell>
          <cell r="DL1413">
            <v>0</v>
          </cell>
          <cell r="DM1413">
            <v>0</v>
          </cell>
          <cell r="DN1413">
            <v>0</v>
          </cell>
          <cell r="DO1413">
            <v>0</v>
          </cell>
          <cell r="DP1413">
            <v>0</v>
          </cell>
          <cell r="DQ1413">
            <v>0</v>
          </cell>
          <cell r="DR1413">
            <v>0</v>
          </cell>
          <cell r="DS1413">
            <v>0</v>
          </cell>
          <cell r="DT1413">
            <v>0</v>
          </cell>
          <cell r="DU1413">
            <v>0</v>
          </cell>
          <cell r="DV1413">
            <v>0</v>
          </cell>
          <cell r="DW1413">
            <v>0</v>
          </cell>
          <cell r="DX1413">
            <v>0</v>
          </cell>
          <cell r="DY1413">
            <v>0</v>
          </cell>
          <cell r="DZ1413">
            <v>0</v>
          </cell>
          <cell r="EA1413">
            <v>0</v>
          </cell>
          <cell r="EB1413">
            <v>0</v>
          </cell>
          <cell r="EC1413">
            <v>0</v>
          </cell>
          <cell r="ED1413">
            <v>0</v>
          </cell>
          <cell r="EE1413">
            <v>0</v>
          </cell>
          <cell r="EF1413">
            <v>0</v>
          </cell>
          <cell r="EG1413">
            <v>0</v>
          </cell>
          <cell r="EH1413">
            <v>0</v>
          </cell>
          <cell r="EI1413">
            <v>0</v>
          </cell>
          <cell r="EJ1413">
            <v>0</v>
          </cell>
          <cell r="EK1413">
            <v>0</v>
          </cell>
          <cell r="EL1413">
            <v>0</v>
          </cell>
          <cell r="EM1413">
            <v>0</v>
          </cell>
          <cell r="EN1413">
            <v>0</v>
          </cell>
          <cell r="EO1413">
            <v>0</v>
          </cell>
          <cell r="EP1413">
            <v>0</v>
          </cell>
          <cell r="EQ1413">
            <v>0</v>
          </cell>
          <cell r="ER1413">
            <v>0</v>
          </cell>
          <cell r="ES1413">
            <v>0</v>
          </cell>
          <cell r="ET1413">
            <v>0</v>
          </cell>
          <cell r="EU1413">
            <v>0</v>
          </cell>
          <cell r="EV1413">
            <v>0</v>
          </cell>
          <cell r="EW1413">
            <v>0</v>
          </cell>
          <cell r="EX1413">
            <v>0</v>
          </cell>
          <cell r="EY1413">
            <v>0</v>
          </cell>
          <cell r="EZ1413">
            <v>0</v>
          </cell>
          <cell r="FA1413">
            <v>0</v>
          </cell>
          <cell r="FB1413">
            <v>0</v>
          </cell>
          <cell r="FC1413">
            <v>0</v>
          </cell>
          <cell r="FD1413">
            <v>0</v>
          </cell>
          <cell r="FE1413">
            <v>0</v>
          </cell>
          <cell r="FF1413">
            <v>0</v>
          </cell>
          <cell r="FG1413">
            <v>0</v>
          </cell>
          <cell r="FH1413">
            <v>0</v>
          </cell>
          <cell r="FI1413">
            <v>0</v>
          </cell>
          <cell r="FJ1413">
            <v>0</v>
          </cell>
          <cell r="FK1413">
            <v>0</v>
          </cell>
          <cell r="FL1413">
            <v>0</v>
          </cell>
          <cell r="FM1413">
            <v>0</v>
          </cell>
          <cell r="FN1413">
            <v>0</v>
          </cell>
          <cell r="FO1413">
            <v>0</v>
          </cell>
          <cell r="FP1413">
            <v>0</v>
          </cell>
          <cell r="FQ1413">
            <v>0</v>
          </cell>
          <cell r="FR1413">
            <v>0</v>
          </cell>
          <cell r="FS1413">
            <v>0</v>
          </cell>
          <cell r="FT1413">
            <v>0</v>
          </cell>
          <cell r="FU1413">
            <v>0</v>
          </cell>
          <cell r="FV1413">
            <v>0</v>
          </cell>
          <cell r="FW1413">
            <v>0</v>
          </cell>
          <cell r="FX1413">
            <v>0</v>
          </cell>
          <cell r="FY1413">
            <v>0</v>
          </cell>
          <cell r="FZ1413">
            <v>0</v>
          </cell>
          <cell r="GA1413">
            <v>0</v>
          </cell>
          <cell r="GB1413">
            <v>0</v>
          </cell>
          <cell r="GC1413">
            <v>0</v>
          </cell>
          <cell r="GD1413">
            <v>0</v>
          </cell>
          <cell r="GE1413">
            <v>0</v>
          </cell>
          <cell r="GF1413">
            <v>0</v>
          </cell>
          <cell r="GG1413">
            <v>0</v>
          </cell>
          <cell r="GH1413">
            <v>0</v>
          </cell>
          <cell r="GI1413">
            <v>0</v>
          </cell>
          <cell r="GJ1413">
            <v>0</v>
          </cell>
          <cell r="GK1413">
            <v>0</v>
          </cell>
          <cell r="GL1413">
            <v>0</v>
          </cell>
          <cell r="GM1413">
            <v>0</v>
          </cell>
          <cell r="GN1413">
            <v>0</v>
          </cell>
          <cell r="GO1413">
            <v>0</v>
          </cell>
          <cell r="GP1413">
            <v>0</v>
          </cell>
          <cell r="GQ1413">
            <v>0</v>
          </cell>
          <cell r="GR1413">
            <v>0</v>
          </cell>
          <cell r="GS1413">
            <v>0</v>
          </cell>
          <cell r="GT1413">
            <v>0</v>
          </cell>
          <cell r="GU1413">
            <v>0</v>
          </cell>
          <cell r="GV1413">
            <v>0</v>
          </cell>
          <cell r="GW1413">
            <v>0</v>
          </cell>
          <cell r="GX1413">
            <v>0</v>
          </cell>
          <cell r="GY1413">
            <v>0</v>
          </cell>
          <cell r="GZ1413">
            <v>0</v>
          </cell>
          <cell r="HA1413">
            <v>0</v>
          </cell>
          <cell r="HB1413">
            <v>0</v>
          </cell>
          <cell r="HC1413">
            <v>0</v>
          </cell>
          <cell r="HD1413">
            <v>0</v>
          </cell>
          <cell r="HE1413">
            <v>0</v>
          </cell>
          <cell r="HF1413">
            <v>0</v>
          </cell>
          <cell r="HG1413">
            <v>0</v>
          </cell>
          <cell r="HH1413">
            <v>0</v>
          </cell>
          <cell r="HI1413">
            <v>0</v>
          </cell>
          <cell r="HJ1413">
            <v>0</v>
          </cell>
          <cell r="HK1413">
            <v>0</v>
          </cell>
          <cell r="HL1413">
            <v>0</v>
          </cell>
          <cell r="HM1413">
            <v>0</v>
          </cell>
          <cell r="HN1413">
            <v>0</v>
          </cell>
          <cell r="HO1413">
            <v>0</v>
          </cell>
          <cell r="HP1413">
            <v>0</v>
          </cell>
          <cell r="HQ1413">
            <v>0</v>
          </cell>
          <cell r="HR1413">
            <v>0</v>
          </cell>
          <cell r="HS1413">
            <v>0</v>
          </cell>
          <cell r="HT1413">
            <v>0</v>
          </cell>
          <cell r="HU1413">
            <v>0</v>
          </cell>
          <cell r="HV1413">
            <v>0</v>
          </cell>
          <cell r="HW1413">
            <v>0</v>
          </cell>
          <cell r="HX1413">
            <v>0</v>
          </cell>
          <cell r="HY1413">
            <v>0</v>
          </cell>
          <cell r="HZ1413">
            <v>0</v>
          </cell>
          <cell r="IA1413">
            <v>0</v>
          </cell>
          <cell r="IB1413">
            <v>0</v>
          </cell>
          <cell r="IC1413">
            <v>0</v>
          </cell>
          <cell r="ID1413">
            <v>0</v>
          </cell>
          <cell r="IE1413">
            <v>0</v>
          </cell>
          <cell r="IF1413">
            <v>0</v>
          </cell>
          <cell r="IG1413">
            <v>0</v>
          </cell>
          <cell r="IH1413">
            <v>0</v>
          </cell>
          <cell r="II1413">
            <v>0</v>
          </cell>
          <cell r="IJ1413">
            <v>0</v>
          </cell>
          <cell r="IK1413">
            <v>0</v>
          </cell>
          <cell r="IL1413">
            <v>0</v>
          </cell>
          <cell r="IM1413">
            <v>0</v>
          </cell>
          <cell r="IN1413">
            <v>0</v>
          </cell>
          <cell r="IO1413">
            <v>0</v>
          </cell>
          <cell r="IP1413">
            <v>0</v>
          </cell>
          <cell r="IQ1413">
            <v>0</v>
          </cell>
          <cell r="IR1413">
            <v>0</v>
          </cell>
          <cell r="IS1413">
            <v>0</v>
          </cell>
          <cell r="IT1413">
            <v>0</v>
          </cell>
          <cell r="IU1413">
            <v>0</v>
          </cell>
          <cell r="IV1413">
            <v>0</v>
          </cell>
          <cell r="IW1413">
            <v>0</v>
          </cell>
          <cell r="IX1413">
            <v>0</v>
          </cell>
          <cell r="IY1413">
            <v>0</v>
          </cell>
          <cell r="IZ1413">
            <v>0</v>
          </cell>
          <cell r="JA1413">
            <v>0</v>
          </cell>
          <cell r="JB1413">
            <v>0</v>
          </cell>
          <cell r="JC1413">
            <v>0</v>
          </cell>
          <cell r="JD1413">
            <v>0</v>
          </cell>
          <cell r="JE1413">
            <v>0</v>
          </cell>
        </row>
        <row r="1414">
          <cell r="D1414" t="str">
            <v>PV_.PX.DJW._.PTC.Utility_Scale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  <cell r="DB1414">
            <v>0</v>
          </cell>
          <cell r="DC1414">
            <v>0</v>
          </cell>
          <cell r="DD1414">
            <v>0</v>
          </cell>
          <cell r="DE1414">
            <v>0</v>
          </cell>
          <cell r="DF1414">
            <v>0</v>
          </cell>
          <cell r="DG1414">
            <v>0</v>
          </cell>
          <cell r="DH1414">
            <v>0</v>
          </cell>
          <cell r="DI1414">
            <v>0</v>
          </cell>
          <cell r="DJ1414">
            <v>0</v>
          </cell>
          <cell r="DK1414">
            <v>0</v>
          </cell>
          <cell r="DL1414">
            <v>0</v>
          </cell>
          <cell r="DM1414">
            <v>0</v>
          </cell>
          <cell r="DN1414">
            <v>0</v>
          </cell>
          <cell r="DO1414">
            <v>0</v>
          </cell>
          <cell r="DP1414">
            <v>0</v>
          </cell>
          <cell r="DQ1414">
            <v>0</v>
          </cell>
          <cell r="DR1414">
            <v>0</v>
          </cell>
          <cell r="DS1414">
            <v>0</v>
          </cell>
          <cell r="DT1414">
            <v>0</v>
          </cell>
          <cell r="DU1414">
            <v>0</v>
          </cell>
          <cell r="DV1414">
            <v>0</v>
          </cell>
          <cell r="DW1414">
            <v>0</v>
          </cell>
          <cell r="DX1414">
            <v>0</v>
          </cell>
          <cell r="DY1414">
            <v>0</v>
          </cell>
          <cell r="DZ1414">
            <v>0</v>
          </cell>
          <cell r="EA1414">
            <v>0</v>
          </cell>
          <cell r="EB1414">
            <v>0</v>
          </cell>
          <cell r="EC1414">
            <v>0</v>
          </cell>
          <cell r="ED1414">
            <v>0</v>
          </cell>
          <cell r="EE1414">
            <v>0</v>
          </cell>
          <cell r="EF1414">
            <v>0</v>
          </cell>
          <cell r="EG1414">
            <v>0</v>
          </cell>
          <cell r="EH1414">
            <v>0</v>
          </cell>
          <cell r="EI1414">
            <v>0</v>
          </cell>
          <cell r="EJ1414">
            <v>0</v>
          </cell>
          <cell r="EK1414">
            <v>0</v>
          </cell>
          <cell r="EL1414">
            <v>0</v>
          </cell>
          <cell r="EM1414">
            <v>0</v>
          </cell>
          <cell r="EN1414">
            <v>0</v>
          </cell>
          <cell r="EO1414">
            <v>0</v>
          </cell>
          <cell r="EP1414">
            <v>0</v>
          </cell>
          <cell r="EQ1414">
            <v>0</v>
          </cell>
          <cell r="ER1414">
            <v>0</v>
          </cell>
          <cell r="ES1414">
            <v>0</v>
          </cell>
          <cell r="ET1414">
            <v>0</v>
          </cell>
          <cell r="EU1414">
            <v>0</v>
          </cell>
          <cell r="EV1414">
            <v>0</v>
          </cell>
          <cell r="EW1414">
            <v>0</v>
          </cell>
          <cell r="EX1414">
            <v>0</v>
          </cell>
          <cell r="EY1414">
            <v>0</v>
          </cell>
          <cell r="EZ1414">
            <v>0</v>
          </cell>
          <cell r="FA1414">
            <v>0</v>
          </cell>
          <cell r="FB1414">
            <v>0</v>
          </cell>
          <cell r="FC1414">
            <v>0</v>
          </cell>
          <cell r="FD1414">
            <v>0</v>
          </cell>
          <cell r="FE1414">
            <v>0</v>
          </cell>
          <cell r="FF1414">
            <v>0</v>
          </cell>
          <cell r="FG1414">
            <v>0</v>
          </cell>
          <cell r="FH1414">
            <v>0</v>
          </cell>
          <cell r="FI1414">
            <v>0</v>
          </cell>
          <cell r="FJ1414">
            <v>0</v>
          </cell>
          <cell r="FK1414">
            <v>0</v>
          </cell>
          <cell r="FL1414">
            <v>0</v>
          </cell>
          <cell r="FM1414">
            <v>0</v>
          </cell>
          <cell r="FN1414">
            <v>0</v>
          </cell>
          <cell r="FO1414">
            <v>0</v>
          </cell>
          <cell r="FP1414">
            <v>0</v>
          </cell>
          <cell r="FQ1414">
            <v>0</v>
          </cell>
          <cell r="FR1414">
            <v>0</v>
          </cell>
          <cell r="FS1414">
            <v>0</v>
          </cell>
          <cell r="FT1414">
            <v>0</v>
          </cell>
          <cell r="FU1414">
            <v>0</v>
          </cell>
          <cell r="FV1414">
            <v>0</v>
          </cell>
          <cell r="FW1414">
            <v>0</v>
          </cell>
          <cell r="FX1414">
            <v>0</v>
          </cell>
          <cell r="FY1414">
            <v>0</v>
          </cell>
          <cell r="FZ1414">
            <v>0</v>
          </cell>
          <cell r="GA1414">
            <v>0</v>
          </cell>
          <cell r="GB1414">
            <v>0</v>
          </cell>
          <cell r="GC1414">
            <v>0</v>
          </cell>
          <cell r="GD1414">
            <v>0</v>
          </cell>
          <cell r="GE1414">
            <v>0</v>
          </cell>
          <cell r="GF1414">
            <v>0</v>
          </cell>
          <cell r="GG1414">
            <v>0</v>
          </cell>
          <cell r="GH1414">
            <v>0</v>
          </cell>
          <cell r="GI1414">
            <v>0</v>
          </cell>
          <cell r="GJ1414">
            <v>0</v>
          </cell>
          <cell r="GK1414">
            <v>0</v>
          </cell>
          <cell r="GL1414">
            <v>0</v>
          </cell>
          <cell r="GM1414">
            <v>0</v>
          </cell>
          <cell r="GN1414">
            <v>0</v>
          </cell>
          <cell r="GO1414">
            <v>0</v>
          </cell>
          <cell r="GP1414">
            <v>0</v>
          </cell>
          <cell r="GQ1414">
            <v>0</v>
          </cell>
          <cell r="GR1414">
            <v>0</v>
          </cell>
          <cell r="GS1414">
            <v>0</v>
          </cell>
          <cell r="GT1414">
            <v>0</v>
          </cell>
          <cell r="GU1414">
            <v>0</v>
          </cell>
          <cell r="GV1414">
            <v>0</v>
          </cell>
          <cell r="GW1414">
            <v>0</v>
          </cell>
          <cell r="GX1414">
            <v>0</v>
          </cell>
          <cell r="GY1414">
            <v>0</v>
          </cell>
          <cell r="GZ1414">
            <v>0</v>
          </cell>
          <cell r="HA1414">
            <v>0</v>
          </cell>
          <cell r="HB1414">
            <v>0</v>
          </cell>
          <cell r="HC1414">
            <v>0</v>
          </cell>
          <cell r="HD1414">
            <v>0</v>
          </cell>
          <cell r="HE1414">
            <v>0</v>
          </cell>
          <cell r="HF1414">
            <v>0</v>
          </cell>
          <cell r="HG1414">
            <v>0</v>
          </cell>
          <cell r="HH1414">
            <v>0</v>
          </cell>
          <cell r="HI1414">
            <v>0</v>
          </cell>
          <cell r="HJ1414">
            <v>0</v>
          </cell>
          <cell r="HK1414">
            <v>0</v>
          </cell>
          <cell r="HL1414">
            <v>0</v>
          </cell>
          <cell r="HM1414">
            <v>0</v>
          </cell>
          <cell r="HN1414">
            <v>0</v>
          </cell>
          <cell r="HO1414">
            <v>0</v>
          </cell>
          <cell r="HP1414">
            <v>0</v>
          </cell>
          <cell r="HQ1414">
            <v>0</v>
          </cell>
          <cell r="HR1414">
            <v>0</v>
          </cell>
          <cell r="HS1414">
            <v>0</v>
          </cell>
          <cell r="HT1414">
            <v>0</v>
          </cell>
          <cell r="HU1414">
            <v>0</v>
          </cell>
          <cell r="HV1414">
            <v>0</v>
          </cell>
          <cell r="HW1414">
            <v>0</v>
          </cell>
          <cell r="HX1414">
            <v>0</v>
          </cell>
          <cell r="HY1414">
            <v>0</v>
          </cell>
          <cell r="HZ1414">
            <v>0</v>
          </cell>
          <cell r="IA1414">
            <v>0</v>
          </cell>
          <cell r="IB1414">
            <v>0</v>
          </cell>
          <cell r="IC1414">
            <v>0</v>
          </cell>
          <cell r="ID1414">
            <v>0</v>
          </cell>
          <cell r="IE1414">
            <v>0</v>
          </cell>
          <cell r="IF1414">
            <v>0</v>
          </cell>
          <cell r="IG1414">
            <v>0</v>
          </cell>
          <cell r="IH1414">
            <v>0</v>
          </cell>
          <cell r="II1414">
            <v>0</v>
          </cell>
          <cell r="IJ1414">
            <v>0</v>
          </cell>
          <cell r="IK1414">
            <v>0</v>
          </cell>
          <cell r="IL1414">
            <v>0</v>
          </cell>
          <cell r="IM1414">
            <v>0</v>
          </cell>
          <cell r="IN1414">
            <v>0</v>
          </cell>
          <cell r="IO1414">
            <v>0</v>
          </cell>
          <cell r="IP1414">
            <v>0</v>
          </cell>
          <cell r="IQ1414">
            <v>0</v>
          </cell>
          <cell r="IR1414">
            <v>0</v>
          </cell>
          <cell r="IS1414">
            <v>0</v>
          </cell>
          <cell r="IT1414">
            <v>0</v>
          </cell>
          <cell r="IU1414">
            <v>0</v>
          </cell>
          <cell r="IV1414">
            <v>0</v>
          </cell>
          <cell r="IW1414">
            <v>0</v>
          </cell>
          <cell r="IX1414">
            <v>0</v>
          </cell>
          <cell r="IY1414">
            <v>0</v>
          </cell>
          <cell r="IZ1414">
            <v>0</v>
          </cell>
          <cell r="JA1414">
            <v>0</v>
          </cell>
          <cell r="JB1414">
            <v>0</v>
          </cell>
          <cell r="JC1414">
            <v>0</v>
          </cell>
          <cell r="JD1414">
            <v>0</v>
          </cell>
          <cell r="JE1414">
            <v>0</v>
          </cell>
        </row>
        <row r="1415">
          <cell r="D1415" t="str">
            <v>PV_.PX.HTG._.PTC.Utility_Scale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  <cell r="DB1415">
            <v>0</v>
          </cell>
          <cell r="DC1415">
            <v>0</v>
          </cell>
          <cell r="DD1415">
            <v>0</v>
          </cell>
          <cell r="DE1415">
            <v>0</v>
          </cell>
          <cell r="DF1415">
            <v>0</v>
          </cell>
          <cell r="DG1415">
            <v>0</v>
          </cell>
          <cell r="DH1415">
            <v>0</v>
          </cell>
          <cell r="DI1415">
            <v>0</v>
          </cell>
          <cell r="DJ1415">
            <v>0</v>
          </cell>
          <cell r="DK1415">
            <v>0</v>
          </cell>
          <cell r="DL1415">
            <v>0</v>
          </cell>
          <cell r="DM1415">
            <v>0</v>
          </cell>
          <cell r="DN1415">
            <v>0</v>
          </cell>
          <cell r="DO1415">
            <v>0</v>
          </cell>
          <cell r="DP1415">
            <v>0</v>
          </cell>
          <cell r="DQ1415">
            <v>0</v>
          </cell>
          <cell r="DR1415">
            <v>0</v>
          </cell>
          <cell r="DS1415">
            <v>0</v>
          </cell>
          <cell r="DT1415">
            <v>0</v>
          </cell>
          <cell r="DU1415">
            <v>0</v>
          </cell>
          <cell r="DV1415">
            <v>0</v>
          </cell>
          <cell r="DW1415">
            <v>0</v>
          </cell>
          <cell r="DX1415">
            <v>0</v>
          </cell>
          <cell r="DY1415">
            <v>0</v>
          </cell>
          <cell r="DZ1415">
            <v>0</v>
          </cell>
          <cell r="EA1415">
            <v>0</v>
          </cell>
          <cell r="EB1415">
            <v>0</v>
          </cell>
          <cell r="EC1415">
            <v>0</v>
          </cell>
          <cell r="ED1415">
            <v>0</v>
          </cell>
          <cell r="EE1415">
            <v>0</v>
          </cell>
          <cell r="EF1415">
            <v>0</v>
          </cell>
          <cell r="EG1415">
            <v>0</v>
          </cell>
          <cell r="EH1415">
            <v>0</v>
          </cell>
          <cell r="EI1415">
            <v>0</v>
          </cell>
          <cell r="EJ1415">
            <v>0</v>
          </cell>
          <cell r="EK1415">
            <v>0</v>
          </cell>
          <cell r="EL1415">
            <v>0</v>
          </cell>
          <cell r="EM1415">
            <v>0</v>
          </cell>
          <cell r="EN1415">
            <v>0</v>
          </cell>
          <cell r="EO1415">
            <v>0</v>
          </cell>
          <cell r="EP1415">
            <v>0</v>
          </cell>
          <cell r="EQ1415">
            <v>0</v>
          </cell>
          <cell r="ER1415">
            <v>0</v>
          </cell>
          <cell r="ES1415">
            <v>0</v>
          </cell>
          <cell r="ET1415">
            <v>0</v>
          </cell>
          <cell r="EU1415">
            <v>0</v>
          </cell>
          <cell r="EV1415">
            <v>0</v>
          </cell>
          <cell r="EW1415">
            <v>0</v>
          </cell>
          <cell r="EX1415">
            <v>0</v>
          </cell>
          <cell r="EY1415">
            <v>0</v>
          </cell>
          <cell r="EZ1415">
            <v>0</v>
          </cell>
          <cell r="FA1415">
            <v>0</v>
          </cell>
          <cell r="FB1415">
            <v>0</v>
          </cell>
          <cell r="FC1415">
            <v>0</v>
          </cell>
          <cell r="FD1415">
            <v>0</v>
          </cell>
          <cell r="FE1415">
            <v>0</v>
          </cell>
          <cell r="FF1415">
            <v>0</v>
          </cell>
          <cell r="FG1415">
            <v>0</v>
          </cell>
          <cell r="FH1415">
            <v>0</v>
          </cell>
          <cell r="FI1415">
            <v>0</v>
          </cell>
          <cell r="FJ1415">
            <v>0</v>
          </cell>
          <cell r="FK1415">
            <v>0</v>
          </cell>
          <cell r="FL1415">
            <v>0</v>
          </cell>
          <cell r="FM1415">
            <v>0</v>
          </cell>
          <cell r="FN1415">
            <v>0</v>
          </cell>
          <cell r="FO1415">
            <v>0</v>
          </cell>
          <cell r="FP1415">
            <v>0</v>
          </cell>
          <cell r="FQ1415">
            <v>0</v>
          </cell>
          <cell r="FR1415">
            <v>0</v>
          </cell>
          <cell r="FS1415">
            <v>0</v>
          </cell>
          <cell r="FT1415">
            <v>0</v>
          </cell>
          <cell r="FU1415">
            <v>0</v>
          </cell>
          <cell r="FV1415">
            <v>0</v>
          </cell>
          <cell r="FW1415">
            <v>0</v>
          </cell>
          <cell r="FX1415">
            <v>0</v>
          </cell>
          <cell r="FY1415">
            <v>0</v>
          </cell>
          <cell r="FZ1415">
            <v>0</v>
          </cell>
          <cell r="GA1415">
            <v>0</v>
          </cell>
          <cell r="GB1415">
            <v>0</v>
          </cell>
          <cell r="GC1415">
            <v>0</v>
          </cell>
          <cell r="GD1415">
            <v>0</v>
          </cell>
          <cell r="GE1415">
            <v>0</v>
          </cell>
          <cell r="GF1415">
            <v>0</v>
          </cell>
          <cell r="GG1415">
            <v>0</v>
          </cell>
          <cell r="GH1415">
            <v>0</v>
          </cell>
          <cell r="GI1415">
            <v>0</v>
          </cell>
          <cell r="GJ1415">
            <v>0</v>
          </cell>
          <cell r="GK1415">
            <v>0</v>
          </cell>
          <cell r="GL1415">
            <v>0</v>
          </cell>
          <cell r="GM1415">
            <v>0</v>
          </cell>
          <cell r="GN1415">
            <v>0</v>
          </cell>
          <cell r="GO1415">
            <v>0</v>
          </cell>
          <cell r="GP1415">
            <v>0</v>
          </cell>
          <cell r="GQ1415">
            <v>0</v>
          </cell>
          <cell r="GR1415">
            <v>0</v>
          </cell>
          <cell r="GS1415">
            <v>0</v>
          </cell>
          <cell r="GT1415">
            <v>0</v>
          </cell>
          <cell r="GU1415">
            <v>0</v>
          </cell>
          <cell r="GV1415">
            <v>0</v>
          </cell>
          <cell r="GW1415">
            <v>0</v>
          </cell>
          <cell r="GX1415">
            <v>0</v>
          </cell>
          <cell r="GY1415">
            <v>0</v>
          </cell>
          <cell r="GZ1415">
            <v>0</v>
          </cell>
          <cell r="HA1415">
            <v>0</v>
          </cell>
          <cell r="HB1415">
            <v>0</v>
          </cell>
          <cell r="HC1415">
            <v>0</v>
          </cell>
          <cell r="HD1415">
            <v>0</v>
          </cell>
          <cell r="HE1415">
            <v>0</v>
          </cell>
          <cell r="HF1415">
            <v>0</v>
          </cell>
          <cell r="HG1415">
            <v>0</v>
          </cell>
          <cell r="HH1415">
            <v>0</v>
          </cell>
          <cell r="HI1415">
            <v>0</v>
          </cell>
          <cell r="HJ1415">
            <v>0</v>
          </cell>
          <cell r="HK1415">
            <v>0</v>
          </cell>
          <cell r="HL1415">
            <v>0</v>
          </cell>
          <cell r="HM1415">
            <v>0</v>
          </cell>
          <cell r="HN1415">
            <v>0</v>
          </cell>
          <cell r="HO1415">
            <v>0</v>
          </cell>
          <cell r="HP1415">
            <v>0</v>
          </cell>
          <cell r="HQ1415">
            <v>0</v>
          </cell>
          <cell r="HR1415">
            <v>0</v>
          </cell>
          <cell r="HS1415">
            <v>0</v>
          </cell>
          <cell r="HT1415">
            <v>0</v>
          </cell>
          <cell r="HU1415">
            <v>0</v>
          </cell>
          <cell r="HV1415">
            <v>0</v>
          </cell>
          <cell r="HW1415">
            <v>0</v>
          </cell>
          <cell r="HX1415">
            <v>0</v>
          </cell>
          <cell r="HY1415">
            <v>0</v>
          </cell>
          <cell r="HZ1415">
            <v>0</v>
          </cell>
          <cell r="IA1415">
            <v>0</v>
          </cell>
          <cell r="IB1415">
            <v>0</v>
          </cell>
          <cell r="IC1415">
            <v>0</v>
          </cell>
          <cell r="ID1415">
            <v>0</v>
          </cell>
          <cell r="IE1415">
            <v>0</v>
          </cell>
          <cell r="IF1415">
            <v>0</v>
          </cell>
          <cell r="IG1415">
            <v>0</v>
          </cell>
          <cell r="IH1415">
            <v>0</v>
          </cell>
          <cell r="II1415">
            <v>0</v>
          </cell>
          <cell r="IJ1415">
            <v>0</v>
          </cell>
          <cell r="IK1415">
            <v>0</v>
          </cell>
          <cell r="IL1415">
            <v>0</v>
          </cell>
          <cell r="IM1415">
            <v>0</v>
          </cell>
          <cell r="IN1415">
            <v>0</v>
          </cell>
          <cell r="IO1415">
            <v>0</v>
          </cell>
          <cell r="IP1415">
            <v>0</v>
          </cell>
          <cell r="IQ1415">
            <v>0</v>
          </cell>
          <cell r="IR1415">
            <v>0</v>
          </cell>
          <cell r="IS1415">
            <v>0</v>
          </cell>
          <cell r="IT1415">
            <v>0</v>
          </cell>
          <cell r="IU1415">
            <v>0</v>
          </cell>
          <cell r="IV1415">
            <v>0</v>
          </cell>
          <cell r="IW1415">
            <v>0</v>
          </cell>
          <cell r="IX1415">
            <v>0</v>
          </cell>
          <cell r="IY1415">
            <v>0</v>
          </cell>
          <cell r="IZ1415">
            <v>0</v>
          </cell>
          <cell r="JA1415">
            <v>0</v>
          </cell>
          <cell r="JB1415">
            <v>0</v>
          </cell>
          <cell r="JC1415">
            <v>0</v>
          </cell>
          <cell r="JD1415">
            <v>0</v>
          </cell>
          <cell r="JE1415">
            <v>0</v>
          </cell>
        </row>
        <row r="1416">
          <cell r="D1416" t="str">
            <v>PV_.PX.NTN._.PTC.Utility_Scale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  <cell r="DB1416">
            <v>0</v>
          </cell>
          <cell r="DC1416">
            <v>0</v>
          </cell>
          <cell r="DD1416">
            <v>0</v>
          </cell>
          <cell r="DE1416">
            <v>0</v>
          </cell>
          <cell r="DF1416">
            <v>0</v>
          </cell>
          <cell r="DG1416">
            <v>0</v>
          </cell>
          <cell r="DH1416">
            <v>0</v>
          </cell>
          <cell r="DI1416">
            <v>0</v>
          </cell>
          <cell r="DJ1416">
            <v>0</v>
          </cell>
          <cell r="DK1416">
            <v>0</v>
          </cell>
          <cell r="DL1416">
            <v>0</v>
          </cell>
          <cell r="DM1416">
            <v>0</v>
          </cell>
          <cell r="DN1416">
            <v>0</v>
          </cell>
          <cell r="DO1416">
            <v>0</v>
          </cell>
          <cell r="DP1416">
            <v>0</v>
          </cell>
          <cell r="DQ1416">
            <v>0</v>
          </cell>
          <cell r="DR1416">
            <v>0</v>
          </cell>
          <cell r="DS1416">
            <v>0</v>
          </cell>
          <cell r="DT1416">
            <v>0</v>
          </cell>
          <cell r="DU1416">
            <v>0</v>
          </cell>
          <cell r="DV1416">
            <v>0</v>
          </cell>
          <cell r="DW1416">
            <v>0</v>
          </cell>
          <cell r="DX1416">
            <v>0</v>
          </cell>
          <cell r="DY1416">
            <v>0</v>
          </cell>
          <cell r="DZ1416">
            <v>0</v>
          </cell>
          <cell r="EA1416">
            <v>0</v>
          </cell>
          <cell r="EB1416">
            <v>0</v>
          </cell>
          <cell r="EC1416">
            <v>0</v>
          </cell>
          <cell r="ED1416">
            <v>0</v>
          </cell>
          <cell r="EE1416">
            <v>0</v>
          </cell>
          <cell r="EF1416">
            <v>0</v>
          </cell>
          <cell r="EG1416">
            <v>0</v>
          </cell>
          <cell r="EH1416">
            <v>0</v>
          </cell>
          <cell r="EI1416">
            <v>0</v>
          </cell>
          <cell r="EJ1416">
            <v>0</v>
          </cell>
          <cell r="EK1416">
            <v>0</v>
          </cell>
          <cell r="EL1416">
            <v>0</v>
          </cell>
          <cell r="EM1416">
            <v>0</v>
          </cell>
          <cell r="EN1416">
            <v>0</v>
          </cell>
          <cell r="EO1416">
            <v>0</v>
          </cell>
          <cell r="EP1416">
            <v>0</v>
          </cell>
          <cell r="EQ1416">
            <v>0</v>
          </cell>
          <cell r="ER1416">
            <v>0</v>
          </cell>
          <cell r="ES1416">
            <v>0</v>
          </cell>
          <cell r="ET1416">
            <v>0</v>
          </cell>
          <cell r="EU1416">
            <v>0</v>
          </cell>
          <cell r="EV1416">
            <v>0</v>
          </cell>
          <cell r="EW1416">
            <v>0</v>
          </cell>
          <cell r="EX1416">
            <v>0</v>
          </cell>
          <cell r="EY1416">
            <v>0</v>
          </cell>
          <cell r="EZ1416">
            <v>0</v>
          </cell>
          <cell r="FA1416">
            <v>0</v>
          </cell>
          <cell r="FB1416">
            <v>0</v>
          </cell>
          <cell r="FC1416">
            <v>0</v>
          </cell>
          <cell r="FD1416">
            <v>0</v>
          </cell>
          <cell r="FE1416">
            <v>0</v>
          </cell>
          <cell r="FF1416">
            <v>0</v>
          </cell>
          <cell r="FG1416">
            <v>0</v>
          </cell>
          <cell r="FH1416">
            <v>0</v>
          </cell>
          <cell r="FI1416">
            <v>0</v>
          </cell>
          <cell r="FJ1416">
            <v>0</v>
          </cell>
          <cell r="FK1416">
            <v>0</v>
          </cell>
          <cell r="FL1416">
            <v>0</v>
          </cell>
          <cell r="FM1416">
            <v>0</v>
          </cell>
          <cell r="FN1416">
            <v>0</v>
          </cell>
          <cell r="FO1416">
            <v>0</v>
          </cell>
          <cell r="FP1416">
            <v>0</v>
          </cell>
          <cell r="FQ1416">
            <v>0</v>
          </cell>
          <cell r="FR1416">
            <v>0</v>
          </cell>
          <cell r="FS1416">
            <v>0</v>
          </cell>
          <cell r="FT1416">
            <v>0</v>
          </cell>
          <cell r="FU1416">
            <v>0</v>
          </cell>
          <cell r="FV1416">
            <v>0</v>
          </cell>
          <cell r="FW1416">
            <v>0</v>
          </cell>
          <cell r="FX1416">
            <v>0</v>
          </cell>
          <cell r="FY1416">
            <v>0</v>
          </cell>
          <cell r="FZ1416">
            <v>0</v>
          </cell>
          <cell r="GA1416">
            <v>0</v>
          </cell>
          <cell r="GB1416">
            <v>0</v>
          </cell>
          <cell r="GC1416">
            <v>0</v>
          </cell>
          <cell r="GD1416">
            <v>0</v>
          </cell>
          <cell r="GE1416">
            <v>0</v>
          </cell>
          <cell r="GF1416">
            <v>0</v>
          </cell>
          <cell r="GG1416">
            <v>0</v>
          </cell>
          <cell r="GH1416">
            <v>0</v>
          </cell>
          <cell r="GI1416">
            <v>0</v>
          </cell>
          <cell r="GJ1416">
            <v>0</v>
          </cell>
          <cell r="GK1416">
            <v>0</v>
          </cell>
          <cell r="GL1416">
            <v>0</v>
          </cell>
          <cell r="GM1416">
            <v>0</v>
          </cell>
          <cell r="GN1416">
            <v>0</v>
          </cell>
          <cell r="GO1416">
            <v>0</v>
          </cell>
          <cell r="GP1416">
            <v>0</v>
          </cell>
          <cell r="GQ1416">
            <v>0</v>
          </cell>
          <cell r="GR1416">
            <v>0</v>
          </cell>
          <cell r="GS1416">
            <v>0</v>
          </cell>
          <cell r="GT1416">
            <v>0</v>
          </cell>
          <cell r="GU1416">
            <v>0</v>
          </cell>
          <cell r="GV1416">
            <v>0</v>
          </cell>
          <cell r="GW1416">
            <v>0</v>
          </cell>
          <cell r="GX1416">
            <v>0</v>
          </cell>
          <cell r="GY1416">
            <v>0</v>
          </cell>
          <cell r="GZ1416">
            <v>0</v>
          </cell>
          <cell r="HA1416">
            <v>0</v>
          </cell>
          <cell r="HB1416">
            <v>0</v>
          </cell>
          <cell r="HC1416">
            <v>0</v>
          </cell>
          <cell r="HD1416">
            <v>0</v>
          </cell>
          <cell r="HE1416">
            <v>0</v>
          </cell>
          <cell r="HF1416">
            <v>0</v>
          </cell>
          <cell r="HG1416">
            <v>0</v>
          </cell>
          <cell r="HH1416">
            <v>0</v>
          </cell>
          <cell r="HI1416">
            <v>0</v>
          </cell>
          <cell r="HJ1416">
            <v>0</v>
          </cell>
          <cell r="HK1416">
            <v>0</v>
          </cell>
          <cell r="HL1416">
            <v>0</v>
          </cell>
          <cell r="HM1416">
            <v>0</v>
          </cell>
          <cell r="HN1416">
            <v>0</v>
          </cell>
          <cell r="HO1416">
            <v>0</v>
          </cell>
          <cell r="HP1416">
            <v>0</v>
          </cell>
          <cell r="HQ1416">
            <v>0</v>
          </cell>
          <cell r="HR1416">
            <v>0</v>
          </cell>
          <cell r="HS1416">
            <v>0</v>
          </cell>
          <cell r="HT1416">
            <v>0</v>
          </cell>
          <cell r="HU1416">
            <v>0</v>
          </cell>
          <cell r="HV1416">
            <v>0</v>
          </cell>
          <cell r="HW1416">
            <v>0</v>
          </cell>
          <cell r="HX1416">
            <v>0</v>
          </cell>
          <cell r="HY1416">
            <v>0</v>
          </cell>
          <cell r="HZ1416">
            <v>0</v>
          </cell>
          <cell r="IA1416">
            <v>0</v>
          </cell>
          <cell r="IB1416">
            <v>0</v>
          </cell>
          <cell r="IC1416">
            <v>0</v>
          </cell>
          <cell r="ID1416">
            <v>0</v>
          </cell>
          <cell r="IE1416">
            <v>0</v>
          </cell>
          <cell r="IF1416">
            <v>0</v>
          </cell>
          <cell r="IG1416">
            <v>0</v>
          </cell>
          <cell r="IH1416">
            <v>0</v>
          </cell>
          <cell r="II1416">
            <v>0</v>
          </cell>
          <cell r="IJ1416">
            <v>0</v>
          </cell>
          <cell r="IK1416">
            <v>0</v>
          </cell>
          <cell r="IL1416">
            <v>0</v>
          </cell>
          <cell r="IM1416">
            <v>0</v>
          </cell>
          <cell r="IN1416">
            <v>0</v>
          </cell>
          <cell r="IO1416">
            <v>0</v>
          </cell>
          <cell r="IP1416">
            <v>0</v>
          </cell>
          <cell r="IQ1416">
            <v>0</v>
          </cell>
          <cell r="IR1416">
            <v>0</v>
          </cell>
          <cell r="IS1416">
            <v>0</v>
          </cell>
          <cell r="IT1416">
            <v>0</v>
          </cell>
          <cell r="IU1416">
            <v>0</v>
          </cell>
          <cell r="IV1416">
            <v>0</v>
          </cell>
          <cell r="IW1416">
            <v>0</v>
          </cell>
          <cell r="IX1416">
            <v>0</v>
          </cell>
          <cell r="IY1416">
            <v>0</v>
          </cell>
          <cell r="IZ1416">
            <v>0</v>
          </cell>
          <cell r="JA1416">
            <v>0</v>
          </cell>
          <cell r="JB1416">
            <v>0</v>
          </cell>
          <cell r="JC1416">
            <v>0</v>
          </cell>
          <cell r="JD1416">
            <v>0</v>
          </cell>
          <cell r="JE1416">
            <v>0</v>
          </cell>
        </row>
        <row r="1417">
          <cell r="D1417" t="str">
            <v>PV_.PX.NUT._.PTC.Small_Scale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  <cell r="DB1417">
            <v>0</v>
          </cell>
          <cell r="DC1417">
            <v>0</v>
          </cell>
          <cell r="DD1417">
            <v>0</v>
          </cell>
          <cell r="DE1417">
            <v>0</v>
          </cell>
          <cell r="DF1417">
            <v>0</v>
          </cell>
          <cell r="DG1417">
            <v>0</v>
          </cell>
          <cell r="DH1417">
            <v>0</v>
          </cell>
          <cell r="DI1417">
            <v>0</v>
          </cell>
          <cell r="DJ1417">
            <v>0</v>
          </cell>
          <cell r="DK1417">
            <v>0</v>
          </cell>
          <cell r="DL1417">
            <v>0</v>
          </cell>
          <cell r="DM1417">
            <v>0</v>
          </cell>
          <cell r="DN1417">
            <v>0</v>
          </cell>
          <cell r="DO1417">
            <v>0</v>
          </cell>
          <cell r="DP1417">
            <v>0</v>
          </cell>
          <cell r="DQ1417">
            <v>0</v>
          </cell>
          <cell r="DR1417">
            <v>0</v>
          </cell>
          <cell r="DS1417">
            <v>0</v>
          </cell>
          <cell r="DT1417">
            <v>0</v>
          </cell>
          <cell r="DU1417">
            <v>0</v>
          </cell>
          <cell r="DV1417">
            <v>0</v>
          </cell>
          <cell r="DW1417">
            <v>0</v>
          </cell>
          <cell r="DX1417">
            <v>0</v>
          </cell>
          <cell r="DY1417">
            <v>0</v>
          </cell>
          <cell r="DZ1417">
            <v>0</v>
          </cell>
          <cell r="EA1417">
            <v>0</v>
          </cell>
          <cell r="EB1417">
            <v>0</v>
          </cell>
          <cell r="EC1417">
            <v>0</v>
          </cell>
          <cell r="ED1417">
            <v>0</v>
          </cell>
          <cell r="EE1417">
            <v>0</v>
          </cell>
          <cell r="EF1417">
            <v>0</v>
          </cell>
          <cell r="EG1417">
            <v>0</v>
          </cell>
          <cell r="EH1417">
            <v>0</v>
          </cell>
          <cell r="EI1417">
            <v>0</v>
          </cell>
          <cell r="EJ1417">
            <v>0</v>
          </cell>
          <cell r="EK1417">
            <v>0</v>
          </cell>
          <cell r="EL1417">
            <v>0</v>
          </cell>
          <cell r="EM1417">
            <v>0</v>
          </cell>
          <cell r="EN1417">
            <v>0</v>
          </cell>
          <cell r="EO1417">
            <v>0</v>
          </cell>
          <cell r="EP1417">
            <v>0</v>
          </cell>
          <cell r="EQ1417">
            <v>0</v>
          </cell>
          <cell r="ER1417">
            <v>0</v>
          </cell>
          <cell r="ES1417">
            <v>0</v>
          </cell>
          <cell r="ET1417">
            <v>0</v>
          </cell>
          <cell r="EU1417">
            <v>0</v>
          </cell>
          <cell r="EV1417">
            <v>0</v>
          </cell>
          <cell r="EW1417">
            <v>0</v>
          </cell>
          <cell r="EX1417">
            <v>0</v>
          </cell>
          <cell r="EY1417">
            <v>0</v>
          </cell>
          <cell r="EZ1417">
            <v>0</v>
          </cell>
          <cell r="FA1417">
            <v>0</v>
          </cell>
          <cell r="FB1417">
            <v>0</v>
          </cell>
          <cell r="FC1417">
            <v>0</v>
          </cell>
          <cell r="FD1417">
            <v>0</v>
          </cell>
          <cell r="FE1417">
            <v>0</v>
          </cell>
          <cell r="FF1417">
            <v>0</v>
          </cell>
          <cell r="FG1417">
            <v>0</v>
          </cell>
          <cell r="FH1417">
            <v>0</v>
          </cell>
          <cell r="FI1417">
            <v>0</v>
          </cell>
          <cell r="FJ1417">
            <v>0</v>
          </cell>
          <cell r="FK1417">
            <v>0</v>
          </cell>
          <cell r="FL1417">
            <v>0</v>
          </cell>
          <cell r="FM1417">
            <v>0</v>
          </cell>
          <cell r="FN1417">
            <v>0</v>
          </cell>
          <cell r="FO1417">
            <v>0</v>
          </cell>
          <cell r="FP1417">
            <v>0</v>
          </cell>
          <cell r="FQ1417">
            <v>0</v>
          </cell>
          <cell r="FR1417">
            <v>0</v>
          </cell>
          <cell r="FS1417">
            <v>0</v>
          </cell>
          <cell r="FT1417">
            <v>0</v>
          </cell>
          <cell r="FU1417">
            <v>0</v>
          </cell>
          <cell r="FV1417">
            <v>0</v>
          </cell>
          <cell r="FW1417">
            <v>0</v>
          </cell>
          <cell r="FX1417">
            <v>0</v>
          </cell>
          <cell r="FY1417">
            <v>0</v>
          </cell>
          <cell r="FZ1417">
            <v>0</v>
          </cell>
          <cell r="GA1417">
            <v>0</v>
          </cell>
          <cell r="GB1417">
            <v>0</v>
          </cell>
          <cell r="GC1417">
            <v>0</v>
          </cell>
          <cell r="GD1417">
            <v>0</v>
          </cell>
          <cell r="GE1417">
            <v>0</v>
          </cell>
          <cell r="GF1417">
            <v>0</v>
          </cell>
          <cell r="GG1417">
            <v>0</v>
          </cell>
          <cell r="GH1417">
            <v>0</v>
          </cell>
          <cell r="GI1417">
            <v>0</v>
          </cell>
          <cell r="GJ1417">
            <v>0</v>
          </cell>
          <cell r="GK1417">
            <v>0</v>
          </cell>
          <cell r="GL1417">
            <v>0</v>
          </cell>
          <cell r="GM1417">
            <v>0</v>
          </cell>
          <cell r="GN1417">
            <v>0</v>
          </cell>
          <cell r="GO1417">
            <v>0</v>
          </cell>
          <cell r="GP1417">
            <v>0</v>
          </cell>
          <cell r="GQ1417">
            <v>0</v>
          </cell>
          <cell r="GR1417">
            <v>0</v>
          </cell>
          <cell r="GS1417">
            <v>0</v>
          </cell>
          <cell r="GT1417">
            <v>0</v>
          </cell>
          <cell r="GU1417">
            <v>0</v>
          </cell>
          <cell r="GV1417">
            <v>0</v>
          </cell>
          <cell r="GW1417">
            <v>0</v>
          </cell>
          <cell r="GX1417">
            <v>0</v>
          </cell>
          <cell r="GY1417">
            <v>0</v>
          </cell>
          <cell r="GZ1417">
            <v>0</v>
          </cell>
          <cell r="HA1417">
            <v>0</v>
          </cell>
          <cell r="HB1417">
            <v>0</v>
          </cell>
          <cell r="HC1417">
            <v>0</v>
          </cell>
          <cell r="HD1417">
            <v>0</v>
          </cell>
          <cell r="HE1417">
            <v>0</v>
          </cell>
          <cell r="HF1417">
            <v>0</v>
          </cell>
          <cell r="HG1417">
            <v>0</v>
          </cell>
          <cell r="HH1417">
            <v>0</v>
          </cell>
          <cell r="HI1417">
            <v>0</v>
          </cell>
          <cell r="HJ1417">
            <v>0</v>
          </cell>
          <cell r="HK1417">
            <v>0</v>
          </cell>
          <cell r="HL1417">
            <v>0</v>
          </cell>
          <cell r="HM1417">
            <v>0</v>
          </cell>
          <cell r="HN1417">
            <v>0</v>
          </cell>
          <cell r="HO1417">
            <v>0</v>
          </cell>
          <cell r="HP1417">
            <v>0</v>
          </cell>
          <cell r="HQ1417">
            <v>0</v>
          </cell>
          <cell r="HR1417">
            <v>0</v>
          </cell>
          <cell r="HS1417">
            <v>0</v>
          </cell>
          <cell r="HT1417">
            <v>0</v>
          </cell>
          <cell r="HU1417">
            <v>0</v>
          </cell>
          <cell r="HV1417">
            <v>0</v>
          </cell>
          <cell r="HW1417">
            <v>0</v>
          </cell>
          <cell r="HX1417">
            <v>0</v>
          </cell>
          <cell r="HY1417">
            <v>0</v>
          </cell>
          <cell r="HZ1417">
            <v>0</v>
          </cell>
          <cell r="IA1417">
            <v>0</v>
          </cell>
          <cell r="IB1417">
            <v>0</v>
          </cell>
          <cell r="IC1417">
            <v>0</v>
          </cell>
          <cell r="ID1417">
            <v>0</v>
          </cell>
          <cell r="IE1417">
            <v>0</v>
          </cell>
          <cell r="IF1417">
            <v>0</v>
          </cell>
          <cell r="IG1417">
            <v>0</v>
          </cell>
          <cell r="IH1417">
            <v>0</v>
          </cell>
          <cell r="II1417">
            <v>0</v>
          </cell>
          <cell r="IJ1417">
            <v>0</v>
          </cell>
          <cell r="IK1417">
            <v>0</v>
          </cell>
          <cell r="IL1417">
            <v>0</v>
          </cell>
          <cell r="IM1417">
            <v>0</v>
          </cell>
          <cell r="IN1417">
            <v>0</v>
          </cell>
          <cell r="IO1417">
            <v>0</v>
          </cell>
          <cell r="IP1417">
            <v>0</v>
          </cell>
          <cell r="IQ1417">
            <v>0</v>
          </cell>
          <cell r="IR1417">
            <v>0</v>
          </cell>
          <cell r="IS1417">
            <v>0</v>
          </cell>
          <cell r="IT1417">
            <v>0</v>
          </cell>
          <cell r="IU1417">
            <v>0</v>
          </cell>
          <cell r="IV1417">
            <v>0</v>
          </cell>
          <cell r="IW1417">
            <v>0</v>
          </cell>
          <cell r="IX1417">
            <v>0</v>
          </cell>
          <cell r="IY1417">
            <v>0</v>
          </cell>
          <cell r="IZ1417">
            <v>0</v>
          </cell>
          <cell r="JA1417">
            <v>0</v>
          </cell>
          <cell r="JB1417">
            <v>0</v>
          </cell>
          <cell r="JC1417">
            <v>0</v>
          </cell>
          <cell r="JD1417">
            <v>0</v>
          </cell>
          <cell r="JE1417">
            <v>0</v>
          </cell>
        </row>
        <row r="1418">
          <cell r="D1418" t="str">
            <v>PV_.PX.SOR._.PTC.Small_Scale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  <cell r="DB1418">
            <v>0</v>
          </cell>
          <cell r="DC1418">
            <v>0</v>
          </cell>
          <cell r="DD1418">
            <v>0</v>
          </cell>
          <cell r="DE1418">
            <v>0</v>
          </cell>
          <cell r="DF1418">
            <v>0</v>
          </cell>
          <cell r="DG1418">
            <v>0</v>
          </cell>
          <cell r="DH1418">
            <v>0</v>
          </cell>
          <cell r="DI1418">
            <v>0</v>
          </cell>
          <cell r="DJ1418">
            <v>0</v>
          </cell>
          <cell r="DK1418">
            <v>0</v>
          </cell>
          <cell r="DL1418">
            <v>0</v>
          </cell>
          <cell r="DM1418">
            <v>0</v>
          </cell>
          <cell r="DN1418">
            <v>0</v>
          </cell>
          <cell r="DO1418">
            <v>0</v>
          </cell>
          <cell r="DP1418">
            <v>0</v>
          </cell>
          <cell r="DQ1418">
            <v>0</v>
          </cell>
          <cell r="DR1418">
            <v>0</v>
          </cell>
          <cell r="DS1418">
            <v>0</v>
          </cell>
          <cell r="DT1418">
            <v>0</v>
          </cell>
          <cell r="DU1418">
            <v>0</v>
          </cell>
          <cell r="DV1418">
            <v>0</v>
          </cell>
          <cell r="DW1418">
            <v>0</v>
          </cell>
          <cell r="DX1418">
            <v>0</v>
          </cell>
          <cell r="DY1418">
            <v>0</v>
          </cell>
          <cell r="DZ1418">
            <v>0</v>
          </cell>
          <cell r="EA1418">
            <v>0</v>
          </cell>
          <cell r="EB1418">
            <v>0</v>
          </cell>
          <cell r="EC1418">
            <v>0</v>
          </cell>
          <cell r="ED1418">
            <v>0</v>
          </cell>
          <cell r="EE1418">
            <v>0</v>
          </cell>
          <cell r="EF1418">
            <v>0</v>
          </cell>
          <cell r="EG1418">
            <v>0</v>
          </cell>
          <cell r="EH1418">
            <v>0</v>
          </cell>
          <cell r="EI1418">
            <v>0</v>
          </cell>
          <cell r="EJ1418">
            <v>0</v>
          </cell>
          <cell r="EK1418">
            <v>0</v>
          </cell>
          <cell r="EL1418">
            <v>0</v>
          </cell>
          <cell r="EM1418">
            <v>0</v>
          </cell>
          <cell r="EN1418">
            <v>0</v>
          </cell>
          <cell r="EO1418">
            <v>0</v>
          </cell>
          <cell r="EP1418">
            <v>0</v>
          </cell>
          <cell r="EQ1418">
            <v>0</v>
          </cell>
          <cell r="ER1418">
            <v>0</v>
          </cell>
          <cell r="ES1418">
            <v>0</v>
          </cell>
          <cell r="ET1418">
            <v>0</v>
          </cell>
          <cell r="EU1418">
            <v>0</v>
          </cell>
          <cell r="EV1418">
            <v>0</v>
          </cell>
          <cell r="EW1418">
            <v>0</v>
          </cell>
          <cell r="EX1418">
            <v>0</v>
          </cell>
          <cell r="EY1418">
            <v>0</v>
          </cell>
          <cell r="EZ1418">
            <v>0</v>
          </cell>
          <cell r="FA1418">
            <v>0</v>
          </cell>
          <cell r="FB1418">
            <v>0</v>
          </cell>
          <cell r="FC1418">
            <v>0</v>
          </cell>
          <cell r="FD1418">
            <v>0</v>
          </cell>
          <cell r="FE1418">
            <v>0</v>
          </cell>
          <cell r="FF1418">
            <v>0</v>
          </cell>
          <cell r="FG1418">
            <v>0</v>
          </cell>
          <cell r="FH1418">
            <v>0</v>
          </cell>
          <cell r="FI1418">
            <v>0</v>
          </cell>
          <cell r="FJ1418">
            <v>0</v>
          </cell>
          <cell r="FK1418">
            <v>0</v>
          </cell>
          <cell r="FL1418">
            <v>0</v>
          </cell>
          <cell r="FM1418">
            <v>0</v>
          </cell>
          <cell r="FN1418">
            <v>0</v>
          </cell>
          <cell r="FO1418">
            <v>0</v>
          </cell>
          <cell r="FP1418">
            <v>0</v>
          </cell>
          <cell r="FQ1418">
            <v>0</v>
          </cell>
          <cell r="FR1418">
            <v>0</v>
          </cell>
          <cell r="FS1418">
            <v>0</v>
          </cell>
          <cell r="FT1418">
            <v>0</v>
          </cell>
          <cell r="FU1418">
            <v>0</v>
          </cell>
          <cell r="FV1418">
            <v>0</v>
          </cell>
          <cell r="FW1418">
            <v>0</v>
          </cell>
          <cell r="FX1418">
            <v>0</v>
          </cell>
          <cell r="FY1418">
            <v>0</v>
          </cell>
          <cell r="FZ1418">
            <v>0</v>
          </cell>
          <cell r="GA1418">
            <v>0</v>
          </cell>
          <cell r="GB1418">
            <v>0</v>
          </cell>
          <cell r="GC1418">
            <v>0</v>
          </cell>
          <cell r="GD1418">
            <v>0</v>
          </cell>
          <cell r="GE1418">
            <v>0</v>
          </cell>
          <cell r="GF1418">
            <v>0</v>
          </cell>
          <cell r="GG1418">
            <v>0</v>
          </cell>
          <cell r="GH1418">
            <v>0</v>
          </cell>
          <cell r="GI1418">
            <v>0</v>
          </cell>
          <cell r="GJ1418">
            <v>0</v>
          </cell>
          <cell r="GK1418">
            <v>0</v>
          </cell>
          <cell r="GL1418">
            <v>0</v>
          </cell>
          <cell r="GM1418">
            <v>0</v>
          </cell>
          <cell r="GN1418">
            <v>0</v>
          </cell>
          <cell r="GO1418">
            <v>0</v>
          </cell>
          <cell r="GP1418">
            <v>0</v>
          </cell>
          <cell r="GQ1418">
            <v>0</v>
          </cell>
          <cell r="GR1418">
            <v>0</v>
          </cell>
          <cell r="GS1418">
            <v>0</v>
          </cell>
          <cell r="GT1418">
            <v>0</v>
          </cell>
          <cell r="GU1418">
            <v>0</v>
          </cell>
          <cell r="GV1418">
            <v>0</v>
          </cell>
          <cell r="GW1418">
            <v>0</v>
          </cell>
          <cell r="GX1418">
            <v>0</v>
          </cell>
          <cell r="GY1418">
            <v>0</v>
          </cell>
          <cell r="GZ1418">
            <v>0</v>
          </cell>
          <cell r="HA1418">
            <v>0</v>
          </cell>
          <cell r="HB1418">
            <v>0</v>
          </cell>
          <cell r="HC1418">
            <v>0</v>
          </cell>
          <cell r="HD1418">
            <v>0</v>
          </cell>
          <cell r="HE1418">
            <v>0</v>
          </cell>
          <cell r="HF1418">
            <v>0</v>
          </cell>
          <cell r="HG1418">
            <v>0</v>
          </cell>
          <cell r="HH1418">
            <v>0</v>
          </cell>
          <cell r="HI1418">
            <v>0</v>
          </cell>
          <cell r="HJ1418">
            <v>0</v>
          </cell>
          <cell r="HK1418">
            <v>0</v>
          </cell>
          <cell r="HL1418">
            <v>0</v>
          </cell>
          <cell r="HM1418">
            <v>0</v>
          </cell>
          <cell r="HN1418">
            <v>0</v>
          </cell>
          <cell r="HO1418">
            <v>0</v>
          </cell>
          <cell r="HP1418">
            <v>0</v>
          </cell>
          <cell r="HQ1418">
            <v>0</v>
          </cell>
          <cell r="HR1418">
            <v>0</v>
          </cell>
          <cell r="HS1418">
            <v>0</v>
          </cell>
          <cell r="HT1418">
            <v>0</v>
          </cell>
          <cell r="HU1418">
            <v>0</v>
          </cell>
          <cell r="HV1418">
            <v>0</v>
          </cell>
          <cell r="HW1418">
            <v>0</v>
          </cell>
          <cell r="HX1418">
            <v>0</v>
          </cell>
          <cell r="HY1418">
            <v>0</v>
          </cell>
          <cell r="HZ1418">
            <v>0</v>
          </cell>
          <cell r="IA1418">
            <v>0</v>
          </cell>
          <cell r="IB1418">
            <v>0</v>
          </cell>
          <cell r="IC1418">
            <v>0</v>
          </cell>
          <cell r="ID1418">
            <v>0</v>
          </cell>
          <cell r="IE1418">
            <v>0</v>
          </cell>
          <cell r="IF1418">
            <v>0</v>
          </cell>
          <cell r="IG1418">
            <v>0</v>
          </cell>
          <cell r="IH1418">
            <v>0</v>
          </cell>
          <cell r="II1418">
            <v>0</v>
          </cell>
          <cell r="IJ1418">
            <v>0</v>
          </cell>
          <cell r="IK1418">
            <v>0</v>
          </cell>
          <cell r="IL1418">
            <v>0</v>
          </cell>
          <cell r="IM1418">
            <v>0</v>
          </cell>
          <cell r="IN1418">
            <v>0</v>
          </cell>
          <cell r="IO1418">
            <v>0</v>
          </cell>
          <cell r="IP1418">
            <v>0</v>
          </cell>
          <cell r="IQ1418">
            <v>0</v>
          </cell>
          <cell r="IR1418">
            <v>0</v>
          </cell>
          <cell r="IS1418">
            <v>0</v>
          </cell>
          <cell r="IT1418">
            <v>0</v>
          </cell>
          <cell r="IU1418">
            <v>0</v>
          </cell>
          <cell r="IV1418">
            <v>0</v>
          </cell>
          <cell r="IW1418">
            <v>0</v>
          </cell>
          <cell r="IX1418">
            <v>0</v>
          </cell>
          <cell r="IY1418">
            <v>0</v>
          </cell>
          <cell r="IZ1418">
            <v>0</v>
          </cell>
          <cell r="JA1418">
            <v>0</v>
          </cell>
          <cell r="JB1418">
            <v>0</v>
          </cell>
          <cell r="JC1418">
            <v>0</v>
          </cell>
          <cell r="JD1418">
            <v>0</v>
          </cell>
          <cell r="JE1418">
            <v>0</v>
          </cell>
        </row>
        <row r="1419">
          <cell r="D1419" t="str">
            <v>PV_.PX.SUM._.PTC.Small_Scale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  <cell r="DB1419">
            <v>0</v>
          </cell>
          <cell r="DC1419">
            <v>0</v>
          </cell>
          <cell r="DD1419">
            <v>0</v>
          </cell>
          <cell r="DE1419">
            <v>0</v>
          </cell>
          <cell r="DF1419">
            <v>0</v>
          </cell>
          <cell r="DG1419">
            <v>0</v>
          </cell>
          <cell r="DH1419">
            <v>0</v>
          </cell>
          <cell r="DI1419">
            <v>0</v>
          </cell>
          <cell r="DJ1419">
            <v>0</v>
          </cell>
          <cell r="DK1419">
            <v>0</v>
          </cell>
          <cell r="DL1419">
            <v>0</v>
          </cell>
          <cell r="DM1419">
            <v>0</v>
          </cell>
          <cell r="DN1419">
            <v>0</v>
          </cell>
          <cell r="DO1419">
            <v>0</v>
          </cell>
          <cell r="DP1419">
            <v>0</v>
          </cell>
          <cell r="DQ1419">
            <v>0</v>
          </cell>
          <cell r="DR1419">
            <v>0</v>
          </cell>
          <cell r="DS1419">
            <v>0</v>
          </cell>
          <cell r="DT1419">
            <v>0</v>
          </cell>
          <cell r="DU1419">
            <v>0</v>
          </cell>
          <cell r="DV1419">
            <v>0</v>
          </cell>
          <cell r="DW1419">
            <v>0</v>
          </cell>
          <cell r="DX1419">
            <v>0</v>
          </cell>
          <cell r="DY1419">
            <v>0</v>
          </cell>
          <cell r="DZ1419">
            <v>0</v>
          </cell>
          <cell r="EA1419">
            <v>0</v>
          </cell>
          <cell r="EB1419">
            <v>0</v>
          </cell>
          <cell r="EC1419">
            <v>0</v>
          </cell>
          <cell r="ED1419">
            <v>0</v>
          </cell>
          <cell r="EE1419">
            <v>0</v>
          </cell>
          <cell r="EF1419">
            <v>0</v>
          </cell>
          <cell r="EG1419">
            <v>0</v>
          </cell>
          <cell r="EH1419">
            <v>0</v>
          </cell>
          <cell r="EI1419">
            <v>0</v>
          </cell>
          <cell r="EJ1419">
            <v>0</v>
          </cell>
          <cell r="EK1419">
            <v>0</v>
          </cell>
          <cell r="EL1419">
            <v>0</v>
          </cell>
          <cell r="EM1419">
            <v>0</v>
          </cell>
          <cell r="EN1419">
            <v>0</v>
          </cell>
          <cell r="EO1419">
            <v>0</v>
          </cell>
          <cell r="EP1419">
            <v>0</v>
          </cell>
          <cell r="EQ1419">
            <v>0</v>
          </cell>
          <cell r="ER1419">
            <v>0</v>
          </cell>
          <cell r="ES1419">
            <v>0</v>
          </cell>
          <cell r="ET1419">
            <v>0</v>
          </cell>
          <cell r="EU1419">
            <v>0</v>
          </cell>
          <cell r="EV1419">
            <v>0</v>
          </cell>
          <cell r="EW1419">
            <v>0</v>
          </cell>
          <cell r="EX1419">
            <v>0</v>
          </cell>
          <cell r="EY1419">
            <v>0</v>
          </cell>
          <cell r="EZ1419">
            <v>0</v>
          </cell>
          <cell r="FA1419">
            <v>0</v>
          </cell>
          <cell r="FB1419">
            <v>0</v>
          </cell>
          <cell r="FC1419">
            <v>0</v>
          </cell>
          <cell r="FD1419">
            <v>0</v>
          </cell>
          <cell r="FE1419">
            <v>0</v>
          </cell>
          <cell r="FF1419">
            <v>0</v>
          </cell>
          <cell r="FG1419">
            <v>0</v>
          </cell>
          <cell r="FH1419">
            <v>0</v>
          </cell>
          <cell r="FI1419">
            <v>0</v>
          </cell>
          <cell r="FJ1419">
            <v>0</v>
          </cell>
          <cell r="FK1419">
            <v>0</v>
          </cell>
          <cell r="FL1419">
            <v>0</v>
          </cell>
          <cell r="FM1419">
            <v>0</v>
          </cell>
          <cell r="FN1419">
            <v>0</v>
          </cell>
          <cell r="FO1419">
            <v>0</v>
          </cell>
          <cell r="FP1419">
            <v>0</v>
          </cell>
          <cell r="FQ1419">
            <v>0</v>
          </cell>
          <cell r="FR1419">
            <v>0</v>
          </cell>
          <cell r="FS1419">
            <v>0</v>
          </cell>
          <cell r="FT1419">
            <v>0</v>
          </cell>
          <cell r="FU1419">
            <v>0</v>
          </cell>
          <cell r="FV1419">
            <v>0</v>
          </cell>
          <cell r="FW1419">
            <v>0</v>
          </cell>
          <cell r="FX1419">
            <v>0</v>
          </cell>
          <cell r="FY1419">
            <v>0</v>
          </cell>
          <cell r="FZ1419">
            <v>0</v>
          </cell>
          <cell r="GA1419">
            <v>0</v>
          </cell>
          <cell r="GB1419">
            <v>0</v>
          </cell>
          <cell r="GC1419">
            <v>0</v>
          </cell>
          <cell r="GD1419">
            <v>0</v>
          </cell>
          <cell r="GE1419">
            <v>0</v>
          </cell>
          <cell r="GF1419">
            <v>0</v>
          </cell>
          <cell r="GG1419">
            <v>0</v>
          </cell>
          <cell r="GH1419">
            <v>0</v>
          </cell>
          <cell r="GI1419">
            <v>0</v>
          </cell>
          <cell r="GJ1419">
            <v>0</v>
          </cell>
          <cell r="GK1419">
            <v>0</v>
          </cell>
          <cell r="GL1419">
            <v>0</v>
          </cell>
          <cell r="GM1419">
            <v>0</v>
          </cell>
          <cell r="GN1419">
            <v>0</v>
          </cell>
          <cell r="GO1419">
            <v>0</v>
          </cell>
          <cell r="GP1419">
            <v>0</v>
          </cell>
          <cell r="GQ1419">
            <v>0</v>
          </cell>
          <cell r="GR1419">
            <v>0</v>
          </cell>
          <cell r="GS1419">
            <v>0</v>
          </cell>
          <cell r="GT1419">
            <v>0</v>
          </cell>
          <cell r="GU1419">
            <v>0</v>
          </cell>
          <cell r="GV1419">
            <v>0</v>
          </cell>
          <cell r="GW1419">
            <v>0</v>
          </cell>
          <cell r="GX1419">
            <v>0</v>
          </cell>
          <cell r="GY1419">
            <v>0</v>
          </cell>
          <cell r="GZ1419">
            <v>0</v>
          </cell>
          <cell r="HA1419">
            <v>0</v>
          </cell>
          <cell r="HB1419">
            <v>0</v>
          </cell>
          <cell r="HC1419">
            <v>0</v>
          </cell>
          <cell r="HD1419">
            <v>0</v>
          </cell>
          <cell r="HE1419">
            <v>0</v>
          </cell>
          <cell r="HF1419">
            <v>0</v>
          </cell>
          <cell r="HG1419">
            <v>0</v>
          </cell>
          <cell r="HH1419">
            <v>0</v>
          </cell>
          <cell r="HI1419">
            <v>0</v>
          </cell>
          <cell r="HJ1419">
            <v>0</v>
          </cell>
          <cell r="HK1419">
            <v>0</v>
          </cell>
          <cell r="HL1419">
            <v>0</v>
          </cell>
          <cell r="HM1419">
            <v>0</v>
          </cell>
          <cell r="HN1419">
            <v>0</v>
          </cell>
          <cell r="HO1419">
            <v>0</v>
          </cell>
          <cell r="HP1419">
            <v>0</v>
          </cell>
          <cell r="HQ1419">
            <v>0</v>
          </cell>
          <cell r="HR1419">
            <v>0</v>
          </cell>
          <cell r="HS1419">
            <v>0</v>
          </cell>
          <cell r="HT1419">
            <v>0</v>
          </cell>
          <cell r="HU1419">
            <v>0</v>
          </cell>
          <cell r="HV1419">
            <v>0</v>
          </cell>
          <cell r="HW1419">
            <v>0</v>
          </cell>
          <cell r="HX1419">
            <v>0</v>
          </cell>
          <cell r="HY1419">
            <v>0</v>
          </cell>
          <cell r="HZ1419">
            <v>0</v>
          </cell>
          <cell r="IA1419">
            <v>0</v>
          </cell>
          <cell r="IB1419">
            <v>0</v>
          </cell>
          <cell r="IC1419">
            <v>0</v>
          </cell>
          <cell r="ID1419">
            <v>0</v>
          </cell>
          <cell r="IE1419">
            <v>0</v>
          </cell>
          <cell r="IF1419">
            <v>0</v>
          </cell>
          <cell r="IG1419">
            <v>0</v>
          </cell>
          <cell r="IH1419">
            <v>0</v>
          </cell>
          <cell r="II1419">
            <v>0</v>
          </cell>
          <cell r="IJ1419">
            <v>0</v>
          </cell>
          <cell r="IK1419">
            <v>0</v>
          </cell>
          <cell r="IL1419">
            <v>0</v>
          </cell>
          <cell r="IM1419">
            <v>0</v>
          </cell>
          <cell r="IN1419">
            <v>0</v>
          </cell>
          <cell r="IO1419">
            <v>0</v>
          </cell>
          <cell r="IP1419">
            <v>0</v>
          </cell>
          <cell r="IQ1419">
            <v>0</v>
          </cell>
          <cell r="IR1419">
            <v>0</v>
          </cell>
          <cell r="IS1419">
            <v>0</v>
          </cell>
          <cell r="IT1419">
            <v>0</v>
          </cell>
          <cell r="IU1419">
            <v>0</v>
          </cell>
          <cell r="IV1419">
            <v>0</v>
          </cell>
          <cell r="IW1419">
            <v>0</v>
          </cell>
          <cell r="IX1419">
            <v>0</v>
          </cell>
          <cell r="IY1419">
            <v>0</v>
          </cell>
          <cell r="IZ1419">
            <v>0</v>
          </cell>
          <cell r="JA1419">
            <v>0</v>
          </cell>
          <cell r="JB1419">
            <v>0</v>
          </cell>
          <cell r="JC1419">
            <v>0</v>
          </cell>
          <cell r="JD1419">
            <v>0</v>
          </cell>
          <cell r="JE1419">
            <v>0</v>
          </cell>
        </row>
        <row r="1420">
          <cell r="D1420" t="str">
            <v>PV_.PX.UTS._.PTC.Small_Scale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  <cell r="DB1420">
            <v>0</v>
          </cell>
          <cell r="DC1420">
            <v>0</v>
          </cell>
          <cell r="DD1420">
            <v>0</v>
          </cell>
          <cell r="DE1420">
            <v>0</v>
          </cell>
          <cell r="DF1420">
            <v>0</v>
          </cell>
          <cell r="DG1420">
            <v>0</v>
          </cell>
          <cell r="DH1420">
            <v>0</v>
          </cell>
          <cell r="DI1420">
            <v>0</v>
          </cell>
          <cell r="DJ1420">
            <v>0</v>
          </cell>
          <cell r="DK1420">
            <v>0</v>
          </cell>
          <cell r="DL1420">
            <v>0</v>
          </cell>
          <cell r="DM1420">
            <v>0</v>
          </cell>
          <cell r="DN1420">
            <v>0</v>
          </cell>
          <cell r="DO1420">
            <v>0</v>
          </cell>
          <cell r="DP1420">
            <v>0</v>
          </cell>
          <cell r="DQ1420">
            <v>0</v>
          </cell>
          <cell r="DR1420">
            <v>0</v>
          </cell>
          <cell r="DS1420">
            <v>0</v>
          </cell>
          <cell r="DT1420">
            <v>0</v>
          </cell>
          <cell r="DU1420">
            <v>0</v>
          </cell>
          <cell r="DV1420">
            <v>0</v>
          </cell>
          <cell r="DW1420">
            <v>0</v>
          </cell>
          <cell r="DX1420">
            <v>0</v>
          </cell>
          <cell r="DY1420">
            <v>0</v>
          </cell>
          <cell r="DZ1420">
            <v>0</v>
          </cell>
          <cell r="EA1420">
            <v>0</v>
          </cell>
          <cell r="EB1420">
            <v>0</v>
          </cell>
          <cell r="EC1420">
            <v>0</v>
          </cell>
          <cell r="ED1420">
            <v>0</v>
          </cell>
          <cell r="EE1420">
            <v>0</v>
          </cell>
          <cell r="EF1420">
            <v>0</v>
          </cell>
          <cell r="EG1420">
            <v>0</v>
          </cell>
          <cell r="EH1420">
            <v>0</v>
          </cell>
          <cell r="EI1420">
            <v>0</v>
          </cell>
          <cell r="EJ1420">
            <v>0</v>
          </cell>
          <cell r="EK1420">
            <v>0</v>
          </cell>
          <cell r="EL1420">
            <v>0</v>
          </cell>
          <cell r="EM1420">
            <v>0</v>
          </cell>
          <cell r="EN1420">
            <v>0</v>
          </cell>
          <cell r="EO1420">
            <v>0</v>
          </cell>
          <cell r="EP1420">
            <v>0</v>
          </cell>
          <cell r="EQ1420">
            <v>0</v>
          </cell>
          <cell r="ER1420">
            <v>0</v>
          </cell>
          <cell r="ES1420">
            <v>0</v>
          </cell>
          <cell r="ET1420">
            <v>0</v>
          </cell>
          <cell r="EU1420">
            <v>0</v>
          </cell>
          <cell r="EV1420">
            <v>0</v>
          </cell>
          <cell r="EW1420">
            <v>0</v>
          </cell>
          <cell r="EX1420">
            <v>0</v>
          </cell>
          <cell r="EY1420">
            <v>0</v>
          </cell>
          <cell r="EZ1420">
            <v>0</v>
          </cell>
          <cell r="FA1420">
            <v>0</v>
          </cell>
          <cell r="FB1420">
            <v>0</v>
          </cell>
          <cell r="FC1420">
            <v>0</v>
          </cell>
          <cell r="FD1420">
            <v>0</v>
          </cell>
          <cell r="FE1420">
            <v>0</v>
          </cell>
          <cell r="FF1420">
            <v>0</v>
          </cell>
          <cell r="FG1420">
            <v>0</v>
          </cell>
          <cell r="FH1420">
            <v>0</v>
          </cell>
          <cell r="FI1420">
            <v>0</v>
          </cell>
          <cell r="FJ1420">
            <v>0</v>
          </cell>
          <cell r="FK1420">
            <v>0</v>
          </cell>
          <cell r="FL1420">
            <v>0</v>
          </cell>
          <cell r="FM1420">
            <v>0</v>
          </cell>
          <cell r="FN1420">
            <v>0</v>
          </cell>
          <cell r="FO1420">
            <v>0</v>
          </cell>
          <cell r="FP1420">
            <v>0</v>
          </cell>
          <cell r="FQ1420">
            <v>0</v>
          </cell>
          <cell r="FR1420">
            <v>0</v>
          </cell>
          <cell r="FS1420">
            <v>0</v>
          </cell>
          <cell r="FT1420">
            <v>0</v>
          </cell>
          <cell r="FU1420">
            <v>0</v>
          </cell>
          <cell r="FV1420">
            <v>0</v>
          </cell>
          <cell r="FW1420">
            <v>0</v>
          </cell>
          <cell r="FX1420">
            <v>0</v>
          </cell>
          <cell r="FY1420">
            <v>0</v>
          </cell>
          <cell r="FZ1420">
            <v>0</v>
          </cell>
          <cell r="GA1420">
            <v>0</v>
          </cell>
          <cell r="GB1420">
            <v>0</v>
          </cell>
          <cell r="GC1420">
            <v>0</v>
          </cell>
          <cell r="GD1420">
            <v>0</v>
          </cell>
          <cell r="GE1420">
            <v>0</v>
          </cell>
          <cell r="GF1420">
            <v>0</v>
          </cell>
          <cell r="GG1420">
            <v>0</v>
          </cell>
          <cell r="GH1420">
            <v>0</v>
          </cell>
          <cell r="GI1420">
            <v>0</v>
          </cell>
          <cell r="GJ1420">
            <v>0</v>
          </cell>
          <cell r="GK1420">
            <v>0</v>
          </cell>
          <cell r="GL1420">
            <v>0</v>
          </cell>
          <cell r="GM1420">
            <v>0</v>
          </cell>
          <cell r="GN1420">
            <v>0</v>
          </cell>
          <cell r="GO1420">
            <v>0</v>
          </cell>
          <cell r="GP1420">
            <v>0</v>
          </cell>
          <cell r="GQ1420">
            <v>0</v>
          </cell>
          <cell r="GR1420">
            <v>0</v>
          </cell>
          <cell r="GS1420">
            <v>0</v>
          </cell>
          <cell r="GT1420">
            <v>0</v>
          </cell>
          <cell r="GU1420">
            <v>0</v>
          </cell>
          <cell r="GV1420">
            <v>0</v>
          </cell>
          <cell r="GW1420">
            <v>0</v>
          </cell>
          <cell r="GX1420">
            <v>0</v>
          </cell>
          <cell r="GY1420">
            <v>0</v>
          </cell>
          <cell r="GZ1420">
            <v>0</v>
          </cell>
          <cell r="HA1420">
            <v>0</v>
          </cell>
          <cell r="HB1420">
            <v>0</v>
          </cell>
          <cell r="HC1420">
            <v>0</v>
          </cell>
          <cell r="HD1420">
            <v>0</v>
          </cell>
          <cell r="HE1420">
            <v>0</v>
          </cell>
          <cell r="HF1420">
            <v>0</v>
          </cell>
          <cell r="HG1420">
            <v>0</v>
          </cell>
          <cell r="HH1420">
            <v>0</v>
          </cell>
          <cell r="HI1420">
            <v>0</v>
          </cell>
          <cell r="HJ1420">
            <v>0</v>
          </cell>
          <cell r="HK1420">
            <v>0</v>
          </cell>
          <cell r="HL1420">
            <v>0</v>
          </cell>
          <cell r="HM1420">
            <v>0</v>
          </cell>
          <cell r="HN1420">
            <v>0</v>
          </cell>
          <cell r="HO1420">
            <v>0</v>
          </cell>
          <cell r="HP1420">
            <v>0</v>
          </cell>
          <cell r="HQ1420">
            <v>0</v>
          </cell>
          <cell r="HR1420">
            <v>0</v>
          </cell>
          <cell r="HS1420">
            <v>0</v>
          </cell>
          <cell r="HT1420">
            <v>0</v>
          </cell>
          <cell r="HU1420">
            <v>0</v>
          </cell>
          <cell r="HV1420">
            <v>0</v>
          </cell>
          <cell r="HW1420">
            <v>0</v>
          </cell>
          <cell r="HX1420">
            <v>0</v>
          </cell>
          <cell r="HY1420">
            <v>0</v>
          </cell>
          <cell r="HZ1420">
            <v>0</v>
          </cell>
          <cell r="IA1420">
            <v>0</v>
          </cell>
          <cell r="IB1420">
            <v>0</v>
          </cell>
          <cell r="IC1420">
            <v>0</v>
          </cell>
          <cell r="ID1420">
            <v>0</v>
          </cell>
          <cell r="IE1420">
            <v>0</v>
          </cell>
          <cell r="IF1420">
            <v>0</v>
          </cell>
          <cell r="IG1420">
            <v>0</v>
          </cell>
          <cell r="IH1420">
            <v>0</v>
          </cell>
          <cell r="II1420">
            <v>0</v>
          </cell>
          <cell r="IJ1420">
            <v>0</v>
          </cell>
          <cell r="IK1420">
            <v>0</v>
          </cell>
          <cell r="IL1420">
            <v>0</v>
          </cell>
          <cell r="IM1420">
            <v>0</v>
          </cell>
          <cell r="IN1420">
            <v>0</v>
          </cell>
          <cell r="IO1420">
            <v>0</v>
          </cell>
          <cell r="IP1420">
            <v>0</v>
          </cell>
          <cell r="IQ1420">
            <v>0</v>
          </cell>
          <cell r="IR1420">
            <v>0</v>
          </cell>
          <cell r="IS1420">
            <v>0</v>
          </cell>
          <cell r="IT1420">
            <v>0</v>
          </cell>
          <cell r="IU1420">
            <v>0</v>
          </cell>
          <cell r="IV1420">
            <v>0</v>
          </cell>
          <cell r="IW1420">
            <v>0</v>
          </cell>
          <cell r="IX1420">
            <v>0</v>
          </cell>
          <cell r="IY1420">
            <v>0</v>
          </cell>
          <cell r="IZ1420">
            <v>0</v>
          </cell>
          <cell r="JA1420">
            <v>0</v>
          </cell>
          <cell r="JB1420">
            <v>0</v>
          </cell>
          <cell r="JC1420">
            <v>0</v>
          </cell>
          <cell r="JD1420">
            <v>0</v>
          </cell>
          <cell r="JE1420">
            <v>0</v>
          </cell>
        </row>
        <row r="1421">
          <cell r="D1421" t="str">
            <v>PV_.PX.UTS._.PTC.Utility_Scale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  <cell r="DB1421">
            <v>0</v>
          </cell>
          <cell r="DC1421">
            <v>0</v>
          </cell>
          <cell r="DD1421">
            <v>0</v>
          </cell>
          <cell r="DE1421">
            <v>0</v>
          </cell>
          <cell r="DF1421">
            <v>0</v>
          </cell>
          <cell r="DG1421">
            <v>0</v>
          </cell>
          <cell r="DH1421">
            <v>0</v>
          </cell>
          <cell r="DI1421">
            <v>0</v>
          </cell>
          <cell r="DJ1421">
            <v>0</v>
          </cell>
          <cell r="DK1421">
            <v>0</v>
          </cell>
          <cell r="DL1421">
            <v>0</v>
          </cell>
          <cell r="DM1421">
            <v>0</v>
          </cell>
          <cell r="DN1421">
            <v>0</v>
          </cell>
          <cell r="DO1421">
            <v>0</v>
          </cell>
          <cell r="DP1421">
            <v>0</v>
          </cell>
          <cell r="DQ1421">
            <v>0</v>
          </cell>
          <cell r="DR1421">
            <v>0</v>
          </cell>
          <cell r="DS1421">
            <v>0</v>
          </cell>
          <cell r="DT1421">
            <v>0</v>
          </cell>
          <cell r="DU1421">
            <v>0</v>
          </cell>
          <cell r="DV1421">
            <v>0</v>
          </cell>
          <cell r="DW1421">
            <v>0</v>
          </cell>
          <cell r="DX1421">
            <v>0</v>
          </cell>
          <cell r="DY1421">
            <v>0</v>
          </cell>
          <cell r="DZ1421">
            <v>0</v>
          </cell>
          <cell r="EA1421">
            <v>0</v>
          </cell>
          <cell r="EB1421">
            <v>0</v>
          </cell>
          <cell r="EC1421">
            <v>0</v>
          </cell>
          <cell r="ED1421">
            <v>0</v>
          </cell>
          <cell r="EE1421">
            <v>0</v>
          </cell>
          <cell r="EF1421">
            <v>0</v>
          </cell>
          <cell r="EG1421">
            <v>0</v>
          </cell>
          <cell r="EH1421">
            <v>0</v>
          </cell>
          <cell r="EI1421">
            <v>0</v>
          </cell>
          <cell r="EJ1421">
            <v>0</v>
          </cell>
          <cell r="EK1421">
            <v>0</v>
          </cell>
          <cell r="EL1421">
            <v>0</v>
          </cell>
          <cell r="EM1421">
            <v>0</v>
          </cell>
          <cell r="EN1421">
            <v>0</v>
          </cell>
          <cell r="EO1421">
            <v>0</v>
          </cell>
          <cell r="EP1421">
            <v>0</v>
          </cell>
          <cell r="EQ1421">
            <v>0</v>
          </cell>
          <cell r="ER1421">
            <v>0</v>
          </cell>
          <cell r="ES1421">
            <v>0</v>
          </cell>
          <cell r="ET1421">
            <v>0</v>
          </cell>
          <cell r="EU1421">
            <v>0</v>
          </cell>
          <cell r="EV1421">
            <v>0</v>
          </cell>
          <cell r="EW1421">
            <v>0</v>
          </cell>
          <cell r="EX1421">
            <v>0</v>
          </cell>
          <cell r="EY1421">
            <v>0</v>
          </cell>
          <cell r="EZ1421">
            <v>0</v>
          </cell>
          <cell r="FA1421">
            <v>0</v>
          </cell>
          <cell r="FB1421">
            <v>0</v>
          </cell>
          <cell r="FC1421">
            <v>0</v>
          </cell>
          <cell r="FD1421">
            <v>0</v>
          </cell>
          <cell r="FE1421">
            <v>0</v>
          </cell>
          <cell r="FF1421">
            <v>0</v>
          </cell>
          <cell r="FG1421">
            <v>0</v>
          </cell>
          <cell r="FH1421">
            <v>0</v>
          </cell>
          <cell r="FI1421">
            <v>0</v>
          </cell>
          <cell r="FJ1421">
            <v>0</v>
          </cell>
          <cell r="FK1421">
            <v>0</v>
          </cell>
          <cell r="FL1421">
            <v>0</v>
          </cell>
          <cell r="FM1421">
            <v>0</v>
          </cell>
          <cell r="FN1421">
            <v>0</v>
          </cell>
          <cell r="FO1421">
            <v>0</v>
          </cell>
          <cell r="FP1421">
            <v>0</v>
          </cell>
          <cell r="FQ1421">
            <v>0</v>
          </cell>
          <cell r="FR1421">
            <v>0</v>
          </cell>
          <cell r="FS1421">
            <v>0</v>
          </cell>
          <cell r="FT1421">
            <v>0</v>
          </cell>
          <cell r="FU1421">
            <v>0</v>
          </cell>
          <cell r="FV1421">
            <v>0</v>
          </cell>
          <cell r="FW1421">
            <v>0</v>
          </cell>
          <cell r="FX1421">
            <v>0</v>
          </cell>
          <cell r="FY1421">
            <v>0</v>
          </cell>
          <cell r="FZ1421">
            <v>0</v>
          </cell>
          <cell r="GA1421">
            <v>0</v>
          </cell>
          <cell r="GB1421">
            <v>0</v>
          </cell>
          <cell r="GC1421">
            <v>0</v>
          </cell>
          <cell r="GD1421">
            <v>0</v>
          </cell>
          <cell r="GE1421">
            <v>0</v>
          </cell>
          <cell r="GF1421">
            <v>0</v>
          </cell>
          <cell r="GG1421">
            <v>0</v>
          </cell>
          <cell r="GH1421">
            <v>0</v>
          </cell>
          <cell r="GI1421">
            <v>0</v>
          </cell>
          <cell r="GJ1421">
            <v>0</v>
          </cell>
          <cell r="GK1421">
            <v>0</v>
          </cell>
          <cell r="GL1421">
            <v>0</v>
          </cell>
          <cell r="GM1421">
            <v>0</v>
          </cell>
          <cell r="GN1421">
            <v>0</v>
          </cell>
          <cell r="GO1421">
            <v>0</v>
          </cell>
          <cell r="GP1421">
            <v>0</v>
          </cell>
          <cell r="GQ1421">
            <v>0</v>
          </cell>
          <cell r="GR1421">
            <v>0</v>
          </cell>
          <cell r="GS1421">
            <v>0</v>
          </cell>
          <cell r="GT1421">
            <v>0</v>
          </cell>
          <cell r="GU1421">
            <v>0</v>
          </cell>
          <cell r="GV1421">
            <v>0</v>
          </cell>
          <cell r="GW1421">
            <v>0</v>
          </cell>
          <cell r="GX1421">
            <v>0</v>
          </cell>
          <cell r="GY1421">
            <v>0</v>
          </cell>
          <cell r="GZ1421">
            <v>0</v>
          </cell>
          <cell r="HA1421">
            <v>0</v>
          </cell>
          <cell r="HB1421">
            <v>0</v>
          </cell>
          <cell r="HC1421">
            <v>0</v>
          </cell>
          <cell r="HD1421">
            <v>0</v>
          </cell>
          <cell r="HE1421">
            <v>0</v>
          </cell>
          <cell r="HF1421">
            <v>0</v>
          </cell>
          <cell r="HG1421">
            <v>0</v>
          </cell>
          <cell r="HH1421">
            <v>0</v>
          </cell>
          <cell r="HI1421">
            <v>0</v>
          </cell>
          <cell r="HJ1421">
            <v>0</v>
          </cell>
          <cell r="HK1421">
            <v>0</v>
          </cell>
          <cell r="HL1421">
            <v>0</v>
          </cell>
          <cell r="HM1421">
            <v>0</v>
          </cell>
          <cell r="HN1421">
            <v>0</v>
          </cell>
          <cell r="HO1421">
            <v>0</v>
          </cell>
          <cell r="HP1421">
            <v>0</v>
          </cell>
          <cell r="HQ1421">
            <v>0</v>
          </cell>
          <cell r="HR1421">
            <v>0</v>
          </cell>
          <cell r="HS1421">
            <v>0</v>
          </cell>
          <cell r="HT1421">
            <v>0</v>
          </cell>
          <cell r="HU1421">
            <v>0</v>
          </cell>
          <cell r="HV1421">
            <v>0</v>
          </cell>
          <cell r="HW1421">
            <v>0</v>
          </cell>
          <cell r="HX1421">
            <v>0</v>
          </cell>
          <cell r="HY1421">
            <v>0</v>
          </cell>
          <cell r="HZ1421">
            <v>0</v>
          </cell>
          <cell r="IA1421">
            <v>0</v>
          </cell>
          <cell r="IB1421">
            <v>0</v>
          </cell>
          <cell r="IC1421">
            <v>0</v>
          </cell>
          <cell r="ID1421">
            <v>0</v>
          </cell>
          <cell r="IE1421">
            <v>0</v>
          </cell>
          <cell r="IF1421">
            <v>0</v>
          </cell>
          <cell r="IG1421">
            <v>0</v>
          </cell>
          <cell r="IH1421">
            <v>0</v>
          </cell>
          <cell r="II1421">
            <v>0</v>
          </cell>
          <cell r="IJ1421">
            <v>0</v>
          </cell>
          <cell r="IK1421">
            <v>0</v>
          </cell>
          <cell r="IL1421">
            <v>0</v>
          </cell>
          <cell r="IM1421">
            <v>0</v>
          </cell>
          <cell r="IN1421">
            <v>0</v>
          </cell>
          <cell r="IO1421">
            <v>0</v>
          </cell>
          <cell r="IP1421">
            <v>0</v>
          </cell>
          <cell r="IQ1421">
            <v>0</v>
          </cell>
          <cell r="IR1421">
            <v>0</v>
          </cell>
          <cell r="IS1421">
            <v>0</v>
          </cell>
          <cell r="IT1421">
            <v>0</v>
          </cell>
          <cell r="IU1421">
            <v>0</v>
          </cell>
          <cell r="IV1421">
            <v>0</v>
          </cell>
          <cell r="IW1421">
            <v>0</v>
          </cell>
          <cell r="IX1421">
            <v>0</v>
          </cell>
          <cell r="IY1421">
            <v>0</v>
          </cell>
          <cell r="IZ1421">
            <v>0</v>
          </cell>
          <cell r="JA1421">
            <v>0</v>
          </cell>
          <cell r="JB1421">
            <v>0</v>
          </cell>
          <cell r="JC1421">
            <v>0</v>
          </cell>
          <cell r="JD1421">
            <v>0</v>
          </cell>
          <cell r="JE1421">
            <v>0</v>
          </cell>
        </row>
        <row r="1422">
          <cell r="D1422" t="str">
            <v>PV_.PX.WMV._.PTC.Small_Scale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  <cell r="DB1422">
            <v>0</v>
          </cell>
          <cell r="DC1422">
            <v>0</v>
          </cell>
          <cell r="DD1422">
            <v>0</v>
          </cell>
          <cell r="DE1422">
            <v>0</v>
          </cell>
          <cell r="DF1422">
            <v>0</v>
          </cell>
          <cell r="DG1422">
            <v>0</v>
          </cell>
          <cell r="DH1422">
            <v>0</v>
          </cell>
          <cell r="DI1422">
            <v>0</v>
          </cell>
          <cell r="DJ1422">
            <v>0</v>
          </cell>
          <cell r="DK1422">
            <v>0</v>
          </cell>
          <cell r="DL1422">
            <v>0</v>
          </cell>
          <cell r="DM1422">
            <v>0</v>
          </cell>
          <cell r="DN1422">
            <v>0</v>
          </cell>
          <cell r="DO1422">
            <v>0</v>
          </cell>
          <cell r="DP1422">
            <v>0</v>
          </cell>
          <cell r="DQ1422">
            <v>0</v>
          </cell>
          <cell r="DR1422">
            <v>0</v>
          </cell>
          <cell r="DS1422">
            <v>0</v>
          </cell>
          <cell r="DT1422">
            <v>0</v>
          </cell>
          <cell r="DU1422">
            <v>0</v>
          </cell>
          <cell r="DV1422">
            <v>0</v>
          </cell>
          <cell r="DW1422">
            <v>0</v>
          </cell>
          <cell r="DX1422">
            <v>0</v>
          </cell>
          <cell r="DY1422">
            <v>0</v>
          </cell>
          <cell r="DZ1422">
            <v>0</v>
          </cell>
          <cell r="EA1422">
            <v>0</v>
          </cell>
          <cell r="EB1422">
            <v>0</v>
          </cell>
          <cell r="EC1422">
            <v>0</v>
          </cell>
          <cell r="ED1422">
            <v>0</v>
          </cell>
          <cell r="EE1422">
            <v>0</v>
          </cell>
          <cell r="EF1422">
            <v>0</v>
          </cell>
          <cell r="EG1422">
            <v>0</v>
          </cell>
          <cell r="EH1422">
            <v>0</v>
          </cell>
          <cell r="EI1422">
            <v>0</v>
          </cell>
          <cell r="EJ1422">
            <v>0</v>
          </cell>
          <cell r="EK1422">
            <v>0</v>
          </cell>
          <cell r="EL1422">
            <v>0</v>
          </cell>
          <cell r="EM1422">
            <v>0</v>
          </cell>
          <cell r="EN1422">
            <v>0</v>
          </cell>
          <cell r="EO1422">
            <v>0</v>
          </cell>
          <cell r="EP1422">
            <v>0</v>
          </cell>
          <cell r="EQ1422">
            <v>0</v>
          </cell>
          <cell r="ER1422">
            <v>0</v>
          </cell>
          <cell r="ES1422">
            <v>0</v>
          </cell>
          <cell r="ET1422">
            <v>0</v>
          </cell>
          <cell r="EU1422">
            <v>0</v>
          </cell>
          <cell r="EV1422">
            <v>0</v>
          </cell>
          <cell r="EW1422">
            <v>0</v>
          </cell>
          <cell r="EX1422">
            <v>0</v>
          </cell>
          <cell r="EY1422">
            <v>0</v>
          </cell>
          <cell r="EZ1422">
            <v>0</v>
          </cell>
          <cell r="FA1422">
            <v>0</v>
          </cell>
          <cell r="FB1422">
            <v>0</v>
          </cell>
          <cell r="FC1422">
            <v>0</v>
          </cell>
          <cell r="FD1422">
            <v>0</v>
          </cell>
          <cell r="FE1422">
            <v>0</v>
          </cell>
          <cell r="FF1422">
            <v>0</v>
          </cell>
          <cell r="FG1422">
            <v>0</v>
          </cell>
          <cell r="FH1422">
            <v>0</v>
          </cell>
          <cell r="FI1422">
            <v>0</v>
          </cell>
          <cell r="FJ1422">
            <v>0</v>
          </cell>
          <cell r="FK1422">
            <v>0</v>
          </cell>
          <cell r="FL1422">
            <v>0</v>
          </cell>
          <cell r="FM1422">
            <v>0</v>
          </cell>
          <cell r="FN1422">
            <v>0</v>
          </cell>
          <cell r="FO1422">
            <v>0</v>
          </cell>
          <cell r="FP1422">
            <v>0</v>
          </cell>
          <cell r="FQ1422">
            <v>0</v>
          </cell>
          <cell r="FR1422">
            <v>0</v>
          </cell>
          <cell r="FS1422">
            <v>0</v>
          </cell>
          <cell r="FT1422">
            <v>0</v>
          </cell>
          <cell r="FU1422">
            <v>0</v>
          </cell>
          <cell r="FV1422">
            <v>0</v>
          </cell>
          <cell r="FW1422">
            <v>0</v>
          </cell>
          <cell r="FX1422">
            <v>0</v>
          </cell>
          <cell r="FY1422">
            <v>0</v>
          </cell>
          <cell r="FZ1422">
            <v>0</v>
          </cell>
          <cell r="GA1422">
            <v>0</v>
          </cell>
          <cell r="GB1422">
            <v>0</v>
          </cell>
          <cell r="GC1422">
            <v>0</v>
          </cell>
          <cell r="GD1422">
            <v>0</v>
          </cell>
          <cell r="GE1422">
            <v>0</v>
          </cell>
          <cell r="GF1422">
            <v>0</v>
          </cell>
          <cell r="GG1422">
            <v>0</v>
          </cell>
          <cell r="GH1422">
            <v>0</v>
          </cell>
          <cell r="GI1422">
            <v>0</v>
          </cell>
          <cell r="GJ1422">
            <v>0</v>
          </cell>
          <cell r="GK1422">
            <v>0</v>
          </cell>
          <cell r="GL1422">
            <v>0</v>
          </cell>
          <cell r="GM1422">
            <v>0</v>
          </cell>
          <cell r="GN1422">
            <v>0</v>
          </cell>
          <cell r="GO1422">
            <v>0</v>
          </cell>
          <cell r="GP1422">
            <v>0</v>
          </cell>
          <cell r="GQ1422">
            <v>0</v>
          </cell>
          <cell r="GR1422">
            <v>0</v>
          </cell>
          <cell r="GS1422">
            <v>0</v>
          </cell>
          <cell r="GT1422">
            <v>0</v>
          </cell>
          <cell r="GU1422">
            <v>0</v>
          </cell>
          <cell r="GV1422">
            <v>0</v>
          </cell>
          <cell r="GW1422">
            <v>0</v>
          </cell>
          <cell r="GX1422">
            <v>0</v>
          </cell>
          <cell r="GY1422">
            <v>0</v>
          </cell>
          <cell r="GZ1422">
            <v>0</v>
          </cell>
          <cell r="HA1422">
            <v>0</v>
          </cell>
          <cell r="HB1422">
            <v>0</v>
          </cell>
          <cell r="HC1422">
            <v>0</v>
          </cell>
          <cell r="HD1422">
            <v>0</v>
          </cell>
          <cell r="HE1422">
            <v>0</v>
          </cell>
          <cell r="HF1422">
            <v>0</v>
          </cell>
          <cell r="HG1422">
            <v>0</v>
          </cell>
          <cell r="HH1422">
            <v>0</v>
          </cell>
          <cell r="HI1422">
            <v>0</v>
          </cell>
          <cell r="HJ1422">
            <v>0</v>
          </cell>
          <cell r="HK1422">
            <v>0</v>
          </cell>
          <cell r="HL1422">
            <v>0</v>
          </cell>
          <cell r="HM1422">
            <v>0</v>
          </cell>
          <cell r="HN1422">
            <v>0</v>
          </cell>
          <cell r="HO1422">
            <v>0</v>
          </cell>
          <cell r="HP1422">
            <v>0</v>
          </cell>
          <cell r="HQ1422">
            <v>0</v>
          </cell>
          <cell r="HR1422">
            <v>0</v>
          </cell>
          <cell r="HS1422">
            <v>0</v>
          </cell>
          <cell r="HT1422">
            <v>0</v>
          </cell>
          <cell r="HU1422">
            <v>0</v>
          </cell>
          <cell r="HV1422">
            <v>0</v>
          </cell>
          <cell r="HW1422">
            <v>0</v>
          </cell>
          <cell r="HX1422">
            <v>0</v>
          </cell>
          <cell r="HY1422">
            <v>0</v>
          </cell>
          <cell r="HZ1422">
            <v>0</v>
          </cell>
          <cell r="IA1422">
            <v>0</v>
          </cell>
          <cell r="IB1422">
            <v>0</v>
          </cell>
          <cell r="IC1422">
            <v>0</v>
          </cell>
          <cell r="ID1422">
            <v>0</v>
          </cell>
          <cell r="IE1422">
            <v>0</v>
          </cell>
          <cell r="IF1422">
            <v>0</v>
          </cell>
          <cell r="IG1422">
            <v>0</v>
          </cell>
          <cell r="IH1422">
            <v>0</v>
          </cell>
          <cell r="II1422">
            <v>0</v>
          </cell>
          <cell r="IJ1422">
            <v>0</v>
          </cell>
          <cell r="IK1422">
            <v>0</v>
          </cell>
          <cell r="IL1422">
            <v>0</v>
          </cell>
          <cell r="IM1422">
            <v>0</v>
          </cell>
          <cell r="IN1422">
            <v>0</v>
          </cell>
          <cell r="IO1422">
            <v>0</v>
          </cell>
          <cell r="IP1422">
            <v>0</v>
          </cell>
          <cell r="IQ1422">
            <v>0</v>
          </cell>
          <cell r="IR1422">
            <v>0</v>
          </cell>
          <cell r="IS1422">
            <v>0</v>
          </cell>
          <cell r="IT1422">
            <v>0</v>
          </cell>
          <cell r="IU1422">
            <v>0</v>
          </cell>
          <cell r="IV1422">
            <v>0</v>
          </cell>
          <cell r="IW1422">
            <v>0</v>
          </cell>
          <cell r="IX1422">
            <v>0</v>
          </cell>
          <cell r="IY1422">
            <v>0</v>
          </cell>
          <cell r="IZ1422">
            <v>0</v>
          </cell>
          <cell r="JA1422">
            <v>0</v>
          </cell>
          <cell r="JB1422">
            <v>0</v>
          </cell>
          <cell r="JC1422">
            <v>0</v>
          </cell>
          <cell r="JD1422">
            <v>0</v>
          </cell>
          <cell r="JE1422">
            <v>0</v>
          </cell>
        </row>
        <row r="1423">
          <cell r="D1423" t="str">
            <v>PV_.PX.WMV._.PTC.Utility_Scale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  <cell r="DB1423">
            <v>0</v>
          </cell>
          <cell r="DC1423">
            <v>0</v>
          </cell>
          <cell r="DD1423">
            <v>0</v>
          </cell>
          <cell r="DE1423">
            <v>0</v>
          </cell>
          <cell r="DF1423">
            <v>0</v>
          </cell>
          <cell r="DG1423">
            <v>0</v>
          </cell>
          <cell r="DH1423">
            <v>0</v>
          </cell>
          <cell r="DI1423">
            <v>0</v>
          </cell>
          <cell r="DJ1423">
            <v>0</v>
          </cell>
          <cell r="DK1423">
            <v>0</v>
          </cell>
          <cell r="DL1423">
            <v>0</v>
          </cell>
          <cell r="DM1423">
            <v>0</v>
          </cell>
          <cell r="DN1423">
            <v>0</v>
          </cell>
          <cell r="DO1423">
            <v>0</v>
          </cell>
          <cell r="DP1423">
            <v>0</v>
          </cell>
          <cell r="DQ1423">
            <v>0</v>
          </cell>
          <cell r="DR1423">
            <v>0</v>
          </cell>
          <cell r="DS1423">
            <v>0</v>
          </cell>
          <cell r="DT1423">
            <v>0</v>
          </cell>
          <cell r="DU1423">
            <v>0</v>
          </cell>
          <cell r="DV1423">
            <v>0</v>
          </cell>
          <cell r="DW1423">
            <v>0</v>
          </cell>
          <cell r="DX1423">
            <v>0</v>
          </cell>
          <cell r="DY1423">
            <v>0</v>
          </cell>
          <cell r="DZ1423">
            <v>0</v>
          </cell>
          <cell r="EA1423">
            <v>0</v>
          </cell>
          <cell r="EB1423">
            <v>0</v>
          </cell>
          <cell r="EC1423">
            <v>0</v>
          </cell>
          <cell r="ED1423">
            <v>0</v>
          </cell>
          <cell r="EE1423">
            <v>0</v>
          </cell>
          <cell r="EF1423">
            <v>0</v>
          </cell>
          <cell r="EG1423">
            <v>0</v>
          </cell>
          <cell r="EH1423">
            <v>0</v>
          </cell>
          <cell r="EI1423">
            <v>0</v>
          </cell>
          <cell r="EJ1423">
            <v>0</v>
          </cell>
          <cell r="EK1423">
            <v>0</v>
          </cell>
          <cell r="EL1423">
            <v>0</v>
          </cell>
          <cell r="EM1423">
            <v>0</v>
          </cell>
          <cell r="EN1423">
            <v>0</v>
          </cell>
          <cell r="EO1423">
            <v>0</v>
          </cell>
          <cell r="EP1423">
            <v>0</v>
          </cell>
          <cell r="EQ1423">
            <v>0</v>
          </cell>
          <cell r="ER1423">
            <v>0</v>
          </cell>
          <cell r="ES1423">
            <v>0</v>
          </cell>
          <cell r="ET1423">
            <v>0</v>
          </cell>
          <cell r="EU1423">
            <v>0</v>
          </cell>
          <cell r="EV1423">
            <v>0</v>
          </cell>
          <cell r="EW1423">
            <v>0</v>
          </cell>
          <cell r="EX1423">
            <v>0</v>
          </cell>
          <cell r="EY1423">
            <v>0</v>
          </cell>
          <cell r="EZ1423">
            <v>0</v>
          </cell>
          <cell r="FA1423">
            <v>0</v>
          </cell>
          <cell r="FB1423">
            <v>0</v>
          </cell>
          <cell r="FC1423">
            <v>0</v>
          </cell>
          <cell r="FD1423">
            <v>0</v>
          </cell>
          <cell r="FE1423">
            <v>0</v>
          </cell>
          <cell r="FF1423">
            <v>0</v>
          </cell>
          <cell r="FG1423">
            <v>0</v>
          </cell>
          <cell r="FH1423">
            <v>0</v>
          </cell>
          <cell r="FI1423">
            <v>0</v>
          </cell>
          <cell r="FJ1423">
            <v>0</v>
          </cell>
          <cell r="FK1423">
            <v>0</v>
          </cell>
          <cell r="FL1423">
            <v>0</v>
          </cell>
          <cell r="FM1423">
            <v>0</v>
          </cell>
          <cell r="FN1423">
            <v>0</v>
          </cell>
          <cell r="FO1423">
            <v>0</v>
          </cell>
          <cell r="FP1423">
            <v>0</v>
          </cell>
          <cell r="FQ1423">
            <v>0</v>
          </cell>
          <cell r="FR1423">
            <v>0</v>
          </cell>
          <cell r="FS1423">
            <v>0</v>
          </cell>
          <cell r="FT1423">
            <v>0</v>
          </cell>
          <cell r="FU1423">
            <v>0</v>
          </cell>
          <cell r="FV1423">
            <v>0</v>
          </cell>
          <cell r="FW1423">
            <v>0</v>
          </cell>
          <cell r="FX1423">
            <v>0</v>
          </cell>
          <cell r="FY1423">
            <v>0</v>
          </cell>
          <cell r="FZ1423">
            <v>0</v>
          </cell>
          <cell r="GA1423">
            <v>0</v>
          </cell>
          <cell r="GB1423">
            <v>0</v>
          </cell>
          <cell r="GC1423">
            <v>0</v>
          </cell>
          <cell r="GD1423">
            <v>0</v>
          </cell>
          <cell r="GE1423">
            <v>0</v>
          </cell>
          <cell r="GF1423">
            <v>0</v>
          </cell>
          <cell r="GG1423">
            <v>0</v>
          </cell>
          <cell r="GH1423">
            <v>0</v>
          </cell>
          <cell r="GI1423">
            <v>0</v>
          </cell>
          <cell r="GJ1423">
            <v>0</v>
          </cell>
          <cell r="GK1423">
            <v>0</v>
          </cell>
          <cell r="GL1423">
            <v>0</v>
          </cell>
          <cell r="GM1423">
            <v>0</v>
          </cell>
          <cell r="GN1423">
            <v>0</v>
          </cell>
          <cell r="GO1423">
            <v>0</v>
          </cell>
          <cell r="GP1423">
            <v>0</v>
          </cell>
          <cell r="GQ1423">
            <v>0</v>
          </cell>
          <cell r="GR1423">
            <v>0</v>
          </cell>
          <cell r="GS1423">
            <v>0</v>
          </cell>
          <cell r="GT1423">
            <v>0</v>
          </cell>
          <cell r="GU1423">
            <v>0</v>
          </cell>
          <cell r="GV1423">
            <v>0</v>
          </cell>
          <cell r="GW1423">
            <v>0</v>
          </cell>
          <cell r="GX1423">
            <v>0</v>
          </cell>
          <cell r="GY1423">
            <v>0</v>
          </cell>
          <cell r="GZ1423">
            <v>0</v>
          </cell>
          <cell r="HA1423">
            <v>0</v>
          </cell>
          <cell r="HB1423">
            <v>0</v>
          </cell>
          <cell r="HC1423">
            <v>0</v>
          </cell>
          <cell r="HD1423">
            <v>0</v>
          </cell>
          <cell r="HE1423">
            <v>0</v>
          </cell>
          <cell r="HF1423">
            <v>0</v>
          </cell>
          <cell r="HG1423">
            <v>0</v>
          </cell>
          <cell r="HH1423">
            <v>0</v>
          </cell>
          <cell r="HI1423">
            <v>0</v>
          </cell>
          <cell r="HJ1423">
            <v>0</v>
          </cell>
          <cell r="HK1423">
            <v>0</v>
          </cell>
          <cell r="HL1423">
            <v>0</v>
          </cell>
          <cell r="HM1423">
            <v>0</v>
          </cell>
          <cell r="HN1423">
            <v>0</v>
          </cell>
          <cell r="HO1423">
            <v>0</v>
          </cell>
          <cell r="HP1423">
            <v>0</v>
          </cell>
          <cell r="HQ1423">
            <v>0</v>
          </cell>
          <cell r="HR1423">
            <v>0</v>
          </cell>
          <cell r="HS1423">
            <v>0</v>
          </cell>
          <cell r="HT1423">
            <v>0</v>
          </cell>
          <cell r="HU1423">
            <v>0</v>
          </cell>
          <cell r="HV1423">
            <v>0</v>
          </cell>
          <cell r="HW1423">
            <v>0</v>
          </cell>
          <cell r="HX1423">
            <v>0</v>
          </cell>
          <cell r="HY1423">
            <v>0</v>
          </cell>
          <cell r="HZ1423">
            <v>0</v>
          </cell>
          <cell r="IA1423">
            <v>0</v>
          </cell>
          <cell r="IB1423">
            <v>0</v>
          </cell>
          <cell r="IC1423">
            <v>0</v>
          </cell>
          <cell r="ID1423">
            <v>0</v>
          </cell>
          <cell r="IE1423">
            <v>0</v>
          </cell>
          <cell r="IF1423">
            <v>0</v>
          </cell>
          <cell r="IG1423">
            <v>0</v>
          </cell>
          <cell r="IH1423">
            <v>0</v>
          </cell>
          <cell r="II1423">
            <v>0</v>
          </cell>
          <cell r="IJ1423">
            <v>0</v>
          </cell>
          <cell r="IK1423">
            <v>0</v>
          </cell>
          <cell r="IL1423">
            <v>0</v>
          </cell>
          <cell r="IM1423">
            <v>0</v>
          </cell>
          <cell r="IN1423">
            <v>0</v>
          </cell>
          <cell r="IO1423">
            <v>0</v>
          </cell>
          <cell r="IP1423">
            <v>0</v>
          </cell>
          <cell r="IQ1423">
            <v>0</v>
          </cell>
          <cell r="IR1423">
            <v>0</v>
          </cell>
          <cell r="IS1423">
            <v>0</v>
          </cell>
          <cell r="IT1423">
            <v>0</v>
          </cell>
          <cell r="IU1423">
            <v>0</v>
          </cell>
          <cell r="IV1423">
            <v>0</v>
          </cell>
          <cell r="IW1423">
            <v>0</v>
          </cell>
          <cell r="IX1423">
            <v>0</v>
          </cell>
          <cell r="IY1423">
            <v>0</v>
          </cell>
          <cell r="IZ1423">
            <v>0</v>
          </cell>
          <cell r="JA1423">
            <v>0</v>
          </cell>
          <cell r="JB1423">
            <v>0</v>
          </cell>
          <cell r="JC1423">
            <v>0</v>
          </cell>
          <cell r="JD1423">
            <v>0</v>
          </cell>
          <cell r="JE1423">
            <v>0</v>
          </cell>
        </row>
        <row r="1424">
          <cell r="D1424" t="str">
            <v>PV_.PX.WSF._.PTC.Small_Scale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  <cell r="DB1424">
            <v>0</v>
          </cell>
          <cell r="DC1424">
            <v>0</v>
          </cell>
          <cell r="DD1424">
            <v>0</v>
          </cell>
          <cell r="DE1424">
            <v>0</v>
          </cell>
          <cell r="DF1424">
            <v>0</v>
          </cell>
          <cell r="DG1424">
            <v>0</v>
          </cell>
          <cell r="DH1424">
            <v>0</v>
          </cell>
          <cell r="DI1424">
            <v>0</v>
          </cell>
          <cell r="DJ1424">
            <v>0</v>
          </cell>
          <cell r="DK1424">
            <v>0</v>
          </cell>
          <cell r="DL1424">
            <v>0</v>
          </cell>
          <cell r="DM1424">
            <v>0</v>
          </cell>
          <cell r="DN1424">
            <v>0</v>
          </cell>
          <cell r="DO1424">
            <v>0</v>
          </cell>
          <cell r="DP1424">
            <v>0</v>
          </cell>
          <cell r="DQ1424">
            <v>0</v>
          </cell>
          <cell r="DR1424">
            <v>0</v>
          </cell>
          <cell r="DS1424">
            <v>0</v>
          </cell>
          <cell r="DT1424">
            <v>0</v>
          </cell>
          <cell r="DU1424">
            <v>0</v>
          </cell>
          <cell r="DV1424">
            <v>0</v>
          </cell>
          <cell r="DW1424">
            <v>0</v>
          </cell>
          <cell r="DX1424">
            <v>0</v>
          </cell>
          <cell r="DY1424">
            <v>0</v>
          </cell>
          <cell r="DZ1424">
            <v>0</v>
          </cell>
          <cell r="EA1424">
            <v>0</v>
          </cell>
          <cell r="EB1424">
            <v>0</v>
          </cell>
          <cell r="EC1424">
            <v>0</v>
          </cell>
          <cell r="ED1424">
            <v>0</v>
          </cell>
          <cell r="EE1424">
            <v>0</v>
          </cell>
          <cell r="EF1424">
            <v>0</v>
          </cell>
          <cell r="EG1424">
            <v>0</v>
          </cell>
          <cell r="EH1424">
            <v>0</v>
          </cell>
          <cell r="EI1424">
            <v>0</v>
          </cell>
          <cell r="EJ1424">
            <v>0</v>
          </cell>
          <cell r="EK1424">
            <v>0</v>
          </cell>
          <cell r="EL1424">
            <v>0</v>
          </cell>
          <cell r="EM1424">
            <v>0</v>
          </cell>
          <cell r="EN1424">
            <v>0</v>
          </cell>
          <cell r="EO1424">
            <v>0</v>
          </cell>
          <cell r="EP1424">
            <v>0</v>
          </cell>
          <cell r="EQ1424">
            <v>0</v>
          </cell>
          <cell r="ER1424">
            <v>0</v>
          </cell>
          <cell r="ES1424">
            <v>0</v>
          </cell>
          <cell r="ET1424">
            <v>0</v>
          </cell>
          <cell r="EU1424">
            <v>0</v>
          </cell>
          <cell r="EV1424">
            <v>0</v>
          </cell>
          <cell r="EW1424">
            <v>0</v>
          </cell>
          <cell r="EX1424">
            <v>0</v>
          </cell>
          <cell r="EY1424">
            <v>0</v>
          </cell>
          <cell r="EZ1424">
            <v>0</v>
          </cell>
          <cell r="FA1424">
            <v>0</v>
          </cell>
          <cell r="FB1424">
            <v>0</v>
          </cell>
          <cell r="FC1424">
            <v>0</v>
          </cell>
          <cell r="FD1424">
            <v>0</v>
          </cell>
          <cell r="FE1424">
            <v>0</v>
          </cell>
          <cell r="FF1424">
            <v>0</v>
          </cell>
          <cell r="FG1424">
            <v>0</v>
          </cell>
          <cell r="FH1424">
            <v>0</v>
          </cell>
          <cell r="FI1424">
            <v>0</v>
          </cell>
          <cell r="FJ1424">
            <v>0</v>
          </cell>
          <cell r="FK1424">
            <v>0</v>
          </cell>
          <cell r="FL1424">
            <v>0</v>
          </cell>
          <cell r="FM1424">
            <v>0</v>
          </cell>
          <cell r="FN1424">
            <v>0</v>
          </cell>
          <cell r="FO1424">
            <v>0</v>
          </cell>
          <cell r="FP1424">
            <v>0</v>
          </cell>
          <cell r="FQ1424">
            <v>0</v>
          </cell>
          <cell r="FR1424">
            <v>0</v>
          </cell>
          <cell r="FS1424">
            <v>0</v>
          </cell>
          <cell r="FT1424">
            <v>0</v>
          </cell>
          <cell r="FU1424">
            <v>0</v>
          </cell>
          <cell r="FV1424">
            <v>0</v>
          </cell>
          <cell r="FW1424">
            <v>0</v>
          </cell>
          <cell r="FX1424">
            <v>0</v>
          </cell>
          <cell r="FY1424">
            <v>0</v>
          </cell>
          <cell r="FZ1424">
            <v>0</v>
          </cell>
          <cell r="GA1424">
            <v>0</v>
          </cell>
          <cell r="GB1424">
            <v>0</v>
          </cell>
          <cell r="GC1424">
            <v>0</v>
          </cell>
          <cell r="GD1424">
            <v>0</v>
          </cell>
          <cell r="GE1424">
            <v>0</v>
          </cell>
          <cell r="GF1424">
            <v>0</v>
          </cell>
          <cell r="GG1424">
            <v>0</v>
          </cell>
          <cell r="GH1424">
            <v>0</v>
          </cell>
          <cell r="GI1424">
            <v>0</v>
          </cell>
          <cell r="GJ1424">
            <v>0</v>
          </cell>
          <cell r="GK1424">
            <v>0</v>
          </cell>
          <cell r="GL1424">
            <v>0</v>
          </cell>
          <cell r="GM1424">
            <v>0</v>
          </cell>
          <cell r="GN1424">
            <v>0</v>
          </cell>
          <cell r="GO1424">
            <v>0</v>
          </cell>
          <cell r="GP1424">
            <v>0</v>
          </cell>
          <cell r="GQ1424">
            <v>0</v>
          </cell>
          <cell r="GR1424">
            <v>0</v>
          </cell>
          <cell r="GS1424">
            <v>0</v>
          </cell>
          <cell r="GT1424">
            <v>0</v>
          </cell>
          <cell r="GU1424">
            <v>0</v>
          </cell>
          <cell r="GV1424">
            <v>0</v>
          </cell>
          <cell r="GW1424">
            <v>0</v>
          </cell>
          <cell r="GX1424">
            <v>0</v>
          </cell>
          <cell r="GY1424">
            <v>0</v>
          </cell>
          <cell r="GZ1424">
            <v>0</v>
          </cell>
          <cell r="HA1424">
            <v>0</v>
          </cell>
          <cell r="HB1424">
            <v>0</v>
          </cell>
          <cell r="HC1424">
            <v>0</v>
          </cell>
          <cell r="HD1424">
            <v>0</v>
          </cell>
          <cell r="HE1424">
            <v>0</v>
          </cell>
          <cell r="HF1424">
            <v>0</v>
          </cell>
          <cell r="HG1424">
            <v>0</v>
          </cell>
          <cell r="HH1424">
            <v>0</v>
          </cell>
          <cell r="HI1424">
            <v>0</v>
          </cell>
          <cell r="HJ1424">
            <v>0</v>
          </cell>
          <cell r="HK1424">
            <v>0</v>
          </cell>
          <cell r="HL1424">
            <v>0</v>
          </cell>
          <cell r="HM1424">
            <v>0</v>
          </cell>
          <cell r="HN1424">
            <v>0</v>
          </cell>
          <cell r="HO1424">
            <v>0</v>
          </cell>
          <cell r="HP1424">
            <v>0</v>
          </cell>
          <cell r="HQ1424">
            <v>0</v>
          </cell>
          <cell r="HR1424">
            <v>0</v>
          </cell>
          <cell r="HS1424">
            <v>0</v>
          </cell>
          <cell r="HT1424">
            <v>0</v>
          </cell>
          <cell r="HU1424">
            <v>0</v>
          </cell>
          <cell r="HV1424">
            <v>0</v>
          </cell>
          <cell r="HW1424">
            <v>0</v>
          </cell>
          <cell r="HX1424">
            <v>0</v>
          </cell>
          <cell r="HY1424">
            <v>0</v>
          </cell>
          <cell r="HZ1424">
            <v>0</v>
          </cell>
          <cell r="IA1424">
            <v>0</v>
          </cell>
          <cell r="IB1424">
            <v>0</v>
          </cell>
          <cell r="IC1424">
            <v>0</v>
          </cell>
          <cell r="ID1424">
            <v>0</v>
          </cell>
          <cell r="IE1424">
            <v>0</v>
          </cell>
          <cell r="IF1424">
            <v>0</v>
          </cell>
          <cell r="IG1424">
            <v>0</v>
          </cell>
          <cell r="IH1424">
            <v>0</v>
          </cell>
          <cell r="II1424">
            <v>0</v>
          </cell>
          <cell r="IJ1424">
            <v>0</v>
          </cell>
          <cell r="IK1424">
            <v>0</v>
          </cell>
          <cell r="IL1424">
            <v>0</v>
          </cell>
          <cell r="IM1424">
            <v>0</v>
          </cell>
          <cell r="IN1424">
            <v>0</v>
          </cell>
          <cell r="IO1424">
            <v>0</v>
          </cell>
          <cell r="IP1424">
            <v>0</v>
          </cell>
          <cell r="IQ1424">
            <v>0</v>
          </cell>
          <cell r="IR1424">
            <v>0</v>
          </cell>
          <cell r="IS1424">
            <v>0</v>
          </cell>
          <cell r="IT1424">
            <v>0</v>
          </cell>
          <cell r="IU1424">
            <v>0</v>
          </cell>
          <cell r="IV1424">
            <v>0</v>
          </cell>
          <cell r="IW1424">
            <v>0</v>
          </cell>
          <cell r="IX1424">
            <v>0</v>
          </cell>
          <cell r="IY1424">
            <v>0</v>
          </cell>
          <cell r="IZ1424">
            <v>0</v>
          </cell>
          <cell r="JA1424">
            <v>0</v>
          </cell>
          <cell r="JB1424">
            <v>0</v>
          </cell>
          <cell r="JC1424">
            <v>0</v>
          </cell>
          <cell r="JD1424">
            <v>0</v>
          </cell>
          <cell r="JE1424">
            <v>0</v>
          </cell>
        </row>
        <row r="1425">
          <cell r="D1425" t="str">
            <v>PV_.PX.WWA._.PTC.Small_Scale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  <cell r="DB1425">
            <v>0</v>
          </cell>
          <cell r="DC1425">
            <v>0</v>
          </cell>
          <cell r="DD1425">
            <v>0</v>
          </cell>
          <cell r="DE1425">
            <v>0</v>
          </cell>
          <cell r="DF1425">
            <v>0</v>
          </cell>
          <cell r="DG1425">
            <v>0</v>
          </cell>
          <cell r="DH1425">
            <v>0</v>
          </cell>
          <cell r="DI1425">
            <v>0</v>
          </cell>
          <cell r="DJ1425">
            <v>0</v>
          </cell>
          <cell r="DK1425">
            <v>0</v>
          </cell>
          <cell r="DL1425">
            <v>0</v>
          </cell>
          <cell r="DM1425">
            <v>0</v>
          </cell>
          <cell r="DN1425">
            <v>0</v>
          </cell>
          <cell r="DO1425">
            <v>0</v>
          </cell>
          <cell r="DP1425">
            <v>0</v>
          </cell>
          <cell r="DQ1425">
            <v>0</v>
          </cell>
          <cell r="DR1425">
            <v>0</v>
          </cell>
          <cell r="DS1425">
            <v>0</v>
          </cell>
          <cell r="DT1425">
            <v>0</v>
          </cell>
          <cell r="DU1425">
            <v>0</v>
          </cell>
          <cell r="DV1425">
            <v>0</v>
          </cell>
          <cell r="DW1425">
            <v>0</v>
          </cell>
          <cell r="DX1425">
            <v>0</v>
          </cell>
          <cell r="DY1425">
            <v>0</v>
          </cell>
          <cell r="DZ1425">
            <v>0</v>
          </cell>
          <cell r="EA1425">
            <v>0</v>
          </cell>
          <cell r="EB1425">
            <v>0</v>
          </cell>
          <cell r="EC1425">
            <v>0</v>
          </cell>
          <cell r="ED1425">
            <v>0</v>
          </cell>
          <cell r="EE1425">
            <v>0</v>
          </cell>
          <cell r="EF1425">
            <v>0</v>
          </cell>
          <cell r="EG1425">
            <v>0</v>
          </cell>
          <cell r="EH1425">
            <v>0</v>
          </cell>
          <cell r="EI1425">
            <v>0</v>
          </cell>
          <cell r="EJ1425">
            <v>0</v>
          </cell>
          <cell r="EK1425">
            <v>0</v>
          </cell>
          <cell r="EL1425">
            <v>0</v>
          </cell>
          <cell r="EM1425">
            <v>0</v>
          </cell>
          <cell r="EN1425">
            <v>0</v>
          </cell>
          <cell r="EO1425">
            <v>0</v>
          </cell>
          <cell r="EP1425">
            <v>0</v>
          </cell>
          <cell r="EQ1425">
            <v>0</v>
          </cell>
          <cell r="ER1425">
            <v>0</v>
          </cell>
          <cell r="ES1425">
            <v>0</v>
          </cell>
          <cell r="ET1425">
            <v>0</v>
          </cell>
          <cell r="EU1425">
            <v>0</v>
          </cell>
          <cell r="EV1425">
            <v>0</v>
          </cell>
          <cell r="EW1425">
            <v>0</v>
          </cell>
          <cell r="EX1425">
            <v>0</v>
          </cell>
          <cell r="EY1425">
            <v>0</v>
          </cell>
          <cell r="EZ1425">
            <v>0</v>
          </cell>
          <cell r="FA1425">
            <v>0</v>
          </cell>
          <cell r="FB1425">
            <v>0</v>
          </cell>
          <cell r="FC1425">
            <v>0</v>
          </cell>
          <cell r="FD1425">
            <v>0</v>
          </cell>
          <cell r="FE1425">
            <v>0</v>
          </cell>
          <cell r="FF1425">
            <v>0</v>
          </cell>
          <cell r="FG1425">
            <v>0</v>
          </cell>
          <cell r="FH1425">
            <v>0</v>
          </cell>
          <cell r="FI1425">
            <v>0</v>
          </cell>
          <cell r="FJ1425">
            <v>0</v>
          </cell>
          <cell r="FK1425">
            <v>0</v>
          </cell>
          <cell r="FL1425">
            <v>0</v>
          </cell>
          <cell r="FM1425">
            <v>0</v>
          </cell>
          <cell r="FN1425">
            <v>0</v>
          </cell>
          <cell r="FO1425">
            <v>0</v>
          </cell>
          <cell r="FP1425">
            <v>0</v>
          </cell>
          <cell r="FQ1425">
            <v>0</v>
          </cell>
          <cell r="FR1425">
            <v>0</v>
          </cell>
          <cell r="FS1425">
            <v>0</v>
          </cell>
          <cell r="FT1425">
            <v>0</v>
          </cell>
          <cell r="FU1425">
            <v>0</v>
          </cell>
          <cell r="FV1425">
            <v>0</v>
          </cell>
          <cell r="FW1425">
            <v>0</v>
          </cell>
          <cell r="FX1425">
            <v>0</v>
          </cell>
          <cell r="FY1425">
            <v>0</v>
          </cell>
          <cell r="FZ1425">
            <v>0</v>
          </cell>
          <cell r="GA1425">
            <v>0</v>
          </cell>
          <cell r="GB1425">
            <v>0</v>
          </cell>
          <cell r="GC1425">
            <v>0</v>
          </cell>
          <cell r="GD1425">
            <v>0</v>
          </cell>
          <cell r="GE1425">
            <v>0</v>
          </cell>
          <cell r="GF1425">
            <v>0</v>
          </cell>
          <cell r="GG1425">
            <v>0</v>
          </cell>
          <cell r="GH1425">
            <v>0</v>
          </cell>
          <cell r="GI1425">
            <v>0</v>
          </cell>
          <cell r="GJ1425">
            <v>0</v>
          </cell>
          <cell r="GK1425">
            <v>0</v>
          </cell>
          <cell r="GL1425">
            <v>0</v>
          </cell>
          <cell r="GM1425">
            <v>0</v>
          </cell>
          <cell r="GN1425">
            <v>0</v>
          </cell>
          <cell r="GO1425">
            <v>0</v>
          </cell>
          <cell r="GP1425">
            <v>0</v>
          </cell>
          <cell r="GQ1425">
            <v>0</v>
          </cell>
          <cell r="GR1425">
            <v>0</v>
          </cell>
          <cell r="GS1425">
            <v>0</v>
          </cell>
          <cell r="GT1425">
            <v>0</v>
          </cell>
          <cell r="GU1425">
            <v>0</v>
          </cell>
          <cell r="GV1425">
            <v>0</v>
          </cell>
          <cell r="GW1425">
            <v>0</v>
          </cell>
          <cell r="GX1425">
            <v>0</v>
          </cell>
          <cell r="GY1425">
            <v>0</v>
          </cell>
          <cell r="GZ1425">
            <v>0</v>
          </cell>
          <cell r="HA1425">
            <v>0</v>
          </cell>
          <cell r="HB1425">
            <v>0</v>
          </cell>
          <cell r="HC1425">
            <v>0</v>
          </cell>
          <cell r="HD1425">
            <v>0</v>
          </cell>
          <cell r="HE1425">
            <v>0</v>
          </cell>
          <cell r="HF1425">
            <v>0</v>
          </cell>
          <cell r="HG1425">
            <v>0</v>
          </cell>
          <cell r="HH1425">
            <v>0</v>
          </cell>
          <cell r="HI1425">
            <v>0</v>
          </cell>
          <cell r="HJ1425">
            <v>0</v>
          </cell>
          <cell r="HK1425">
            <v>0</v>
          </cell>
          <cell r="HL1425">
            <v>0</v>
          </cell>
          <cell r="HM1425">
            <v>0</v>
          </cell>
          <cell r="HN1425">
            <v>0</v>
          </cell>
          <cell r="HO1425">
            <v>0</v>
          </cell>
          <cell r="HP1425">
            <v>0</v>
          </cell>
          <cell r="HQ1425">
            <v>0</v>
          </cell>
          <cell r="HR1425">
            <v>0</v>
          </cell>
          <cell r="HS1425">
            <v>0</v>
          </cell>
          <cell r="HT1425">
            <v>0</v>
          </cell>
          <cell r="HU1425">
            <v>0</v>
          </cell>
          <cell r="HV1425">
            <v>0</v>
          </cell>
          <cell r="HW1425">
            <v>0</v>
          </cell>
          <cell r="HX1425">
            <v>0</v>
          </cell>
          <cell r="HY1425">
            <v>0</v>
          </cell>
          <cell r="HZ1425">
            <v>0</v>
          </cell>
          <cell r="IA1425">
            <v>0</v>
          </cell>
          <cell r="IB1425">
            <v>0</v>
          </cell>
          <cell r="IC1425">
            <v>0</v>
          </cell>
          <cell r="ID1425">
            <v>0</v>
          </cell>
          <cell r="IE1425">
            <v>0</v>
          </cell>
          <cell r="IF1425">
            <v>0</v>
          </cell>
          <cell r="IG1425">
            <v>0</v>
          </cell>
          <cell r="IH1425">
            <v>0</v>
          </cell>
          <cell r="II1425">
            <v>0</v>
          </cell>
          <cell r="IJ1425">
            <v>0</v>
          </cell>
          <cell r="IK1425">
            <v>0</v>
          </cell>
          <cell r="IL1425">
            <v>0</v>
          </cell>
          <cell r="IM1425">
            <v>0</v>
          </cell>
          <cell r="IN1425">
            <v>0</v>
          </cell>
          <cell r="IO1425">
            <v>0</v>
          </cell>
          <cell r="IP1425">
            <v>0</v>
          </cell>
          <cell r="IQ1425">
            <v>0</v>
          </cell>
          <cell r="IR1425">
            <v>0</v>
          </cell>
          <cell r="IS1425">
            <v>0</v>
          </cell>
          <cell r="IT1425">
            <v>0</v>
          </cell>
          <cell r="IU1425">
            <v>0</v>
          </cell>
          <cell r="IV1425">
            <v>0</v>
          </cell>
          <cell r="IW1425">
            <v>0</v>
          </cell>
          <cell r="IX1425">
            <v>0</v>
          </cell>
          <cell r="IY1425">
            <v>0</v>
          </cell>
          <cell r="IZ1425">
            <v>0</v>
          </cell>
          <cell r="JA1425">
            <v>0</v>
          </cell>
          <cell r="JB1425">
            <v>0</v>
          </cell>
          <cell r="JC1425">
            <v>0</v>
          </cell>
          <cell r="JD1425">
            <v>0</v>
          </cell>
          <cell r="JE1425">
            <v>0</v>
          </cell>
        </row>
        <row r="1426">
          <cell r="D1426" t="str">
            <v>PV_.PX.WYC._.PTC.Small_Scale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  <cell r="DB1426">
            <v>0</v>
          </cell>
          <cell r="DC1426">
            <v>0</v>
          </cell>
          <cell r="DD1426">
            <v>0</v>
          </cell>
          <cell r="DE1426">
            <v>0</v>
          </cell>
          <cell r="DF1426">
            <v>0</v>
          </cell>
          <cell r="DG1426">
            <v>0</v>
          </cell>
          <cell r="DH1426">
            <v>0</v>
          </cell>
          <cell r="DI1426">
            <v>0</v>
          </cell>
          <cell r="DJ1426">
            <v>0</v>
          </cell>
          <cell r="DK1426">
            <v>0</v>
          </cell>
          <cell r="DL1426">
            <v>0</v>
          </cell>
          <cell r="DM1426">
            <v>0</v>
          </cell>
          <cell r="DN1426">
            <v>0</v>
          </cell>
          <cell r="DO1426">
            <v>0</v>
          </cell>
          <cell r="DP1426">
            <v>0</v>
          </cell>
          <cell r="DQ1426">
            <v>0</v>
          </cell>
          <cell r="DR1426">
            <v>0</v>
          </cell>
          <cell r="DS1426">
            <v>0</v>
          </cell>
          <cell r="DT1426">
            <v>0</v>
          </cell>
          <cell r="DU1426">
            <v>0</v>
          </cell>
          <cell r="DV1426">
            <v>0</v>
          </cell>
          <cell r="DW1426">
            <v>0</v>
          </cell>
          <cell r="DX1426">
            <v>0</v>
          </cell>
          <cell r="DY1426">
            <v>0</v>
          </cell>
          <cell r="DZ1426">
            <v>0</v>
          </cell>
          <cell r="EA1426">
            <v>0</v>
          </cell>
          <cell r="EB1426">
            <v>0</v>
          </cell>
          <cell r="EC1426">
            <v>0</v>
          </cell>
          <cell r="ED1426">
            <v>0</v>
          </cell>
          <cell r="EE1426">
            <v>0</v>
          </cell>
          <cell r="EF1426">
            <v>0</v>
          </cell>
          <cell r="EG1426">
            <v>0</v>
          </cell>
          <cell r="EH1426">
            <v>0</v>
          </cell>
          <cell r="EI1426">
            <v>0</v>
          </cell>
          <cell r="EJ1426">
            <v>0</v>
          </cell>
          <cell r="EK1426">
            <v>0</v>
          </cell>
          <cell r="EL1426">
            <v>0</v>
          </cell>
          <cell r="EM1426">
            <v>0</v>
          </cell>
          <cell r="EN1426">
            <v>0</v>
          </cell>
          <cell r="EO1426">
            <v>0</v>
          </cell>
          <cell r="EP1426">
            <v>0</v>
          </cell>
          <cell r="EQ1426">
            <v>0</v>
          </cell>
          <cell r="ER1426">
            <v>0</v>
          </cell>
          <cell r="ES1426">
            <v>0</v>
          </cell>
          <cell r="ET1426">
            <v>0</v>
          </cell>
          <cell r="EU1426">
            <v>0</v>
          </cell>
          <cell r="EV1426">
            <v>0</v>
          </cell>
          <cell r="EW1426">
            <v>0</v>
          </cell>
          <cell r="EX1426">
            <v>0</v>
          </cell>
          <cell r="EY1426">
            <v>0</v>
          </cell>
          <cell r="EZ1426">
            <v>0</v>
          </cell>
          <cell r="FA1426">
            <v>0</v>
          </cell>
          <cell r="FB1426">
            <v>0</v>
          </cell>
          <cell r="FC1426">
            <v>0</v>
          </cell>
          <cell r="FD1426">
            <v>0</v>
          </cell>
          <cell r="FE1426">
            <v>0</v>
          </cell>
          <cell r="FF1426">
            <v>0</v>
          </cell>
          <cell r="FG1426">
            <v>0</v>
          </cell>
          <cell r="FH1426">
            <v>0</v>
          </cell>
          <cell r="FI1426">
            <v>0</v>
          </cell>
          <cell r="FJ1426">
            <v>0</v>
          </cell>
          <cell r="FK1426">
            <v>0</v>
          </cell>
          <cell r="FL1426">
            <v>0</v>
          </cell>
          <cell r="FM1426">
            <v>0</v>
          </cell>
          <cell r="FN1426">
            <v>0</v>
          </cell>
          <cell r="FO1426">
            <v>0</v>
          </cell>
          <cell r="FP1426">
            <v>0</v>
          </cell>
          <cell r="FQ1426">
            <v>0</v>
          </cell>
          <cell r="FR1426">
            <v>0</v>
          </cell>
          <cell r="FS1426">
            <v>0</v>
          </cell>
          <cell r="FT1426">
            <v>0</v>
          </cell>
          <cell r="FU1426">
            <v>0</v>
          </cell>
          <cell r="FV1426">
            <v>0</v>
          </cell>
          <cell r="FW1426">
            <v>0</v>
          </cell>
          <cell r="FX1426">
            <v>0</v>
          </cell>
          <cell r="FY1426">
            <v>0</v>
          </cell>
          <cell r="FZ1426">
            <v>0</v>
          </cell>
          <cell r="GA1426">
            <v>0</v>
          </cell>
          <cell r="GB1426">
            <v>0</v>
          </cell>
          <cell r="GC1426">
            <v>0</v>
          </cell>
          <cell r="GD1426">
            <v>0</v>
          </cell>
          <cell r="GE1426">
            <v>0</v>
          </cell>
          <cell r="GF1426">
            <v>0</v>
          </cell>
          <cell r="GG1426">
            <v>0</v>
          </cell>
          <cell r="GH1426">
            <v>0</v>
          </cell>
          <cell r="GI1426">
            <v>0</v>
          </cell>
          <cell r="GJ1426">
            <v>0</v>
          </cell>
          <cell r="GK1426">
            <v>0</v>
          </cell>
          <cell r="GL1426">
            <v>0</v>
          </cell>
          <cell r="GM1426">
            <v>0</v>
          </cell>
          <cell r="GN1426">
            <v>0</v>
          </cell>
          <cell r="GO1426">
            <v>0</v>
          </cell>
          <cell r="GP1426">
            <v>0</v>
          </cell>
          <cell r="GQ1426">
            <v>0</v>
          </cell>
          <cell r="GR1426">
            <v>0</v>
          </cell>
          <cell r="GS1426">
            <v>0</v>
          </cell>
          <cell r="GT1426">
            <v>0</v>
          </cell>
          <cell r="GU1426">
            <v>0</v>
          </cell>
          <cell r="GV1426">
            <v>0</v>
          </cell>
          <cell r="GW1426">
            <v>0</v>
          </cell>
          <cell r="GX1426">
            <v>0</v>
          </cell>
          <cell r="GY1426">
            <v>0</v>
          </cell>
          <cell r="GZ1426">
            <v>0</v>
          </cell>
          <cell r="HA1426">
            <v>0</v>
          </cell>
          <cell r="HB1426">
            <v>0</v>
          </cell>
          <cell r="HC1426">
            <v>0</v>
          </cell>
          <cell r="HD1426">
            <v>0</v>
          </cell>
          <cell r="HE1426">
            <v>0</v>
          </cell>
          <cell r="HF1426">
            <v>0</v>
          </cell>
          <cell r="HG1426">
            <v>0</v>
          </cell>
          <cell r="HH1426">
            <v>0</v>
          </cell>
          <cell r="HI1426">
            <v>0</v>
          </cell>
          <cell r="HJ1426">
            <v>0</v>
          </cell>
          <cell r="HK1426">
            <v>0</v>
          </cell>
          <cell r="HL1426">
            <v>0</v>
          </cell>
          <cell r="HM1426">
            <v>0</v>
          </cell>
          <cell r="HN1426">
            <v>0</v>
          </cell>
          <cell r="HO1426">
            <v>0</v>
          </cell>
          <cell r="HP1426">
            <v>0</v>
          </cell>
          <cell r="HQ1426">
            <v>0</v>
          </cell>
          <cell r="HR1426">
            <v>0</v>
          </cell>
          <cell r="HS1426">
            <v>0</v>
          </cell>
          <cell r="HT1426">
            <v>0</v>
          </cell>
          <cell r="HU1426">
            <v>0</v>
          </cell>
          <cell r="HV1426">
            <v>0</v>
          </cell>
          <cell r="HW1426">
            <v>0</v>
          </cell>
          <cell r="HX1426">
            <v>0</v>
          </cell>
          <cell r="HY1426">
            <v>0</v>
          </cell>
          <cell r="HZ1426">
            <v>0</v>
          </cell>
          <cell r="IA1426">
            <v>0</v>
          </cell>
          <cell r="IB1426">
            <v>0</v>
          </cell>
          <cell r="IC1426">
            <v>0</v>
          </cell>
          <cell r="ID1426">
            <v>0</v>
          </cell>
          <cell r="IE1426">
            <v>0</v>
          </cell>
          <cell r="IF1426">
            <v>0</v>
          </cell>
          <cell r="IG1426">
            <v>0</v>
          </cell>
          <cell r="IH1426">
            <v>0</v>
          </cell>
          <cell r="II1426">
            <v>0</v>
          </cell>
          <cell r="IJ1426">
            <v>0</v>
          </cell>
          <cell r="IK1426">
            <v>0</v>
          </cell>
          <cell r="IL1426">
            <v>0</v>
          </cell>
          <cell r="IM1426">
            <v>0</v>
          </cell>
          <cell r="IN1426">
            <v>0</v>
          </cell>
          <cell r="IO1426">
            <v>0</v>
          </cell>
          <cell r="IP1426">
            <v>0</v>
          </cell>
          <cell r="IQ1426">
            <v>0</v>
          </cell>
          <cell r="IR1426">
            <v>0</v>
          </cell>
          <cell r="IS1426">
            <v>0</v>
          </cell>
          <cell r="IT1426">
            <v>0</v>
          </cell>
          <cell r="IU1426">
            <v>0</v>
          </cell>
          <cell r="IV1426">
            <v>0</v>
          </cell>
          <cell r="IW1426">
            <v>0</v>
          </cell>
          <cell r="IX1426">
            <v>0</v>
          </cell>
          <cell r="IY1426">
            <v>0</v>
          </cell>
          <cell r="IZ1426">
            <v>0</v>
          </cell>
          <cell r="JA1426">
            <v>0</v>
          </cell>
          <cell r="JB1426">
            <v>0</v>
          </cell>
          <cell r="JC1426">
            <v>0</v>
          </cell>
          <cell r="JD1426">
            <v>0</v>
          </cell>
          <cell r="JE1426">
            <v>0</v>
          </cell>
        </row>
        <row r="1427">
          <cell r="D1427" t="str">
            <v>PV_.PX.WYE._.PTC.Small_Scale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  <cell r="DB1427">
            <v>0</v>
          </cell>
          <cell r="DC1427">
            <v>0</v>
          </cell>
          <cell r="DD1427">
            <v>0</v>
          </cell>
          <cell r="DE1427">
            <v>0</v>
          </cell>
          <cell r="DF1427">
            <v>0</v>
          </cell>
          <cell r="DG1427">
            <v>0</v>
          </cell>
          <cell r="DH1427">
            <v>0</v>
          </cell>
          <cell r="DI1427">
            <v>0</v>
          </cell>
          <cell r="DJ1427">
            <v>0</v>
          </cell>
          <cell r="DK1427">
            <v>0</v>
          </cell>
          <cell r="DL1427">
            <v>0</v>
          </cell>
          <cell r="DM1427">
            <v>0</v>
          </cell>
          <cell r="DN1427">
            <v>0</v>
          </cell>
          <cell r="DO1427">
            <v>0</v>
          </cell>
          <cell r="DP1427">
            <v>0</v>
          </cell>
          <cell r="DQ1427">
            <v>0</v>
          </cell>
          <cell r="DR1427">
            <v>0</v>
          </cell>
          <cell r="DS1427">
            <v>0</v>
          </cell>
          <cell r="DT1427">
            <v>0</v>
          </cell>
          <cell r="DU1427">
            <v>0</v>
          </cell>
          <cell r="DV1427">
            <v>0</v>
          </cell>
          <cell r="DW1427">
            <v>0</v>
          </cell>
          <cell r="DX1427">
            <v>0</v>
          </cell>
          <cell r="DY1427">
            <v>0</v>
          </cell>
          <cell r="DZ1427">
            <v>0</v>
          </cell>
          <cell r="EA1427">
            <v>0</v>
          </cell>
          <cell r="EB1427">
            <v>0</v>
          </cell>
          <cell r="EC1427">
            <v>0</v>
          </cell>
          <cell r="ED1427">
            <v>0</v>
          </cell>
          <cell r="EE1427">
            <v>0</v>
          </cell>
          <cell r="EF1427">
            <v>0</v>
          </cell>
          <cell r="EG1427">
            <v>0</v>
          </cell>
          <cell r="EH1427">
            <v>0</v>
          </cell>
          <cell r="EI1427">
            <v>0</v>
          </cell>
          <cell r="EJ1427">
            <v>0</v>
          </cell>
          <cell r="EK1427">
            <v>0</v>
          </cell>
          <cell r="EL1427">
            <v>0</v>
          </cell>
          <cell r="EM1427">
            <v>0</v>
          </cell>
          <cell r="EN1427">
            <v>0</v>
          </cell>
          <cell r="EO1427">
            <v>0</v>
          </cell>
          <cell r="EP1427">
            <v>0</v>
          </cell>
          <cell r="EQ1427">
            <v>0</v>
          </cell>
          <cell r="ER1427">
            <v>0</v>
          </cell>
          <cell r="ES1427">
            <v>0</v>
          </cell>
          <cell r="ET1427">
            <v>0</v>
          </cell>
          <cell r="EU1427">
            <v>0</v>
          </cell>
          <cell r="EV1427">
            <v>0</v>
          </cell>
          <cell r="EW1427">
            <v>0</v>
          </cell>
          <cell r="EX1427">
            <v>0</v>
          </cell>
          <cell r="EY1427">
            <v>0</v>
          </cell>
          <cell r="EZ1427">
            <v>0</v>
          </cell>
          <cell r="FA1427">
            <v>0</v>
          </cell>
          <cell r="FB1427">
            <v>0</v>
          </cell>
          <cell r="FC1427">
            <v>0</v>
          </cell>
          <cell r="FD1427">
            <v>0</v>
          </cell>
          <cell r="FE1427">
            <v>0</v>
          </cell>
          <cell r="FF1427">
            <v>0</v>
          </cell>
          <cell r="FG1427">
            <v>0</v>
          </cell>
          <cell r="FH1427">
            <v>0</v>
          </cell>
          <cell r="FI1427">
            <v>0</v>
          </cell>
          <cell r="FJ1427">
            <v>0</v>
          </cell>
          <cell r="FK1427">
            <v>0</v>
          </cell>
          <cell r="FL1427">
            <v>0</v>
          </cell>
          <cell r="FM1427">
            <v>0</v>
          </cell>
          <cell r="FN1427">
            <v>0</v>
          </cell>
          <cell r="FO1427">
            <v>0</v>
          </cell>
          <cell r="FP1427">
            <v>0</v>
          </cell>
          <cell r="FQ1427">
            <v>0</v>
          </cell>
          <cell r="FR1427">
            <v>0</v>
          </cell>
          <cell r="FS1427">
            <v>0</v>
          </cell>
          <cell r="FT1427">
            <v>0</v>
          </cell>
          <cell r="FU1427">
            <v>0</v>
          </cell>
          <cell r="FV1427">
            <v>0</v>
          </cell>
          <cell r="FW1427">
            <v>0</v>
          </cell>
          <cell r="FX1427">
            <v>0</v>
          </cell>
          <cell r="FY1427">
            <v>0</v>
          </cell>
          <cell r="FZ1427">
            <v>0</v>
          </cell>
          <cell r="GA1427">
            <v>0</v>
          </cell>
          <cell r="GB1427">
            <v>0</v>
          </cell>
          <cell r="GC1427">
            <v>0</v>
          </cell>
          <cell r="GD1427">
            <v>0</v>
          </cell>
          <cell r="GE1427">
            <v>0</v>
          </cell>
          <cell r="GF1427">
            <v>0</v>
          </cell>
          <cell r="GG1427">
            <v>0</v>
          </cell>
          <cell r="GH1427">
            <v>0</v>
          </cell>
          <cell r="GI1427">
            <v>0</v>
          </cell>
          <cell r="GJ1427">
            <v>0</v>
          </cell>
          <cell r="GK1427">
            <v>0</v>
          </cell>
          <cell r="GL1427">
            <v>0</v>
          </cell>
          <cell r="GM1427">
            <v>0</v>
          </cell>
          <cell r="GN1427">
            <v>0</v>
          </cell>
          <cell r="GO1427">
            <v>0</v>
          </cell>
          <cell r="GP1427">
            <v>0</v>
          </cell>
          <cell r="GQ1427">
            <v>0</v>
          </cell>
          <cell r="GR1427">
            <v>0</v>
          </cell>
          <cell r="GS1427">
            <v>0</v>
          </cell>
          <cell r="GT1427">
            <v>0</v>
          </cell>
          <cell r="GU1427">
            <v>0</v>
          </cell>
          <cell r="GV1427">
            <v>0</v>
          </cell>
          <cell r="GW1427">
            <v>0</v>
          </cell>
          <cell r="GX1427">
            <v>0</v>
          </cell>
          <cell r="GY1427">
            <v>0</v>
          </cell>
          <cell r="GZ1427">
            <v>0</v>
          </cell>
          <cell r="HA1427">
            <v>0</v>
          </cell>
          <cell r="HB1427">
            <v>0</v>
          </cell>
          <cell r="HC1427">
            <v>0</v>
          </cell>
          <cell r="HD1427">
            <v>0</v>
          </cell>
          <cell r="HE1427">
            <v>0</v>
          </cell>
          <cell r="HF1427">
            <v>0</v>
          </cell>
          <cell r="HG1427">
            <v>0</v>
          </cell>
          <cell r="HH1427">
            <v>0</v>
          </cell>
          <cell r="HI1427">
            <v>0</v>
          </cell>
          <cell r="HJ1427">
            <v>0</v>
          </cell>
          <cell r="HK1427">
            <v>0</v>
          </cell>
          <cell r="HL1427">
            <v>0</v>
          </cell>
          <cell r="HM1427">
            <v>0</v>
          </cell>
          <cell r="HN1427">
            <v>0</v>
          </cell>
          <cell r="HO1427">
            <v>0</v>
          </cell>
          <cell r="HP1427">
            <v>0</v>
          </cell>
          <cell r="HQ1427">
            <v>0</v>
          </cell>
          <cell r="HR1427">
            <v>0</v>
          </cell>
          <cell r="HS1427">
            <v>0</v>
          </cell>
          <cell r="HT1427">
            <v>0</v>
          </cell>
          <cell r="HU1427">
            <v>0</v>
          </cell>
          <cell r="HV1427">
            <v>0</v>
          </cell>
          <cell r="HW1427">
            <v>0</v>
          </cell>
          <cell r="HX1427">
            <v>0</v>
          </cell>
          <cell r="HY1427">
            <v>0</v>
          </cell>
          <cell r="HZ1427">
            <v>0</v>
          </cell>
          <cell r="IA1427">
            <v>0</v>
          </cell>
          <cell r="IB1427">
            <v>0</v>
          </cell>
          <cell r="IC1427">
            <v>0</v>
          </cell>
          <cell r="ID1427">
            <v>0</v>
          </cell>
          <cell r="IE1427">
            <v>0</v>
          </cell>
          <cell r="IF1427">
            <v>0</v>
          </cell>
          <cell r="IG1427">
            <v>0</v>
          </cell>
          <cell r="IH1427">
            <v>0</v>
          </cell>
          <cell r="II1427">
            <v>0</v>
          </cell>
          <cell r="IJ1427">
            <v>0</v>
          </cell>
          <cell r="IK1427">
            <v>0</v>
          </cell>
          <cell r="IL1427">
            <v>0</v>
          </cell>
          <cell r="IM1427">
            <v>0</v>
          </cell>
          <cell r="IN1427">
            <v>0</v>
          </cell>
          <cell r="IO1427">
            <v>0</v>
          </cell>
          <cell r="IP1427">
            <v>0</v>
          </cell>
          <cell r="IQ1427">
            <v>0</v>
          </cell>
          <cell r="IR1427">
            <v>0</v>
          </cell>
          <cell r="IS1427">
            <v>0</v>
          </cell>
          <cell r="IT1427">
            <v>0</v>
          </cell>
          <cell r="IU1427">
            <v>0</v>
          </cell>
          <cell r="IV1427">
            <v>0</v>
          </cell>
          <cell r="IW1427">
            <v>0</v>
          </cell>
          <cell r="IX1427">
            <v>0</v>
          </cell>
          <cell r="IY1427">
            <v>0</v>
          </cell>
          <cell r="IZ1427">
            <v>0</v>
          </cell>
          <cell r="JA1427">
            <v>0</v>
          </cell>
          <cell r="JB1427">
            <v>0</v>
          </cell>
          <cell r="JC1427">
            <v>0</v>
          </cell>
          <cell r="JD1427">
            <v>0</v>
          </cell>
          <cell r="JE1427">
            <v>0</v>
          </cell>
        </row>
        <row r="1428">
          <cell r="D1428" t="str">
            <v>PV_.PX.WYN._.PTC.Small_Scale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  <cell r="DB1428">
            <v>0</v>
          </cell>
          <cell r="DC1428">
            <v>0</v>
          </cell>
          <cell r="DD1428">
            <v>0</v>
          </cell>
          <cell r="DE1428">
            <v>0</v>
          </cell>
          <cell r="DF1428">
            <v>0</v>
          </cell>
          <cell r="DG1428">
            <v>0</v>
          </cell>
          <cell r="DH1428">
            <v>0</v>
          </cell>
          <cell r="DI1428">
            <v>0</v>
          </cell>
          <cell r="DJ1428">
            <v>0</v>
          </cell>
          <cell r="DK1428">
            <v>0</v>
          </cell>
          <cell r="DL1428">
            <v>0</v>
          </cell>
          <cell r="DM1428">
            <v>0</v>
          </cell>
          <cell r="DN1428">
            <v>0</v>
          </cell>
          <cell r="DO1428">
            <v>0</v>
          </cell>
          <cell r="DP1428">
            <v>0</v>
          </cell>
          <cell r="DQ1428">
            <v>0</v>
          </cell>
          <cell r="DR1428">
            <v>0</v>
          </cell>
          <cell r="DS1428">
            <v>0</v>
          </cell>
          <cell r="DT1428">
            <v>0</v>
          </cell>
          <cell r="DU1428">
            <v>0</v>
          </cell>
          <cell r="DV1428">
            <v>0</v>
          </cell>
          <cell r="DW1428">
            <v>0</v>
          </cell>
          <cell r="DX1428">
            <v>0</v>
          </cell>
          <cell r="DY1428">
            <v>0</v>
          </cell>
          <cell r="DZ1428">
            <v>0</v>
          </cell>
          <cell r="EA1428">
            <v>0</v>
          </cell>
          <cell r="EB1428">
            <v>0</v>
          </cell>
          <cell r="EC1428">
            <v>0</v>
          </cell>
          <cell r="ED1428">
            <v>0</v>
          </cell>
          <cell r="EE1428">
            <v>0</v>
          </cell>
          <cell r="EF1428">
            <v>0</v>
          </cell>
          <cell r="EG1428">
            <v>0</v>
          </cell>
          <cell r="EH1428">
            <v>0</v>
          </cell>
          <cell r="EI1428">
            <v>0</v>
          </cell>
          <cell r="EJ1428">
            <v>0</v>
          </cell>
          <cell r="EK1428">
            <v>0</v>
          </cell>
          <cell r="EL1428">
            <v>0</v>
          </cell>
          <cell r="EM1428">
            <v>0</v>
          </cell>
          <cell r="EN1428">
            <v>0</v>
          </cell>
          <cell r="EO1428">
            <v>0</v>
          </cell>
          <cell r="EP1428">
            <v>0</v>
          </cell>
          <cell r="EQ1428">
            <v>0</v>
          </cell>
          <cell r="ER1428">
            <v>0</v>
          </cell>
          <cell r="ES1428">
            <v>0</v>
          </cell>
          <cell r="ET1428">
            <v>0</v>
          </cell>
          <cell r="EU1428">
            <v>0</v>
          </cell>
          <cell r="EV1428">
            <v>0</v>
          </cell>
          <cell r="EW1428">
            <v>0</v>
          </cell>
          <cell r="EX1428">
            <v>0</v>
          </cell>
          <cell r="EY1428">
            <v>0</v>
          </cell>
          <cell r="EZ1428">
            <v>0</v>
          </cell>
          <cell r="FA1428">
            <v>0</v>
          </cell>
          <cell r="FB1428">
            <v>0</v>
          </cell>
          <cell r="FC1428">
            <v>0</v>
          </cell>
          <cell r="FD1428">
            <v>0</v>
          </cell>
          <cell r="FE1428">
            <v>0</v>
          </cell>
          <cell r="FF1428">
            <v>0</v>
          </cell>
          <cell r="FG1428">
            <v>0</v>
          </cell>
          <cell r="FH1428">
            <v>0</v>
          </cell>
          <cell r="FI1428">
            <v>0</v>
          </cell>
          <cell r="FJ1428">
            <v>0</v>
          </cell>
          <cell r="FK1428">
            <v>0</v>
          </cell>
          <cell r="FL1428">
            <v>0</v>
          </cell>
          <cell r="FM1428">
            <v>0</v>
          </cell>
          <cell r="FN1428">
            <v>0</v>
          </cell>
          <cell r="FO1428">
            <v>0</v>
          </cell>
          <cell r="FP1428">
            <v>0</v>
          </cell>
          <cell r="FQ1428">
            <v>0</v>
          </cell>
          <cell r="FR1428">
            <v>0</v>
          </cell>
          <cell r="FS1428">
            <v>0</v>
          </cell>
          <cell r="FT1428">
            <v>0</v>
          </cell>
          <cell r="FU1428">
            <v>0</v>
          </cell>
          <cell r="FV1428">
            <v>0</v>
          </cell>
          <cell r="FW1428">
            <v>0</v>
          </cell>
          <cell r="FX1428">
            <v>0</v>
          </cell>
          <cell r="FY1428">
            <v>0</v>
          </cell>
          <cell r="FZ1428">
            <v>0</v>
          </cell>
          <cell r="GA1428">
            <v>0</v>
          </cell>
          <cell r="GB1428">
            <v>0</v>
          </cell>
          <cell r="GC1428">
            <v>0</v>
          </cell>
          <cell r="GD1428">
            <v>0</v>
          </cell>
          <cell r="GE1428">
            <v>0</v>
          </cell>
          <cell r="GF1428">
            <v>0</v>
          </cell>
          <cell r="GG1428">
            <v>0</v>
          </cell>
          <cell r="GH1428">
            <v>0</v>
          </cell>
          <cell r="GI1428">
            <v>0</v>
          </cell>
          <cell r="GJ1428">
            <v>0</v>
          </cell>
          <cell r="GK1428">
            <v>0</v>
          </cell>
          <cell r="GL1428">
            <v>0</v>
          </cell>
          <cell r="GM1428">
            <v>0</v>
          </cell>
          <cell r="GN1428">
            <v>0</v>
          </cell>
          <cell r="GO1428">
            <v>0</v>
          </cell>
          <cell r="GP1428">
            <v>0</v>
          </cell>
          <cell r="GQ1428">
            <v>0</v>
          </cell>
          <cell r="GR1428">
            <v>0</v>
          </cell>
          <cell r="GS1428">
            <v>0</v>
          </cell>
          <cell r="GT1428">
            <v>0</v>
          </cell>
          <cell r="GU1428">
            <v>0</v>
          </cell>
          <cell r="GV1428">
            <v>0</v>
          </cell>
          <cell r="GW1428">
            <v>0</v>
          </cell>
          <cell r="GX1428">
            <v>0</v>
          </cell>
          <cell r="GY1428">
            <v>0</v>
          </cell>
          <cell r="GZ1428">
            <v>0</v>
          </cell>
          <cell r="HA1428">
            <v>0</v>
          </cell>
          <cell r="HB1428">
            <v>0</v>
          </cell>
          <cell r="HC1428">
            <v>0</v>
          </cell>
          <cell r="HD1428">
            <v>0</v>
          </cell>
          <cell r="HE1428">
            <v>0</v>
          </cell>
          <cell r="HF1428">
            <v>0</v>
          </cell>
          <cell r="HG1428">
            <v>0</v>
          </cell>
          <cell r="HH1428">
            <v>0</v>
          </cell>
          <cell r="HI1428">
            <v>0</v>
          </cell>
          <cell r="HJ1428">
            <v>0</v>
          </cell>
          <cell r="HK1428">
            <v>0</v>
          </cell>
          <cell r="HL1428">
            <v>0</v>
          </cell>
          <cell r="HM1428">
            <v>0</v>
          </cell>
          <cell r="HN1428">
            <v>0</v>
          </cell>
          <cell r="HO1428">
            <v>0</v>
          </cell>
          <cell r="HP1428">
            <v>0</v>
          </cell>
          <cell r="HQ1428">
            <v>0</v>
          </cell>
          <cell r="HR1428">
            <v>0</v>
          </cell>
          <cell r="HS1428">
            <v>0</v>
          </cell>
          <cell r="HT1428">
            <v>0</v>
          </cell>
          <cell r="HU1428">
            <v>0</v>
          </cell>
          <cell r="HV1428">
            <v>0</v>
          </cell>
          <cell r="HW1428">
            <v>0</v>
          </cell>
          <cell r="HX1428">
            <v>0</v>
          </cell>
          <cell r="HY1428">
            <v>0</v>
          </cell>
          <cell r="HZ1428">
            <v>0</v>
          </cell>
          <cell r="IA1428">
            <v>0</v>
          </cell>
          <cell r="IB1428">
            <v>0</v>
          </cell>
          <cell r="IC1428">
            <v>0</v>
          </cell>
          <cell r="ID1428">
            <v>0</v>
          </cell>
          <cell r="IE1428">
            <v>0</v>
          </cell>
          <cell r="IF1428">
            <v>0</v>
          </cell>
          <cell r="IG1428">
            <v>0</v>
          </cell>
          <cell r="IH1428">
            <v>0</v>
          </cell>
          <cell r="II1428">
            <v>0</v>
          </cell>
          <cell r="IJ1428">
            <v>0</v>
          </cell>
          <cell r="IK1428">
            <v>0</v>
          </cell>
          <cell r="IL1428">
            <v>0</v>
          </cell>
          <cell r="IM1428">
            <v>0</v>
          </cell>
          <cell r="IN1428">
            <v>0</v>
          </cell>
          <cell r="IO1428">
            <v>0</v>
          </cell>
          <cell r="IP1428">
            <v>0</v>
          </cell>
          <cell r="IQ1428">
            <v>0</v>
          </cell>
          <cell r="IR1428">
            <v>0</v>
          </cell>
          <cell r="IS1428">
            <v>0</v>
          </cell>
          <cell r="IT1428">
            <v>0</v>
          </cell>
          <cell r="IU1428">
            <v>0</v>
          </cell>
          <cell r="IV1428">
            <v>0</v>
          </cell>
          <cell r="IW1428">
            <v>0</v>
          </cell>
          <cell r="IX1428">
            <v>0</v>
          </cell>
          <cell r="IY1428">
            <v>0</v>
          </cell>
          <cell r="IZ1428">
            <v>0</v>
          </cell>
          <cell r="JA1428">
            <v>0</v>
          </cell>
          <cell r="JB1428">
            <v>0</v>
          </cell>
          <cell r="JC1428">
            <v>0</v>
          </cell>
          <cell r="JD1428">
            <v>0</v>
          </cell>
          <cell r="JE1428">
            <v>0</v>
          </cell>
        </row>
        <row r="1429">
          <cell r="D1429" t="str">
            <v>PV_.PX.YAK._.PTC.Small_Scale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  <cell r="DB1429">
            <v>0</v>
          </cell>
          <cell r="DC1429">
            <v>0</v>
          </cell>
          <cell r="DD1429">
            <v>0</v>
          </cell>
          <cell r="DE1429">
            <v>0</v>
          </cell>
          <cell r="DF1429">
            <v>0</v>
          </cell>
          <cell r="DG1429">
            <v>0</v>
          </cell>
          <cell r="DH1429">
            <v>0</v>
          </cell>
          <cell r="DI1429">
            <v>0</v>
          </cell>
          <cell r="DJ1429">
            <v>0</v>
          </cell>
          <cell r="DK1429">
            <v>0</v>
          </cell>
          <cell r="DL1429">
            <v>0</v>
          </cell>
          <cell r="DM1429">
            <v>0</v>
          </cell>
          <cell r="DN1429">
            <v>0</v>
          </cell>
          <cell r="DO1429">
            <v>0</v>
          </cell>
          <cell r="DP1429">
            <v>0</v>
          </cell>
          <cell r="DQ1429">
            <v>0</v>
          </cell>
          <cell r="DR1429">
            <v>0</v>
          </cell>
          <cell r="DS1429">
            <v>0</v>
          </cell>
          <cell r="DT1429">
            <v>0</v>
          </cell>
          <cell r="DU1429">
            <v>0</v>
          </cell>
          <cell r="DV1429">
            <v>0</v>
          </cell>
          <cell r="DW1429">
            <v>0</v>
          </cell>
          <cell r="DX1429">
            <v>0</v>
          </cell>
          <cell r="DY1429">
            <v>0</v>
          </cell>
          <cell r="DZ1429">
            <v>0</v>
          </cell>
          <cell r="EA1429">
            <v>0</v>
          </cell>
          <cell r="EB1429">
            <v>0</v>
          </cell>
          <cell r="EC1429">
            <v>0</v>
          </cell>
          <cell r="ED1429">
            <v>0</v>
          </cell>
          <cell r="EE1429">
            <v>0</v>
          </cell>
          <cell r="EF1429">
            <v>0</v>
          </cell>
          <cell r="EG1429">
            <v>0</v>
          </cell>
          <cell r="EH1429">
            <v>0</v>
          </cell>
          <cell r="EI1429">
            <v>0</v>
          </cell>
          <cell r="EJ1429">
            <v>0</v>
          </cell>
          <cell r="EK1429">
            <v>0</v>
          </cell>
          <cell r="EL1429">
            <v>0</v>
          </cell>
          <cell r="EM1429">
            <v>0</v>
          </cell>
          <cell r="EN1429">
            <v>0</v>
          </cell>
          <cell r="EO1429">
            <v>0</v>
          </cell>
          <cell r="EP1429">
            <v>0</v>
          </cell>
          <cell r="EQ1429">
            <v>0</v>
          </cell>
          <cell r="ER1429">
            <v>0</v>
          </cell>
          <cell r="ES1429">
            <v>0</v>
          </cell>
          <cell r="ET1429">
            <v>0</v>
          </cell>
          <cell r="EU1429">
            <v>0</v>
          </cell>
          <cell r="EV1429">
            <v>0</v>
          </cell>
          <cell r="EW1429">
            <v>0</v>
          </cell>
          <cell r="EX1429">
            <v>0</v>
          </cell>
          <cell r="EY1429">
            <v>0</v>
          </cell>
          <cell r="EZ1429">
            <v>0</v>
          </cell>
          <cell r="FA1429">
            <v>0</v>
          </cell>
          <cell r="FB1429">
            <v>0</v>
          </cell>
          <cell r="FC1429">
            <v>0</v>
          </cell>
          <cell r="FD1429">
            <v>0</v>
          </cell>
          <cell r="FE1429">
            <v>0</v>
          </cell>
          <cell r="FF1429">
            <v>0</v>
          </cell>
          <cell r="FG1429">
            <v>0</v>
          </cell>
          <cell r="FH1429">
            <v>0</v>
          </cell>
          <cell r="FI1429">
            <v>0</v>
          </cell>
          <cell r="FJ1429">
            <v>0</v>
          </cell>
          <cell r="FK1429">
            <v>0</v>
          </cell>
          <cell r="FL1429">
            <v>0</v>
          </cell>
          <cell r="FM1429">
            <v>0</v>
          </cell>
          <cell r="FN1429">
            <v>0</v>
          </cell>
          <cell r="FO1429">
            <v>0</v>
          </cell>
          <cell r="FP1429">
            <v>0</v>
          </cell>
          <cell r="FQ1429">
            <v>0</v>
          </cell>
          <cell r="FR1429">
            <v>0</v>
          </cell>
          <cell r="FS1429">
            <v>0</v>
          </cell>
          <cell r="FT1429">
            <v>0</v>
          </cell>
          <cell r="FU1429">
            <v>0</v>
          </cell>
          <cell r="FV1429">
            <v>0</v>
          </cell>
          <cell r="FW1429">
            <v>0</v>
          </cell>
          <cell r="FX1429">
            <v>0</v>
          </cell>
          <cell r="FY1429">
            <v>0</v>
          </cell>
          <cell r="FZ1429">
            <v>0</v>
          </cell>
          <cell r="GA1429">
            <v>0</v>
          </cell>
          <cell r="GB1429">
            <v>0</v>
          </cell>
          <cell r="GC1429">
            <v>0</v>
          </cell>
          <cell r="GD1429">
            <v>0</v>
          </cell>
          <cell r="GE1429">
            <v>0</v>
          </cell>
          <cell r="GF1429">
            <v>0</v>
          </cell>
          <cell r="GG1429">
            <v>0</v>
          </cell>
          <cell r="GH1429">
            <v>0</v>
          </cell>
          <cell r="GI1429">
            <v>0</v>
          </cell>
          <cell r="GJ1429">
            <v>0</v>
          </cell>
          <cell r="GK1429">
            <v>0</v>
          </cell>
          <cell r="GL1429">
            <v>0</v>
          </cell>
          <cell r="GM1429">
            <v>0</v>
          </cell>
          <cell r="GN1429">
            <v>0</v>
          </cell>
          <cell r="GO1429">
            <v>0</v>
          </cell>
          <cell r="GP1429">
            <v>0</v>
          </cell>
          <cell r="GQ1429">
            <v>0</v>
          </cell>
          <cell r="GR1429">
            <v>0</v>
          </cell>
          <cell r="GS1429">
            <v>0</v>
          </cell>
          <cell r="GT1429">
            <v>0</v>
          </cell>
          <cell r="GU1429">
            <v>0</v>
          </cell>
          <cell r="GV1429">
            <v>0</v>
          </cell>
          <cell r="GW1429">
            <v>0</v>
          </cell>
          <cell r="GX1429">
            <v>0</v>
          </cell>
          <cell r="GY1429">
            <v>0</v>
          </cell>
          <cell r="GZ1429">
            <v>0</v>
          </cell>
          <cell r="HA1429">
            <v>0</v>
          </cell>
          <cell r="HB1429">
            <v>0</v>
          </cell>
          <cell r="HC1429">
            <v>0</v>
          </cell>
          <cell r="HD1429">
            <v>0</v>
          </cell>
          <cell r="HE1429">
            <v>0</v>
          </cell>
          <cell r="HF1429">
            <v>0</v>
          </cell>
          <cell r="HG1429">
            <v>0</v>
          </cell>
          <cell r="HH1429">
            <v>0</v>
          </cell>
          <cell r="HI1429">
            <v>0</v>
          </cell>
          <cell r="HJ1429">
            <v>0</v>
          </cell>
          <cell r="HK1429">
            <v>0</v>
          </cell>
          <cell r="HL1429">
            <v>0</v>
          </cell>
          <cell r="HM1429">
            <v>0</v>
          </cell>
          <cell r="HN1429">
            <v>0</v>
          </cell>
          <cell r="HO1429">
            <v>0</v>
          </cell>
          <cell r="HP1429">
            <v>0</v>
          </cell>
          <cell r="HQ1429">
            <v>0</v>
          </cell>
          <cell r="HR1429">
            <v>0</v>
          </cell>
          <cell r="HS1429">
            <v>0</v>
          </cell>
          <cell r="HT1429">
            <v>0</v>
          </cell>
          <cell r="HU1429">
            <v>0</v>
          </cell>
          <cell r="HV1429">
            <v>0</v>
          </cell>
          <cell r="HW1429">
            <v>0</v>
          </cell>
          <cell r="HX1429">
            <v>0</v>
          </cell>
          <cell r="HY1429">
            <v>0</v>
          </cell>
          <cell r="HZ1429">
            <v>0</v>
          </cell>
          <cell r="IA1429">
            <v>0</v>
          </cell>
          <cell r="IB1429">
            <v>0</v>
          </cell>
          <cell r="IC1429">
            <v>0</v>
          </cell>
          <cell r="ID1429">
            <v>0</v>
          </cell>
          <cell r="IE1429">
            <v>0</v>
          </cell>
          <cell r="IF1429">
            <v>0</v>
          </cell>
          <cell r="IG1429">
            <v>0</v>
          </cell>
          <cell r="IH1429">
            <v>0</v>
          </cell>
          <cell r="II1429">
            <v>0</v>
          </cell>
          <cell r="IJ1429">
            <v>0</v>
          </cell>
          <cell r="IK1429">
            <v>0</v>
          </cell>
          <cell r="IL1429">
            <v>0</v>
          </cell>
          <cell r="IM1429">
            <v>0</v>
          </cell>
          <cell r="IN1429">
            <v>0</v>
          </cell>
          <cell r="IO1429">
            <v>0</v>
          </cell>
          <cell r="IP1429">
            <v>0</v>
          </cell>
          <cell r="IQ1429">
            <v>0</v>
          </cell>
          <cell r="IR1429">
            <v>0</v>
          </cell>
          <cell r="IS1429">
            <v>0</v>
          </cell>
          <cell r="IT1429">
            <v>0</v>
          </cell>
          <cell r="IU1429">
            <v>0</v>
          </cell>
          <cell r="IV1429">
            <v>0</v>
          </cell>
          <cell r="IW1429">
            <v>0</v>
          </cell>
          <cell r="IX1429">
            <v>0</v>
          </cell>
          <cell r="IY1429">
            <v>0</v>
          </cell>
          <cell r="IZ1429">
            <v>0</v>
          </cell>
          <cell r="JA1429">
            <v>0</v>
          </cell>
          <cell r="JB1429">
            <v>0</v>
          </cell>
          <cell r="JC1429">
            <v>0</v>
          </cell>
          <cell r="JD1429">
            <v>0</v>
          </cell>
          <cell r="JE1429">
            <v>0</v>
          </cell>
        </row>
        <row r="1430">
          <cell r="D1430" t="str">
            <v>PV_.PX.YAK._.PTC.Utility_Scale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  <cell r="DB1430">
            <v>0</v>
          </cell>
          <cell r="DC1430">
            <v>0</v>
          </cell>
          <cell r="DD1430">
            <v>0</v>
          </cell>
          <cell r="DE1430">
            <v>0</v>
          </cell>
          <cell r="DF1430">
            <v>0</v>
          </cell>
          <cell r="DG1430">
            <v>0</v>
          </cell>
          <cell r="DH1430">
            <v>0</v>
          </cell>
          <cell r="DI1430">
            <v>0</v>
          </cell>
          <cell r="DJ1430">
            <v>0</v>
          </cell>
          <cell r="DK1430">
            <v>0</v>
          </cell>
          <cell r="DL1430">
            <v>0</v>
          </cell>
          <cell r="DM1430">
            <v>0</v>
          </cell>
          <cell r="DN1430">
            <v>0</v>
          </cell>
          <cell r="DO1430">
            <v>0</v>
          </cell>
          <cell r="DP1430">
            <v>0</v>
          </cell>
          <cell r="DQ1430">
            <v>0</v>
          </cell>
          <cell r="DR1430">
            <v>0</v>
          </cell>
          <cell r="DS1430">
            <v>0</v>
          </cell>
          <cell r="DT1430">
            <v>0</v>
          </cell>
          <cell r="DU1430">
            <v>0</v>
          </cell>
          <cell r="DV1430">
            <v>0</v>
          </cell>
          <cell r="DW1430">
            <v>0</v>
          </cell>
          <cell r="DX1430">
            <v>0</v>
          </cell>
          <cell r="DY1430">
            <v>0</v>
          </cell>
          <cell r="DZ1430">
            <v>0</v>
          </cell>
          <cell r="EA1430">
            <v>0</v>
          </cell>
          <cell r="EB1430">
            <v>0</v>
          </cell>
          <cell r="EC1430">
            <v>0</v>
          </cell>
          <cell r="ED1430">
            <v>0</v>
          </cell>
          <cell r="EE1430">
            <v>0</v>
          </cell>
          <cell r="EF1430">
            <v>0</v>
          </cell>
          <cell r="EG1430">
            <v>0</v>
          </cell>
          <cell r="EH1430">
            <v>0</v>
          </cell>
          <cell r="EI1430">
            <v>0</v>
          </cell>
          <cell r="EJ1430">
            <v>0</v>
          </cell>
          <cell r="EK1430">
            <v>0</v>
          </cell>
          <cell r="EL1430">
            <v>0</v>
          </cell>
          <cell r="EM1430">
            <v>0</v>
          </cell>
          <cell r="EN1430">
            <v>0</v>
          </cell>
          <cell r="EO1430">
            <v>0</v>
          </cell>
          <cell r="EP1430">
            <v>0</v>
          </cell>
          <cell r="EQ1430">
            <v>0</v>
          </cell>
          <cell r="ER1430">
            <v>0</v>
          </cell>
          <cell r="ES1430">
            <v>0</v>
          </cell>
          <cell r="ET1430">
            <v>0</v>
          </cell>
          <cell r="EU1430">
            <v>0</v>
          </cell>
          <cell r="EV1430">
            <v>0</v>
          </cell>
          <cell r="EW1430">
            <v>0</v>
          </cell>
          <cell r="EX1430">
            <v>0</v>
          </cell>
          <cell r="EY1430">
            <v>0</v>
          </cell>
          <cell r="EZ1430">
            <v>0</v>
          </cell>
          <cell r="FA1430">
            <v>0</v>
          </cell>
          <cell r="FB1430">
            <v>0</v>
          </cell>
          <cell r="FC1430">
            <v>0</v>
          </cell>
          <cell r="FD1430">
            <v>0</v>
          </cell>
          <cell r="FE1430">
            <v>0</v>
          </cell>
          <cell r="FF1430">
            <v>0</v>
          </cell>
          <cell r="FG1430">
            <v>0</v>
          </cell>
          <cell r="FH1430">
            <v>0</v>
          </cell>
          <cell r="FI1430">
            <v>0</v>
          </cell>
          <cell r="FJ1430">
            <v>0</v>
          </cell>
          <cell r="FK1430">
            <v>0</v>
          </cell>
          <cell r="FL1430">
            <v>0</v>
          </cell>
          <cell r="FM1430">
            <v>0</v>
          </cell>
          <cell r="FN1430">
            <v>0</v>
          </cell>
          <cell r="FO1430">
            <v>0</v>
          </cell>
          <cell r="FP1430">
            <v>0</v>
          </cell>
          <cell r="FQ1430">
            <v>0</v>
          </cell>
          <cell r="FR1430">
            <v>0</v>
          </cell>
          <cell r="FS1430">
            <v>0</v>
          </cell>
          <cell r="FT1430">
            <v>0</v>
          </cell>
          <cell r="FU1430">
            <v>0</v>
          </cell>
          <cell r="FV1430">
            <v>0</v>
          </cell>
          <cell r="FW1430">
            <v>0</v>
          </cell>
          <cell r="FX1430">
            <v>0</v>
          </cell>
          <cell r="FY1430">
            <v>0</v>
          </cell>
          <cell r="FZ1430">
            <v>0</v>
          </cell>
          <cell r="GA1430">
            <v>0</v>
          </cell>
          <cell r="GB1430">
            <v>0</v>
          </cell>
          <cell r="GC1430">
            <v>0</v>
          </cell>
          <cell r="GD1430">
            <v>0</v>
          </cell>
          <cell r="GE1430">
            <v>0</v>
          </cell>
          <cell r="GF1430">
            <v>0</v>
          </cell>
          <cell r="GG1430">
            <v>0</v>
          </cell>
          <cell r="GH1430">
            <v>0</v>
          </cell>
          <cell r="GI1430">
            <v>0</v>
          </cell>
          <cell r="GJ1430">
            <v>0</v>
          </cell>
          <cell r="GK1430">
            <v>0</v>
          </cell>
          <cell r="GL1430">
            <v>0</v>
          </cell>
          <cell r="GM1430">
            <v>0</v>
          </cell>
          <cell r="GN1430">
            <v>0</v>
          </cell>
          <cell r="GO1430">
            <v>0</v>
          </cell>
          <cell r="GP1430">
            <v>0</v>
          </cell>
          <cell r="GQ1430">
            <v>0</v>
          </cell>
          <cell r="GR1430">
            <v>0</v>
          </cell>
          <cell r="GS1430">
            <v>0</v>
          </cell>
          <cell r="GT1430">
            <v>0</v>
          </cell>
          <cell r="GU1430">
            <v>0</v>
          </cell>
          <cell r="GV1430">
            <v>0</v>
          </cell>
          <cell r="GW1430">
            <v>0</v>
          </cell>
          <cell r="GX1430">
            <v>0</v>
          </cell>
          <cell r="GY1430">
            <v>0</v>
          </cell>
          <cell r="GZ1430">
            <v>0</v>
          </cell>
          <cell r="HA1430">
            <v>0</v>
          </cell>
          <cell r="HB1430">
            <v>0</v>
          </cell>
          <cell r="HC1430">
            <v>0</v>
          </cell>
          <cell r="HD1430">
            <v>0</v>
          </cell>
          <cell r="HE1430">
            <v>0</v>
          </cell>
          <cell r="HF1430">
            <v>0</v>
          </cell>
          <cell r="HG1430">
            <v>0</v>
          </cell>
          <cell r="HH1430">
            <v>0</v>
          </cell>
          <cell r="HI1430">
            <v>0</v>
          </cell>
          <cell r="HJ1430">
            <v>0</v>
          </cell>
          <cell r="HK1430">
            <v>0</v>
          </cell>
          <cell r="HL1430">
            <v>0</v>
          </cell>
          <cell r="HM1430">
            <v>0</v>
          </cell>
          <cell r="HN1430">
            <v>0</v>
          </cell>
          <cell r="HO1430">
            <v>0</v>
          </cell>
          <cell r="HP1430">
            <v>0</v>
          </cell>
          <cell r="HQ1430">
            <v>0</v>
          </cell>
          <cell r="HR1430">
            <v>0</v>
          </cell>
          <cell r="HS1430">
            <v>0</v>
          </cell>
          <cell r="HT1430">
            <v>0</v>
          </cell>
          <cell r="HU1430">
            <v>0</v>
          </cell>
          <cell r="HV1430">
            <v>0</v>
          </cell>
          <cell r="HW1430">
            <v>0</v>
          </cell>
          <cell r="HX1430">
            <v>0</v>
          </cell>
          <cell r="HY1430">
            <v>0</v>
          </cell>
          <cell r="HZ1430">
            <v>0</v>
          </cell>
          <cell r="IA1430">
            <v>0</v>
          </cell>
          <cell r="IB1430">
            <v>0</v>
          </cell>
          <cell r="IC1430">
            <v>0</v>
          </cell>
          <cell r="ID1430">
            <v>0</v>
          </cell>
          <cell r="IE1430">
            <v>0</v>
          </cell>
          <cell r="IF1430">
            <v>0</v>
          </cell>
          <cell r="IG1430">
            <v>0</v>
          </cell>
          <cell r="IH1430">
            <v>0</v>
          </cell>
          <cell r="II1430">
            <v>0</v>
          </cell>
          <cell r="IJ1430">
            <v>0</v>
          </cell>
          <cell r="IK1430">
            <v>0</v>
          </cell>
          <cell r="IL1430">
            <v>0</v>
          </cell>
          <cell r="IM1430">
            <v>0</v>
          </cell>
          <cell r="IN1430">
            <v>0</v>
          </cell>
          <cell r="IO1430">
            <v>0</v>
          </cell>
          <cell r="IP1430">
            <v>0</v>
          </cell>
          <cell r="IQ1430">
            <v>0</v>
          </cell>
          <cell r="IR1430">
            <v>0</v>
          </cell>
          <cell r="IS1430">
            <v>0</v>
          </cell>
          <cell r="IT1430">
            <v>0</v>
          </cell>
          <cell r="IU1430">
            <v>0</v>
          </cell>
          <cell r="IV1430">
            <v>0</v>
          </cell>
          <cell r="IW1430">
            <v>0</v>
          </cell>
          <cell r="IX1430">
            <v>0</v>
          </cell>
          <cell r="IY1430">
            <v>0</v>
          </cell>
          <cell r="IZ1430">
            <v>0</v>
          </cell>
          <cell r="JA1430">
            <v>0</v>
          </cell>
          <cell r="JB1430">
            <v>0</v>
          </cell>
          <cell r="JC1430">
            <v>0</v>
          </cell>
          <cell r="JD1430">
            <v>0</v>
          </cell>
          <cell r="JE1430">
            <v>0</v>
          </cell>
        </row>
        <row r="1431">
          <cell r="D1431" t="str">
            <v>PV_.PX.SUM._.PTC.Utility_Scale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  <cell r="DB1431">
            <v>0</v>
          </cell>
          <cell r="DC1431">
            <v>0</v>
          </cell>
          <cell r="DD1431">
            <v>0</v>
          </cell>
          <cell r="DE1431">
            <v>0</v>
          </cell>
          <cell r="DF1431">
            <v>0</v>
          </cell>
          <cell r="DG1431">
            <v>0</v>
          </cell>
          <cell r="DH1431">
            <v>0</v>
          </cell>
          <cell r="DI1431">
            <v>0</v>
          </cell>
          <cell r="DJ1431">
            <v>0</v>
          </cell>
          <cell r="DK1431">
            <v>0</v>
          </cell>
          <cell r="DL1431">
            <v>0</v>
          </cell>
          <cell r="DM1431">
            <v>0</v>
          </cell>
          <cell r="DN1431">
            <v>0</v>
          </cell>
          <cell r="DO1431">
            <v>0</v>
          </cell>
          <cell r="DP1431">
            <v>0</v>
          </cell>
          <cell r="DQ1431">
            <v>0</v>
          </cell>
          <cell r="DR1431">
            <v>0</v>
          </cell>
          <cell r="DS1431">
            <v>0</v>
          </cell>
          <cell r="DT1431">
            <v>0</v>
          </cell>
          <cell r="DU1431">
            <v>0</v>
          </cell>
          <cell r="DV1431">
            <v>0</v>
          </cell>
          <cell r="DW1431">
            <v>0</v>
          </cell>
          <cell r="DX1431">
            <v>0</v>
          </cell>
          <cell r="DY1431">
            <v>0</v>
          </cell>
          <cell r="DZ1431">
            <v>0</v>
          </cell>
          <cell r="EA1431">
            <v>0</v>
          </cell>
          <cell r="EB1431">
            <v>0</v>
          </cell>
          <cell r="EC1431">
            <v>0</v>
          </cell>
          <cell r="ED1431">
            <v>0</v>
          </cell>
          <cell r="EE1431">
            <v>0</v>
          </cell>
          <cell r="EF1431">
            <v>0</v>
          </cell>
          <cell r="EG1431">
            <v>0</v>
          </cell>
          <cell r="EH1431">
            <v>0</v>
          </cell>
          <cell r="EI1431">
            <v>0</v>
          </cell>
          <cell r="EJ1431">
            <v>0</v>
          </cell>
          <cell r="EK1431">
            <v>0</v>
          </cell>
          <cell r="EL1431">
            <v>0</v>
          </cell>
          <cell r="EM1431">
            <v>0</v>
          </cell>
          <cell r="EN1431">
            <v>0</v>
          </cell>
          <cell r="EO1431">
            <v>0</v>
          </cell>
          <cell r="EP1431">
            <v>0</v>
          </cell>
          <cell r="EQ1431">
            <v>0</v>
          </cell>
          <cell r="ER1431">
            <v>0</v>
          </cell>
          <cell r="ES1431">
            <v>0</v>
          </cell>
          <cell r="ET1431">
            <v>0</v>
          </cell>
          <cell r="EU1431">
            <v>0</v>
          </cell>
          <cell r="EV1431">
            <v>0</v>
          </cell>
          <cell r="EW1431">
            <v>0</v>
          </cell>
          <cell r="EX1431">
            <v>0</v>
          </cell>
          <cell r="EY1431">
            <v>0</v>
          </cell>
          <cell r="EZ1431">
            <v>0</v>
          </cell>
          <cell r="FA1431">
            <v>0</v>
          </cell>
          <cell r="FB1431">
            <v>0</v>
          </cell>
          <cell r="FC1431">
            <v>0</v>
          </cell>
          <cell r="FD1431">
            <v>0</v>
          </cell>
          <cell r="FE1431">
            <v>0</v>
          </cell>
          <cell r="FF1431">
            <v>0</v>
          </cell>
          <cell r="FG1431">
            <v>0</v>
          </cell>
          <cell r="FH1431">
            <v>0</v>
          </cell>
          <cell r="FI1431">
            <v>0</v>
          </cell>
          <cell r="FJ1431">
            <v>0</v>
          </cell>
          <cell r="FK1431">
            <v>0</v>
          </cell>
          <cell r="FL1431">
            <v>0</v>
          </cell>
          <cell r="FM1431">
            <v>0</v>
          </cell>
          <cell r="FN1431">
            <v>0</v>
          </cell>
          <cell r="FO1431">
            <v>0</v>
          </cell>
          <cell r="FP1431">
            <v>0</v>
          </cell>
          <cell r="FQ1431">
            <v>0</v>
          </cell>
          <cell r="FR1431">
            <v>0</v>
          </cell>
          <cell r="FS1431">
            <v>0</v>
          </cell>
          <cell r="FT1431">
            <v>0</v>
          </cell>
          <cell r="FU1431">
            <v>0</v>
          </cell>
          <cell r="FV1431">
            <v>0</v>
          </cell>
          <cell r="FW1431">
            <v>0</v>
          </cell>
          <cell r="FX1431">
            <v>0</v>
          </cell>
          <cell r="FY1431">
            <v>0</v>
          </cell>
          <cell r="FZ1431">
            <v>0</v>
          </cell>
          <cell r="GA1431">
            <v>0</v>
          </cell>
          <cell r="GB1431">
            <v>0</v>
          </cell>
          <cell r="GC1431">
            <v>0</v>
          </cell>
          <cell r="GD1431">
            <v>0</v>
          </cell>
          <cell r="GE1431">
            <v>0</v>
          </cell>
          <cell r="GF1431">
            <v>0</v>
          </cell>
          <cell r="GG1431">
            <v>0</v>
          </cell>
          <cell r="GH1431">
            <v>0</v>
          </cell>
          <cell r="GI1431">
            <v>0</v>
          </cell>
          <cell r="GJ1431">
            <v>0</v>
          </cell>
          <cell r="GK1431">
            <v>0</v>
          </cell>
          <cell r="GL1431">
            <v>0</v>
          </cell>
          <cell r="GM1431">
            <v>0</v>
          </cell>
          <cell r="GN1431">
            <v>0</v>
          </cell>
          <cell r="GO1431">
            <v>0</v>
          </cell>
          <cell r="GP1431">
            <v>0</v>
          </cell>
          <cell r="GQ1431">
            <v>0</v>
          </cell>
          <cell r="GR1431">
            <v>0</v>
          </cell>
          <cell r="GS1431">
            <v>0</v>
          </cell>
          <cell r="GT1431">
            <v>0</v>
          </cell>
          <cell r="GU1431">
            <v>0</v>
          </cell>
          <cell r="GV1431">
            <v>0</v>
          </cell>
          <cell r="GW1431">
            <v>0</v>
          </cell>
          <cell r="GX1431">
            <v>0</v>
          </cell>
          <cell r="GY1431">
            <v>0</v>
          </cell>
          <cell r="GZ1431">
            <v>0</v>
          </cell>
          <cell r="HA1431">
            <v>0</v>
          </cell>
          <cell r="HB1431">
            <v>0</v>
          </cell>
          <cell r="HC1431">
            <v>0</v>
          </cell>
          <cell r="HD1431">
            <v>0</v>
          </cell>
          <cell r="HE1431">
            <v>0</v>
          </cell>
          <cell r="HF1431">
            <v>0</v>
          </cell>
          <cell r="HG1431">
            <v>0</v>
          </cell>
          <cell r="HH1431">
            <v>0</v>
          </cell>
          <cell r="HI1431">
            <v>0</v>
          </cell>
          <cell r="HJ1431">
            <v>0</v>
          </cell>
          <cell r="HK1431">
            <v>0</v>
          </cell>
          <cell r="HL1431">
            <v>0</v>
          </cell>
          <cell r="HM1431">
            <v>0</v>
          </cell>
          <cell r="HN1431">
            <v>0</v>
          </cell>
          <cell r="HO1431">
            <v>0</v>
          </cell>
          <cell r="HP1431">
            <v>0</v>
          </cell>
          <cell r="HQ1431">
            <v>0</v>
          </cell>
          <cell r="HR1431">
            <v>0</v>
          </cell>
          <cell r="HS1431">
            <v>0</v>
          </cell>
          <cell r="HT1431">
            <v>0</v>
          </cell>
          <cell r="HU1431">
            <v>0</v>
          </cell>
          <cell r="HV1431">
            <v>0</v>
          </cell>
          <cell r="HW1431">
            <v>0</v>
          </cell>
          <cell r="HX1431">
            <v>0</v>
          </cell>
          <cell r="HY1431">
            <v>0</v>
          </cell>
          <cell r="HZ1431">
            <v>0</v>
          </cell>
          <cell r="IA1431">
            <v>0</v>
          </cell>
          <cell r="IB1431">
            <v>0</v>
          </cell>
          <cell r="IC1431">
            <v>0</v>
          </cell>
          <cell r="ID1431">
            <v>0</v>
          </cell>
          <cell r="IE1431">
            <v>0</v>
          </cell>
          <cell r="IF1431">
            <v>0</v>
          </cell>
          <cell r="IG1431">
            <v>0</v>
          </cell>
          <cell r="IH1431">
            <v>0</v>
          </cell>
          <cell r="II1431">
            <v>0</v>
          </cell>
          <cell r="IJ1431">
            <v>0</v>
          </cell>
          <cell r="IK1431">
            <v>0</v>
          </cell>
          <cell r="IL1431">
            <v>0</v>
          </cell>
          <cell r="IM1431">
            <v>0</v>
          </cell>
          <cell r="IN1431">
            <v>0</v>
          </cell>
          <cell r="IO1431">
            <v>0</v>
          </cell>
          <cell r="IP1431">
            <v>0</v>
          </cell>
          <cell r="IQ1431">
            <v>0</v>
          </cell>
          <cell r="IR1431">
            <v>0</v>
          </cell>
          <cell r="IS1431">
            <v>0</v>
          </cell>
          <cell r="IT1431">
            <v>0</v>
          </cell>
          <cell r="IU1431">
            <v>0</v>
          </cell>
          <cell r="IV1431">
            <v>0</v>
          </cell>
          <cell r="IW1431">
            <v>0</v>
          </cell>
          <cell r="IX1431">
            <v>0</v>
          </cell>
          <cell r="IY1431">
            <v>0</v>
          </cell>
          <cell r="IZ1431">
            <v>0</v>
          </cell>
          <cell r="JA1431">
            <v>0</v>
          </cell>
          <cell r="JB1431">
            <v>0</v>
          </cell>
          <cell r="JC1431">
            <v>0</v>
          </cell>
          <cell r="JD1431">
            <v>0</v>
          </cell>
          <cell r="JE1431">
            <v>0</v>
          </cell>
        </row>
        <row r="1432">
          <cell r="D1432" t="str">
            <v>PV_.PX.WWA._.PTC.Utility_Scale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  <cell r="DB1432">
            <v>0</v>
          </cell>
          <cell r="DC1432">
            <v>0</v>
          </cell>
          <cell r="DD1432">
            <v>0</v>
          </cell>
          <cell r="DE1432">
            <v>0</v>
          </cell>
          <cell r="DF1432">
            <v>0</v>
          </cell>
          <cell r="DG1432">
            <v>0</v>
          </cell>
          <cell r="DH1432">
            <v>0</v>
          </cell>
          <cell r="DI1432">
            <v>0</v>
          </cell>
          <cell r="DJ1432">
            <v>0</v>
          </cell>
          <cell r="DK1432">
            <v>0</v>
          </cell>
          <cell r="DL1432">
            <v>0</v>
          </cell>
          <cell r="DM1432">
            <v>0</v>
          </cell>
          <cell r="DN1432">
            <v>0</v>
          </cell>
          <cell r="DO1432">
            <v>0</v>
          </cell>
          <cell r="DP1432">
            <v>0</v>
          </cell>
          <cell r="DQ1432">
            <v>0</v>
          </cell>
          <cell r="DR1432">
            <v>0</v>
          </cell>
          <cell r="DS1432">
            <v>0</v>
          </cell>
          <cell r="DT1432">
            <v>0</v>
          </cell>
          <cell r="DU1432">
            <v>0</v>
          </cell>
          <cell r="DV1432">
            <v>0</v>
          </cell>
          <cell r="DW1432">
            <v>0</v>
          </cell>
          <cell r="DX1432">
            <v>0</v>
          </cell>
          <cell r="DY1432">
            <v>0</v>
          </cell>
          <cell r="DZ1432">
            <v>0</v>
          </cell>
          <cell r="EA1432">
            <v>0</v>
          </cell>
          <cell r="EB1432">
            <v>0</v>
          </cell>
          <cell r="EC1432">
            <v>0</v>
          </cell>
          <cell r="ED1432">
            <v>0</v>
          </cell>
          <cell r="EE1432">
            <v>0</v>
          </cell>
          <cell r="EF1432">
            <v>0</v>
          </cell>
          <cell r="EG1432">
            <v>0</v>
          </cell>
          <cell r="EH1432">
            <v>0</v>
          </cell>
          <cell r="EI1432">
            <v>0</v>
          </cell>
          <cell r="EJ1432">
            <v>0</v>
          </cell>
          <cell r="EK1432">
            <v>0</v>
          </cell>
          <cell r="EL1432">
            <v>0</v>
          </cell>
          <cell r="EM1432">
            <v>0</v>
          </cell>
          <cell r="EN1432">
            <v>0</v>
          </cell>
          <cell r="EO1432">
            <v>0</v>
          </cell>
          <cell r="EP1432">
            <v>0</v>
          </cell>
          <cell r="EQ1432">
            <v>0</v>
          </cell>
          <cell r="ER1432">
            <v>0</v>
          </cell>
          <cell r="ES1432">
            <v>0</v>
          </cell>
          <cell r="ET1432">
            <v>0</v>
          </cell>
          <cell r="EU1432">
            <v>0</v>
          </cell>
          <cell r="EV1432">
            <v>0</v>
          </cell>
          <cell r="EW1432">
            <v>0</v>
          </cell>
          <cell r="EX1432">
            <v>0</v>
          </cell>
          <cell r="EY1432">
            <v>0</v>
          </cell>
          <cell r="EZ1432">
            <v>0</v>
          </cell>
          <cell r="FA1432">
            <v>0</v>
          </cell>
          <cell r="FB1432">
            <v>0</v>
          </cell>
          <cell r="FC1432">
            <v>0</v>
          </cell>
          <cell r="FD1432">
            <v>0</v>
          </cell>
          <cell r="FE1432">
            <v>0</v>
          </cell>
          <cell r="FF1432">
            <v>0</v>
          </cell>
          <cell r="FG1432">
            <v>0</v>
          </cell>
          <cell r="FH1432">
            <v>0</v>
          </cell>
          <cell r="FI1432">
            <v>0</v>
          </cell>
          <cell r="FJ1432">
            <v>0</v>
          </cell>
          <cell r="FK1432">
            <v>0</v>
          </cell>
          <cell r="FL1432">
            <v>0</v>
          </cell>
          <cell r="FM1432">
            <v>0</v>
          </cell>
          <cell r="FN1432">
            <v>0</v>
          </cell>
          <cell r="FO1432">
            <v>0</v>
          </cell>
          <cell r="FP1432">
            <v>0</v>
          </cell>
          <cell r="FQ1432">
            <v>0</v>
          </cell>
          <cell r="FR1432">
            <v>0</v>
          </cell>
          <cell r="FS1432">
            <v>0</v>
          </cell>
          <cell r="FT1432">
            <v>0</v>
          </cell>
          <cell r="FU1432">
            <v>0</v>
          </cell>
          <cell r="FV1432">
            <v>0</v>
          </cell>
          <cell r="FW1432">
            <v>0</v>
          </cell>
          <cell r="FX1432">
            <v>0</v>
          </cell>
          <cell r="FY1432">
            <v>0</v>
          </cell>
          <cell r="FZ1432">
            <v>0</v>
          </cell>
          <cell r="GA1432">
            <v>0</v>
          </cell>
          <cell r="GB1432">
            <v>0</v>
          </cell>
          <cell r="GC1432">
            <v>0</v>
          </cell>
          <cell r="GD1432">
            <v>0</v>
          </cell>
          <cell r="GE1432">
            <v>0</v>
          </cell>
          <cell r="GF1432">
            <v>0</v>
          </cell>
          <cell r="GG1432">
            <v>0</v>
          </cell>
          <cell r="GH1432">
            <v>0</v>
          </cell>
          <cell r="GI1432">
            <v>0</v>
          </cell>
          <cell r="GJ1432">
            <v>0</v>
          </cell>
          <cell r="GK1432">
            <v>0</v>
          </cell>
          <cell r="GL1432">
            <v>0</v>
          </cell>
          <cell r="GM1432">
            <v>0</v>
          </cell>
          <cell r="GN1432">
            <v>0</v>
          </cell>
          <cell r="GO1432">
            <v>0</v>
          </cell>
          <cell r="GP1432">
            <v>0</v>
          </cell>
          <cell r="GQ1432">
            <v>0</v>
          </cell>
          <cell r="GR1432">
            <v>0</v>
          </cell>
          <cell r="GS1432">
            <v>0</v>
          </cell>
          <cell r="GT1432">
            <v>0</v>
          </cell>
          <cell r="GU1432">
            <v>0</v>
          </cell>
          <cell r="GV1432">
            <v>0</v>
          </cell>
          <cell r="GW1432">
            <v>0</v>
          </cell>
          <cell r="GX1432">
            <v>0</v>
          </cell>
          <cell r="GY1432">
            <v>0</v>
          </cell>
          <cell r="GZ1432">
            <v>0</v>
          </cell>
          <cell r="HA1432">
            <v>0</v>
          </cell>
          <cell r="HB1432">
            <v>0</v>
          </cell>
          <cell r="HC1432">
            <v>0</v>
          </cell>
          <cell r="HD1432">
            <v>0</v>
          </cell>
          <cell r="HE1432">
            <v>0</v>
          </cell>
          <cell r="HF1432">
            <v>0</v>
          </cell>
          <cell r="HG1432">
            <v>0</v>
          </cell>
          <cell r="HH1432">
            <v>0</v>
          </cell>
          <cell r="HI1432">
            <v>0</v>
          </cell>
          <cell r="HJ1432">
            <v>0</v>
          </cell>
          <cell r="HK1432">
            <v>0</v>
          </cell>
          <cell r="HL1432">
            <v>0</v>
          </cell>
          <cell r="HM1432">
            <v>0</v>
          </cell>
          <cell r="HN1432">
            <v>0</v>
          </cell>
          <cell r="HO1432">
            <v>0</v>
          </cell>
          <cell r="HP1432">
            <v>0</v>
          </cell>
          <cell r="HQ1432">
            <v>0</v>
          </cell>
          <cell r="HR1432">
            <v>0</v>
          </cell>
          <cell r="HS1432">
            <v>0</v>
          </cell>
          <cell r="HT1432">
            <v>0</v>
          </cell>
          <cell r="HU1432">
            <v>0</v>
          </cell>
          <cell r="HV1432">
            <v>0</v>
          </cell>
          <cell r="HW1432">
            <v>0</v>
          </cell>
          <cell r="HX1432">
            <v>0</v>
          </cell>
          <cell r="HY1432">
            <v>0</v>
          </cell>
          <cell r="HZ1432">
            <v>0</v>
          </cell>
          <cell r="IA1432">
            <v>0</v>
          </cell>
          <cell r="IB1432">
            <v>0</v>
          </cell>
          <cell r="IC1432">
            <v>0</v>
          </cell>
          <cell r="ID1432">
            <v>0</v>
          </cell>
          <cell r="IE1432">
            <v>0</v>
          </cell>
          <cell r="IF1432">
            <v>0</v>
          </cell>
          <cell r="IG1432">
            <v>0</v>
          </cell>
          <cell r="IH1432">
            <v>0</v>
          </cell>
          <cell r="II1432">
            <v>0</v>
          </cell>
          <cell r="IJ1432">
            <v>0</v>
          </cell>
          <cell r="IK1432">
            <v>0</v>
          </cell>
          <cell r="IL1432">
            <v>0</v>
          </cell>
          <cell r="IM1432">
            <v>0</v>
          </cell>
          <cell r="IN1432">
            <v>0</v>
          </cell>
          <cell r="IO1432">
            <v>0</v>
          </cell>
          <cell r="IP1432">
            <v>0</v>
          </cell>
          <cell r="IQ1432">
            <v>0</v>
          </cell>
          <cell r="IR1432">
            <v>0</v>
          </cell>
          <cell r="IS1432">
            <v>0</v>
          </cell>
          <cell r="IT1432">
            <v>0</v>
          </cell>
          <cell r="IU1432">
            <v>0</v>
          </cell>
          <cell r="IV1432">
            <v>0</v>
          </cell>
          <cell r="IW1432">
            <v>0</v>
          </cell>
          <cell r="IX1432">
            <v>0</v>
          </cell>
          <cell r="IY1432">
            <v>0</v>
          </cell>
          <cell r="IZ1432">
            <v>0</v>
          </cell>
          <cell r="JA1432">
            <v>0</v>
          </cell>
          <cell r="JB1432">
            <v>0</v>
          </cell>
          <cell r="JC1432">
            <v>0</v>
          </cell>
          <cell r="JD1432">
            <v>0</v>
          </cell>
          <cell r="JE1432">
            <v>0</v>
          </cell>
        </row>
        <row r="1433">
          <cell r="D1433" t="str">
            <v>PV_.PX.GOE._.PTC.Small_Scale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  <cell r="DB1433">
            <v>0</v>
          </cell>
          <cell r="DC1433">
            <v>0</v>
          </cell>
          <cell r="DD1433">
            <v>0</v>
          </cell>
          <cell r="DE1433">
            <v>0</v>
          </cell>
          <cell r="DF1433">
            <v>0</v>
          </cell>
          <cell r="DG1433">
            <v>0</v>
          </cell>
          <cell r="DH1433">
            <v>0</v>
          </cell>
          <cell r="DI1433">
            <v>0</v>
          </cell>
          <cell r="DJ1433">
            <v>0</v>
          </cell>
          <cell r="DK1433">
            <v>0</v>
          </cell>
          <cell r="DL1433">
            <v>0</v>
          </cell>
          <cell r="DM1433">
            <v>0</v>
          </cell>
          <cell r="DN1433">
            <v>0</v>
          </cell>
          <cell r="DO1433">
            <v>0</v>
          </cell>
          <cell r="DP1433">
            <v>0</v>
          </cell>
          <cell r="DQ1433">
            <v>0</v>
          </cell>
          <cell r="DR1433">
            <v>0</v>
          </cell>
          <cell r="DS1433">
            <v>0</v>
          </cell>
          <cell r="DT1433">
            <v>0</v>
          </cell>
          <cell r="DU1433">
            <v>0</v>
          </cell>
          <cell r="DV1433">
            <v>0</v>
          </cell>
          <cell r="DW1433">
            <v>0</v>
          </cell>
          <cell r="DX1433">
            <v>0</v>
          </cell>
          <cell r="DY1433">
            <v>0</v>
          </cell>
          <cell r="DZ1433">
            <v>0</v>
          </cell>
          <cell r="EA1433">
            <v>0</v>
          </cell>
          <cell r="EB1433">
            <v>0</v>
          </cell>
          <cell r="EC1433">
            <v>0</v>
          </cell>
          <cell r="ED1433">
            <v>0</v>
          </cell>
          <cell r="EE1433">
            <v>0</v>
          </cell>
          <cell r="EF1433">
            <v>0</v>
          </cell>
          <cell r="EG1433">
            <v>0</v>
          </cell>
          <cell r="EH1433">
            <v>0</v>
          </cell>
          <cell r="EI1433">
            <v>0</v>
          </cell>
          <cell r="EJ1433">
            <v>0</v>
          </cell>
          <cell r="EK1433">
            <v>0</v>
          </cell>
          <cell r="EL1433">
            <v>0</v>
          </cell>
          <cell r="EM1433">
            <v>0</v>
          </cell>
          <cell r="EN1433">
            <v>0</v>
          </cell>
          <cell r="EO1433">
            <v>0</v>
          </cell>
          <cell r="EP1433">
            <v>0</v>
          </cell>
          <cell r="EQ1433">
            <v>0</v>
          </cell>
          <cell r="ER1433">
            <v>0</v>
          </cell>
          <cell r="ES1433">
            <v>0</v>
          </cell>
          <cell r="ET1433">
            <v>0</v>
          </cell>
          <cell r="EU1433">
            <v>0</v>
          </cell>
          <cell r="EV1433">
            <v>0</v>
          </cell>
          <cell r="EW1433">
            <v>0</v>
          </cell>
          <cell r="EX1433">
            <v>0</v>
          </cell>
          <cell r="EY1433">
            <v>0</v>
          </cell>
          <cell r="EZ1433">
            <v>0</v>
          </cell>
          <cell r="FA1433">
            <v>0</v>
          </cell>
          <cell r="FB1433">
            <v>0</v>
          </cell>
          <cell r="FC1433">
            <v>0</v>
          </cell>
          <cell r="FD1433">
            <v>0</v>
          </cell>
          <cell r="FE1433">
            <v>0</v>
          </cell>
          <cell r="FF1433">
            <v>0</v>
          </cell>
          <cell r="FG1433">
            <v>0</v>
          </cell>
          <cell r="FH1433">
            <v>0</v>
          </cell>
          <cell r="FI1433">
            <v>0</v>
          </cell>
          <cell r="FJ1433">
            <v>0</v>
          </cell>
          <cell r="FK1433">
            <v>0</v>
          </cell>
          <cell r="FL1433">
            <v>0</v>
          </cell>
          <cell r="FM1433">
            <v>0</v>
          </cell>
          <cell r="FN1433">
            <v>0</v>
          </cell>
          <cell r="FO1433">
            <v>0</v>
          </cell>
          <cell r="FP1433">
            <v>0</v>
          </cell>
          <cell r="FQ1433">
            <v>0</v>
          </cell>
          <cell r="FR1433">
            <v>0</v>
          </cell>
          <cell r="FS1433">
            <v>0</v>
          </cell>
          <cell r="FT1433">
            <v>0</v>
          </cell>
          <cell r="FU1433">
            <v>0</v>
          </cell>
          <cell r="FV1433">
            <v>0</v>
          </cell>
          <cell r="FW1433">
            <v>0</v>
          </cell>
          <cell r="FX1433">
            <v>0</v>
          </cell>
          <cell r="FY1433">
            <v>0</v>
          </cell>
          <cell r="FZ1433">
            <v>0</v>
          </cell>
          <cell r="GA1433">
            <v>0</v>
          </cell>
          <cell r="GB1433">
            <v>0</v>
          </cell>
          <cell r="GC1433">
            <v>0</v>
          </cell>
          <cell r="GD1433">
            <v>0</v>
          </cell>
          <cell r="GE1433">
            <v>0</v>
          </cell>
          <cell r="GF1433">
            <v>0</v>
          </cell>
          <cell r="GG1433">
            <v>0</v>
          </cell>
          <cell r="GH1433">
            <v>0</v>
          </cell>
          <cell r="GI1433">
            <v>0</v>
          </cell>
          <cell r="GJ1433">
            <v>0</v>
          </cell>
          <cell r="GK1433">
            <v>0</v>
          </cell>
          <cell r="GL1433">
            <v>0</v>
          </cell>
          <cell r="GM1433">
            <v>0</v>
          </cell>
          <cell r="GN1433">
            <v>0</v>
          </cell>
          <cell r="GO1433">
            <v>0</v>
          </cell>
          <cell r="GP1433">
            <v>0</v>
          </cell>
          <cell r="GQ1433">
            <v>0</v>
          </cell>
          <cell r="GR1433">
            <v>0</v>
          </cell>
          <cell r="GS1433">
            <v>0</v>
          </cell>
          <cell r="GT1433">
            <v>0</v>
          </cell>
          <cell r="GU1433">
            <v>0</v>
          </cell>
          <cell r="GV1433">
            <v>0</v>
          </cell>
          <cell r="GW1433">
            <v>0</v>
          </cell>
          <cell r="GX1433">
            <v>0</v>
          </cell>
          <cell r="GY1433">
            <v>0</v>
          </cell>
          <cell r="GZ1433">
            <v>0</v>
          </cell>
          <cell r="HA1433">
            <v>0</v>
          </cell>
          <cell r="HB1433">
            <v>0</v>
          </cell>
          <cell r="HC1433">
            <v>0</v>
          </cell>
          <cell r="HD1433">
            <v>0</v>
          </cell>
          <cell r="HE1433">
            <v>0</v>
          </cell>
          <cell r="HF1433">
            <v>0</v>
          </cell>
          <cell r="HG1433">
            <v>0</v>
          </cell>
          <cell r="HH1433">
            <v>0</v>
          </cell>
          <cell r="HI1433">
            <v>0</v>
          </cell>
          <cell r="HJ1433">
            <v>0</v>
          </cell>
          <cell r="HK1433">
            <v>0</v>
          </cell>
          <cell r="HL1433">
            <v>0</v>
          </cell>
          <cell r="HM1433">
            <v>0</v>
          </cell>
          <cell r="HN1433">
            <v>0</v>
          </cell>
          <cell r="HO1433">
            <v>0</v>
          </cell>
          <cell r="HP1433">
            <v>0</v>
          </cell>
          <cell r="HQ1433">
            <v>0</v>
          </cell>
          <cell r="HR1433">
            <v>0</v>
          </cell>
          <cell r="HS1433">
            <v>0</v>
          </cell>
          <cell r="HT1433">
            <v>0</v>
          </cell>
          <cell r="HU1433">
            <v>0</v>
          </cell>
          <cell r="HV1433">
            <v>0</v>
          </cell>
          <cell r="HW1433">
            <v>0</v>
          </cell>
          <cell r="HX1433">
            <v>0</v>
          </cell>
          <cell r="HY1433">
            <v>0</v>
          </cell>
          <cell r="HZ1433">
            <v>0</v>
          </cell>
          <cell r="IA1433">
            <v>0</v>
          </cell>
          <cell r="IB1433">
            <v>0</v>
          </cell>
          <cell r="IC1433">
            <v>0</v>
          </cell>
          <cell r="ID1433">
            <v>0</v>
          </cell>
          <cell r="IE1433">
            <v>0</v>
          </cell>
          <cell r="IF1433">
            <v>0</v>
          </cell>
          <cell r="IG1433">
            <v>0</v>
          </cell>
          <cell r="IH1433">
            <v>0</v>
          </cell>
          <cell r="II1433">
            <v>0</v>
          </cell>
          <cell r="IJ1433">
            <v>0</v>
          </cell>
          <cell r="IK1433">
            <v>0</v>
          </cell>
          <cell r="IL1433">
            <v>0</v>
          </cell>
          <cell r="IM1433">
            <v>0</v>
          </cell>
          <cell r="IN1433">
            <v>0</v>
          </cell>
          <cell r="IO1433">
            <v>0</v>
          </cell>
          <cell r="IP1433">
            <v>0</v>
          </cell>
          <cell r="IQ1433">
            <v>0</v>
          </cell>
          <cell r="IR1433">
            <v>0</v>
          </cell>
          <cell r="IS1433">
            <v>0</v>
          </cell>
          <cell r="IT1433">
            <v>0</v>
          </cell>
          <cell r="IU1433">
            <v>0</v>
          </cell>
          <cell r="IV1433">
            <v>0</v>
          </cell>
          <cell r="IW1433">
            <v>0</v>
          </cell>
          <cell r="IX1433">
            <v>0</v>
          </cell>
          <cell r="IY1433">
            <v>0</v>
          </cell>
          <cell r="IZ1433">
            <v>0</v>
          </cell>
          <cell r="JA1433">
            <v>0</v>
          </cell>
          <cell r="JB1433">
            <v>0</v>
          </cell>
          <cell r="JC1433">
            <v>0</v>
          </cell>
          <cell r="JD1433">
            <v>0</v>
          </cell>
          <cell r="JE1433">
            <v>0</v>
          </cell>
        </row>
        <row r="1434">
          <cell r="D1434" t="str">
            <v>PV_.PX.GOE._.PTC.Utility_Scale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  <cell r="DB1434">
            <v>0</v>
          </cell>
          <cell r="DC1434">
            <v>0</v>
          </cell>
          <cell r="DD1434">
            <v>0</v>
          </cell>
          <cell r="DE1434">
            <v>0</v>
          </cell>
          <cell r="DF1434">
            <v>0</v>
          </cell>
          <cell r="DG1434">
            <v>0</v>
          </cell>
          <cell r="DH1434">
            <v>0</v>
          </cell>
          <cell r="DI1434">
            <v>0</v>
          </cell>
          <cell r="DJ1434">
            <v>0</v>
          </cell>
          <cell r="DK1434">
            <v>0</v>
          </cell>
          <cell r="DL1434">
            <v>0</v>
          </cell>
          <cell r="DM1434">
            <v>0</v>
          </cell>
          <cell r="DN1434">
            <v>0</v>
          </cell>
          <cell r="DO1434">
            <v>0</v>
          </cell>
          <cell r="DP1434">
            <v>0</v>
          </cell>
          <cell r="DQ1434">
            <v>0</v>
          </cell>
          <cell r="DR1434">
            <v>0</v>
          </cell>
          <cell r="DS1434">
            <v>0</v>
          </cell>
          <cell r="DT1434">
            <v>0</v>
          </cell>
          <cell r="DU1434">
            <v>0</v>
          </cell>
          <cell r="DV1434">
            <v>0</v>
          </cell>
          <cell r="DW1434">
            <v>0</v>
          </cell>
          <cell r="DX1434">
            <v>0</v>
          </cell>
          <cell r="DY1434">
            <v>0</v>
          </cell>
          <cell r="DZ1434">
            <v>0</v>
          </cell>
          <cell r="EA1434">
            <v>0</v>
          </cell>
          <cell r="EB1434">
            <v>0</v>
          </cell>
          <cell r="EC1434">
            <v>0</v>
          </cell>
          <cell r="ED1434">
            <v>0</v>
          </cell>
          <cell r="EE1434">
            <v>0</v>
          </cell>
          <cell r="EF1434">
            <v>0</v>
          </cell>
          <cell r="EG1434">
            <v>0</v>
          </cell>
          <cell r="EH1434">
            <v>0</v>
          </cell>
          <cell r="EI1434">
            <v>0</v>
          </cell>
          <cell r="EJ1434">
            <v>0</v>
          </cell>
          <cell r="EK1434">
            <v>0</v>
          </cell>
          <cell r="EL1434">
            <v>0</v>
          </cell>
          <cell r="EM1434">
            <v>0</v>
          </cell>
          <cell r="EN1434">
            <v>0</v>
          </cell>
          <cell r="EO1434">
            <v>0</v>
          </cell>
          <cell r="EP1434">
            <v>0</v>
          </cell>
          <cell r="EQ1434">
            <v>0</v>
          </cell>
          <cell r="ER1434">
            <v>0</v>
          </cell>
          <cell r="ES1434">
            <v>0</v>
          </cell>
          <cell r="ET1434">
            <v>0</v>
          </cell>
          <cell r="EU1434">
            <v>0</v>
          </cell>
          <cell r="EV1434">
            <v>0</v>
          </cell>
          <cell r="EW1434">
            <v>0</v>
          </cell>
          <cell r="EX1434">
            <v>0</v>
          </cell>
          <cell r="EY1434">
            <v>0</v>
          </cell>
          <cell r="EZ1434">
            <v>0</v>
          </cell>
          <cell r="FA1434">
            <v>0</v>
          </cell>
          <cell r="FB1434">
            <v>0</v>
          </cell>
          <cell r="FC1434">
            <v>0</v>
          </cell>
          <cell r="FD1434">
            <v>0</v>
          </cell>
          <cell r="FE1434">
            <v>0</v>
          </cell>
          <cell r="FF1434">
            <v>0</v>
          </cell>
          <cell r="FG1434">
            <v>0</v>
          </cell>
          <cell r="FH1434">
            <v>0</v>
          </cell>
          <cell r="FI1434">
            <v>0</v>
          </cell>
          <cell r="FJ1434">
            <v>0</v>
          </cell>
          <cell r="FK1434">
            <v>0</v>
          </cell>
          <cell r="FL1434">
            <v>0</v>
          </cell>
          <cell r="FM1434">
            <v>0</v>
          </cell>
          <cell r="FN1434">
            <v>0</v>
          </cell>
          <cell r="FO1434">
            <v>0</v>
          </cell>
          <cell r="FP1434">
            <v>0</v>
          </cell>
          <cell r="FQ1434">
            <v>0</v>
          </cell>
          <cell r="FR1434">
            <v>0</v>
          </cell>
          <cell r="FS1434">
            <v>0</v>
          </cell>
          <cell r="FT1434">
            <v>0</v>
          </cell>
          <cell r="FU1434">
            <v>0</v>
          </cell>
          <cell r="FV1434">
            <v>0</v>
          </cell>
          <cell r="FW1434">
            <v>0</v>
          </cell>
          <cell r="FX1434">
            <v>0</v>
          </cell>
          <cell r="FY1434">
            <v>0</v>
          </cell>
          <cell r="FZ1434">
            <v>0</v>
          </cell>
          <cell r="GA1434">
            <v>0</v>
          </cell>
          <cell r="GB1434">
            <v>0</v>
          </cell>
          <cell r="GC1434">
            <v>0</v>
          </cell>
          <cell r="GD1434">
            <v>0</v>
          </cell>
          <cell r="GE1434">
            <v>0</v>
          </cell>
          <cell r="GF1434">
            <v>0</v>
          </cell>
          <cell r="GG1434">
            <v>0</v>
          </cell>
          <cell r="GH1434">
            <v>0</v>
          </cell>
          <cell r="GI1434">
            <v>0</v>
          </cell>
          <cell r="GJ1434">
            <v>0</v>
          </cell>
          <cell r="GK1434">
            <v>0</v>
          </cell>
          <cell r="GL1434">
            <v>0</v>
          </cell>
          <cell r="GM1434">
            <v>0</v>
          </cell>
          <cell r="GN1434">
            <v>0</v>
          </cell>
          <cell r="GO1434">
            <v>0</v>
          </cell>
          <cell r="GP1434">
            <v>0</v>
          </cell>
          <cell r="GQ1434">
            <v>0</v>
          </cell>
          <cell r="GR1434">
            <v>0</v>
          </cell>
          <cell r="GS1434">
            <v>0</v>
          </cell>
          <cell r="GT1434">
            <v>0</v>
          </cell>
          <cell r="GU1434">
            <v>0</v>
          </cell>
          <cell r="GV1434">
            <v>0</v>
          </cell>
          <cell r="GW1434">
            <v>0</v>
          </cell>
          <cell r="GX1434">
            <v>0</v>
          </cell>
          <cell r="GY1434">
            <v>0</v>
          </cell>
          <cell r="GZ1434">
            <v>0</v>
          </cell>
          <cell r="HA1434">
            <v>0</v>
          </cell>
          <cell r="HB1434">
            <v>0</v>
          </cell>
          <cell r="HC1434">
            <v>0</v>
          </cell>
          <cell r="HD1434">
            <v>0</v>
          </cell>
          <cell r="HE1434">
            <v>0</v>
          </cell>
          <cell r="HF1434">
            <v>0</v>
          </cell>
          <cell r="HG1434">
            <v>0</v>
          </cell>
          <cell r="HH1434">
            <v>0</v>
          </cell>
          <cell r="HI1434">
            <v>0</v>
          </cell>
          <cell r="HJ1434">
            <v>0</v>
          </cell>
          <cell r="HK1434">
            <v>0</v>
          </cell>
          <cell r="HL1434">
            <v>0</v>
          </cell>
          <cell r="HM1434">
            <v>0</v>
          </cell>
          <cell r="HN1434">
            <v>0</v>
          </cell>
          <cell r="HO1434">
            <v>0</v>
          </cell>
          <cell r="HP1434">
            <v>0</v>
          </cell>
          <cell r="HQ1434">
            <v>0</v>
          </cell>
          <cell r="HR1434">
            <v>0</v>
          </cell>
          <cell r="HS1434">
            <v>0</v>
          </cell>
          <cell r="HT1434">
            <v>0</v>
          </cell>
          <cell r="HU1434">
            <v>0</v>
          </cell>
          <cell r="HV1434">
            <v>0</v>
          </cell>
          <cell r="HW1434">
            <v>0</v>
          </cell>
          <cell r="HX1434">
            <v>0</v>
          </cell>
          <cell r="HY1434">
            <v>0</v>
          </cell>
          <cell r="HZ1434">
            <v>0</v>
          </cell>
          <cell r="IA1434">
            <v>0</v>
          </cell>
          <cell r="IB1434">
            <v>0</v>
          </cell>
          <cell r="IC1434">
            <v>0</v>
          </cell>
          <cell r="ID1434">
            <v>0</v>
          </cell>
          <cell r="IE1434">
            <v>0</v>
          </cell>
          <cell r="IF1434">
            <v>0</v>
          </cell>
          <cell r="IG1434">
            <v>0</v>
          </cell>
          <cell r="IH1434">
            <v>0</v>
          </cell>
          <cell r="II1434">
            <v>0</v>
          </cell>
          <cell r="IJ1434">
            <v>0</v>
          </cell>
          <cell r="IK1434">
            <v>0</v>
          </cell>
          <cell r="IL1434">
            <v>0</v>
          </cell>
          <cell r="IM1434">
            <v>0</v>
          </cell>
          <cell r="IN1434">
            <v>0</v>
          </cell>
          <cell r="IO1434">
            <v>0</v>
          </cell>
          <cell r="IP1434">
            <v>0</v>
          </cell>
          <cell r="IQ1434">
            <v>0</v>
          </cell>
          <cell r="IR1434">
            <v>0</v>
          </cell>
          <cell r="IS1434">
            <v>0</v>
          </cell>
          <cell r="IT1434">
            <v>0</v>
          </cell>
          <cell r="IU1434">
            <v>0</v>
          </cell>
          <cell r="IV1434">
            <v>0</v>
          </cell>
          <cell r="IW1434">
            <v>0</v>
          </cell>
          <cell r="IX1434">
            <v>0</v>
          </cell>
          <cell r="IY1434">
            <v>0</v>
          </cell>
          <cell r="IZ1434">
            <v>0</v>
          </cell>
          <cell r="JA1434">
            <v>0</v>
          </cell>
          <cell r="JB1434">
            <v>0</v>
          </cell>
          <cell r="JC1434">
            <v>0</v>
          </cell>
          <cell r="JD1434">
            <v>0</v>
          </cell>
          <cell r="JE1434">
            <v>0</v>
          </cell>
        </row>
        <row r="1435">
          <cell r="D1435" t="str">
            <v>PV_.PX.NUT._.PTC.Utility_Scale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  <cell r="DB1435">
            <v>0</v>
          </cell>
          <cell r="DC1435">
            <v>0</v>
          </cell>
          <cell r="DD1435">
            <v>0</v>
          </cell>
          <cell r="DE1435">
            <v>0</v>
          </cell>
          <cell r="DF1435">
            <v>0</v>
          </cell>
          <cell r="DG1435">
            <v>0</v>
          </cell>
          <cell r="DH1435">
            <v>0</v>
          </cell>
          <cell r="DI1435">
            <v>0</v>
          </cell>
          <cell r="DJ1435">
            <v>0</v>
          </cell>
          <cell r="DK1435">
            <v>0</v>
          </cell>
          <cell r="DL1435">
            <v>0</v>
          </cell>
          <cell r="DM1435">
            <v>0</v>
          </cell>
          <cell r="DN1435">
            <v>0</v>
          </cell>
          <cell r="DO1435">
            <v>0</v>
          </cell>
          <cell r="DP1435">
            <v>0</v>
          </cell>
          <cell r="DQ1435">
            <v>0</v>
          </cell>
          <cell r="DR1435">
            <v>0</v>
          </cell>
          <cell r="DS1435">
            <v>0</v>
          </cell>
          <cell r="DT1435">
            <v>0</v>
          </cell>
          <cell r="DU1435">
            <v>0</v>
          </cell>
          <cell r="DV1435">
            <v>0</v>
          </cell>
          <cell r="DW1435">
            <v>0</v>
          </cell>
          <cell r="DX1435">
            <v>0</v>
          </cell>
          <cell r="DY1435">
            <v>0</v>
          </cell>
          <cell r="DZ1435">
            <v>0</v>
          </cell>
          <cell r="EA1435">
            <v>0</v>
          </cell>
          <cell r="EB1435">
            <v>0</v>
          </cell>
          <cell r="EC1435">
            <v>0</v>
          </cell>
          <cell r="ED1435">
            <v>0</v>
          </cell>
          <cell r="EE1435">
            <v>0</v>
          </cell>
          <cell r="EF1435">
            <v>0</v>
          </cell>
          <cell r="EG1435">
            <v>0</v>
          </cell>
          <cell r="EH1435">
            <v>0</v>
          </cell>
          <cell r="EI1435">
            <v>0</v>
          </cell>
          <cell r="EJ1435">
            <v>0</v>
          </cell>
          <cell r="EK1435">
            <v>0</v>
          </cell>
          <cell r="EL1435">
            <v>0</v>
          </cell>
          <cell r="EM1435">
            <v>0</v>
          </cell>
          <cell r="EN1435">
            <v>0</v>
          </cell>
          <cell r="EO1435">
            <v>0</v>
          </cell>
          <cell r="EP1435">
            <v>0</v>
          </cell>
          <cell r="EQ1435">
            <v>0</v>
          </cell>
          <cell r="ER1435">
            <v>0</v>
          </cell>
          <cell r="ES1435">
            <v>0</v>
          </cell>
          <cell r="ET1435">
            <v>0</v>
          </cell>
          <cell r="EU1435">
            <v>0</v>
          </cell>
          <cell r="EV1435">
            <v>0</v>
          </cell>
          <cell r="EW1435">
            <v>0</v>
          </cell>
          <cell r="EX1435">
            <v>0</v>
          </cell>
          <cell r="EY1435">
            <v>0</v>
          </cell>
          <cell r="EZ1435">
            <v>0</v>
          </cell>
          <cell r="FA1435">
            <v>0</v>
          </cell>
          <cell r="FB1435">
            <v>0</v>
          </cell>
          <cell r="FC1435">
            <v>0</v>
          </cell>
          <cell r="FD1435">
            <v>0</v>
          </cell>
          <cell r="FE1435">
            <v>0</v>
          </cell>
          <cell r="FF1435">
            <v>0</v>
          </cell>
          <cell r="FG1435">
            <v>0</v>
          </cell>
          <cell r="FH1435">
            <v>0</v>
          </cell>
          <cell r="FI1435">
            <v>0</v>
          </cell>
          <cell r="FJ1435">
            <v>0</v>
          </cell>
          <cell r="FK1435">
            <v>0</v>
          </cell>
          <cell r="FL1435">
            <v>0</v>
          </cell>
          <cell r="FM1435">
            <v>0</v>
          </cell>
          <cell r="FN1435">
            <v>0</v>
          </cell>
          <cell r="FO1435">
            <v>0</v>
          </cell>
          <cell r="FP1435">
            <v>0</v>
          </cell>
          <cell r="FQ1435">
            <v>0</v>
          </cell>
          <cell r="FR1435">
            <v>0</v>
          </cell>
          <cell r="FS1435">
            <v>0</v>
          </cell>
          <cell r="FT1435">
            <v>0</v>
          </cell>
          <cell r="FU1435">
            <v>0</v>
          </cell>
          <cell r="FV1435">
            <v>0</v>
          </cell>
          <cell r="FW1435">
            <v>0</v>
          </cell>
          <cell r="FX1435">
            <v>0</v>
          </cell>
          <cell r="FY1435">
            <v>0</v>
          </cell>
          <cell r="FZ1435">
            <v>0</v>
          </cell>
          <cell r="GA1435">
            <v>0</v>
          </cell>
          <cell r="GB1435">
            <v>0</v>
          </cell>
          <cell r="GC1435">
            <v>0</v>
          </cell>
          <cell r="GD1435">
            <v>0</v>
          </cell>
          <cell r="GE1435">
            <v>0</v>
          </cell>
          <cell r="GF1435">
            <v>0</v>
          </cell>
          <cell r="GG1435">
            <v>0</v>
          </cell>
          <cell r="GH1435">
            <v>0</v>
          </cell>
          <cell r="GI1435">
            <v>0</v>
          </cell>
          <cell r="GJ1435">
            <v>0</v>
          </cell>
          <cell r="GK1435">
            <v>0</v>
          </cell>
          <cell r="GL1435">
            <v>0</v>
          </cell>
          <cell r="GM1435">
            <v>0</v>
          </cell>
          <cell r="GN1435">
            <v>0</v>
          </cell>
          <cell r="GO1435">
            <v>0</v>
          </cell>
          <cell r="GP1435">
            <v>0</v>
          </cell>
          <cell r="GQ1435">
            <v>0</v>
          </cell>
          <cell r="GR1435">
            <v>0</v>
          </cell>
          <cell r="GS1435">
            <v>0</v>
          </cell>
          <cell r="GT1435">
            <v>0</v>
          </cell>
          <cell r="GU1435">
            <v>0</v>
          </cell>
          <cell r="GV1435">
            <v>0</v>
          </cell>
          <cell r="GW1435">
            <v>0</v>
          </cell>
          <cell r="GX1435">
            <v>0</v>
          </cell>
          <cell r="GY1435">
            <v>0</v>
          </cell>
          <cell r="GZ1435">
            <v>0</v>
          </cell>
          <cell r="HA1435">
            <v>0</v>
          </cell>
          <cell r="HB1435">
            <v>0</v>
          </cell>
          <cell r="HC1435">
            <v>0</v>
          </cell>
          <cell r="HD1435">
            <v>0</v>
          </cell>
          <cell r="HE1435">
            <v>0</v>
          </cell>
          <cell r="HF1435">
            <v>0</v>
          </cell>
          <cell r="HG1435">
            <v>0</v>
          </cell>
          <cell r="HH1435">
            <v>0</v>
          </cell>
          <cell r="HI1435">
            <v>0</v>
          </cell>
          <cell r="HJ1435">
            <v>0</v>
          </cell>
          <cell r="HK1435">
            <v>0</v>
          </cell>
          <cell r="HL1435">
            <v>0</v>
          </cell>
          <cell r="HM1435">
            <v>0</v>
          </cell>
          <cell r="HN1435">
            <v>0</v>
          </cell>
          <cell r="HO1435">
            <v>0</v>
          </cell>
          <cell r="HP1435">
            <v>0</v>
          </cell>
          <cell r="HQ1435">
            <v>0</v>
          </cell>
          <cell r="HR1435">
            <v>0</v>
          </cell>
          <cell r="HS1435">
            <v>0</v>
          </cell>
          <cell r="HT1435">
            <v>0</v>
          </cell>
          <cell r="HU1435">
            <v>0</v>
          </cell>
          <cell r="HV1435">
            <v>0</v>
          </cell>
          <cell r="HW1435">
            <v>0</v>
          </cell>
          <cell r="HX1435">
            <v>0</v>
          </cell>
          <cell r="HY1435">
            <v>0</v>
          </cell>
          <cell r="HZ1435">
            <v>0</v>
          </cell>
          <cell r="IA1435">
            <v>0</v>
          </cell>
          <cell r="IB1435">
            <v>0</v>
          </cell>
          <cell r="IC1435">
            <v>0</v>
          </cell>
          <cell r="ID1435">
            <v>0</v>
          </cell>
          <cell r="IE1435">
            <v>0</v>
          </cell>
          <cell r="IF1435">
            <v>0</v>
          </cell>
          <cell r="IG1435">
            <v>0</v>
          </cell>
          <cell r="IH1435">
            <v>0</v>
          </cell>
          <cell r="II1435">
            <v>0</v>
          </cell>
          <cell r="IJ1435">
            <v>0</v>
          </cell>
          <cell r="IK1435">
            <v>0</v>
          </cell>
          <cell r="IL1435">
            <v>0</v>
          </cell>
          <cell r="IM1435">
            <v>0</v>
          </cell>
          <cell r="IN1435">
            <v>0</v>
          </cell>
          <cell r="IO1435">
            <v>0</v>
          </cell>
          <cell r="IP1435">
            <v>0</v>
          </cell>
          <cell r="IQ1435">
            <v>0</v>
          </cell>
          <cell r="IR1435">
            <v>0</v>
          </cell>
          <cell r="IS1435">
            <v>0</v>
          </cell>
          <cell r="IT1435">
            <v>0</v>
          </cell>
          <cell r="IU1435">
            <v>0</v>
          </cell>
          <cell r="IV1435">
            <v>0</v>
          </cell>
          <cell r="IW1435">
            <v>0</v>
          </cell>
          <cell r="IX1435">
            <v>0</v>
          </cell>
          <cell r="IY1435">
            <v>0</v>
          </cell>
          <cell r="IZ1435">
            <v>0</v>
          </cell>
          <cell r="JA1435">
            <v>0</v>
          </cell>
          <cell r="JB1435">
            <v>0</v>
          </cell>
          <cell r="JC1435">
            <v>0</v>
          </cell>
          <cell r="JD1435">
            <v>0</v>
          </cell>
          <cell r="JE1435">
            <v>0</v>
          </cell>
        </row>
        <row r="1436">
          <cell r="D1436" t="str">
            <v>PV_.PX.SOR._.PTC.Utility_Scale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  <cell r="DB1436">
            <v>0</v>
          </cell>
          <cell r="DC1436">
            <v>0</v>
          </cell>
          <cell r="DD1436">
            <v>0</v>
          </cell>
          <cell r="DE1436">
            <v>0</v>
          </cell>
          <cell r="DF1436">
            <v>0</v>
          </cell>
          <cell r="DG1436">
            <v>0</v>
          </cell>
          <cell r="DH1436">
            <v>0</v>
          </cell>
          <cell r="DI1436">
            <v>0</v>
          </cell>
          <cell r="DJ1436">
            <v>0</v>
          </cell>
          <cell r="DK1436">
            <v>0</v>
          </cell>
          <cell r="DL1436">
            <v>0</v>
          </cell>
          <cell r="DM1436">
            <v>0</v>
          </cell>
          <cell r="DN1436">
            <v>0</v>
          </cell>
          <cell r="DO1436">
            <v>0</v>
          </cell>
          <cell r="DP1436">
            <v>0</v>
          </cell>
          <cell r="DQ1436">
            <v>0</v>
          </cell>
          <cell r="DR1436">
            <v>0</v>
          </cell>
          <cell r="DS1436">
            <v>0</v>
          </cell>
          <cell r="DT1436">
            <v>0</v>
          </cell>
          <cell r="DU1436">
            <v>0</v>
          </cell>
          <cell r="DV1436">
            <v>0</v>
          </cell>
          <cell r="DW1436">
            <v>0</v>
          </cell>
          <cell r="DX1436">
            <v>0</v>
          </cell>
          <cell r="DY1436">
            <v>0</v>
          </cell>
          <cell r="DZ1436">
            <v>0</v>
          </cell>
          <cell r="EA1436">
            <v>0</v>
          </cell>
          <cell r="EB1436">
            <v>0</v>
          </cell>
          <cell r="EC1436">
            <v>0</v>
          </cell>
          <cell r="ED1436">
            <v>0</v>
          </cell>
          <cell r="EE1436">
            <v>0</v>
          </cell>
          <cell r="EF1436">
            <v>0</v>
          </cell>
          <cell r="EG1436">
            <v>0</v>
          </cell>
          <cell r="EH1436">
            <v>0</v>
          </cell>
          <cell r="EI1436">
            <v>0</v>
          </cell>
          <cell r="EJ1436">
            <v>0</v>
          </cell>
          <cell r="EK1436">
            <v>0</v>
          </cell>
          <cell r="EL1436">
            <v>0</v>
          </cell>
          <cell r="EM1436">
            <v>0</v>
          </cell>
          <cell r="EN1436">
            <v>0</v>
          </cell>
          <cell r="EO1436">
            <v>0</v>
          </cell>
          <cell r="EP1436">
            <v>0</v>
          </cell>
          <cell r="EQ1436">
            <v>0</v>
          </cell>
          <cell r="ER1436">
            <v>0</v>
          </cell>
          <cell r="ES1436">
            <v>0</v>
          </cell>
          <cell r="ET1436">
            <v>0</v>
          </cell>
          <cell r="EU1436">
            <v>0</v>
          </cell>
          <cell r="EV1436">
            <v>0</v>
          </cell>
          <cell r="EW1436">
            <v>0</v>
          </cell>
          <cell r="EX1436">
            <v>0</v>
          </cell>
          <cell r="EY1436">
            <v>0</v>
          </cell>
          <cell r="EZ1436">
            <v>0</v>
          </cell>
          <cell r="FA1436">
            <v>0</v>
          </cell>
          <cell r="FB1436">
            <v>0</v>
          </cell>
          <cell r="FC1436">
            <v>0</v>
          </cell>
          <cell r="FD1436">
            <v>0</v>
          </cell>
          <cell r="FE1436">
            <v>0</v>
          </cell>
          <cell r="FF1436">
            <v>0</v>
          </cell>
          <cell r="FG1436">
            <v>0</v>
          </cell>
          <cell r="FH1436">
            <v>0</v>
          </cell>
          <cell r="FI1436">
            <v>0</v>
          </cell>
          <cell r="FJ1436">
            <v>0</v>
          </cell>
          <cell r="FK1436">
            <v>0</v>
          </cell>
          <cell r="FL1436">
            <v>0</v>
          </cell>
          <cell r="FM1436">
            <v>0</v>
          </cell>
          <cell r="FN1436">
            <v>0</v>
          </cell>
          <cell r="FO1436">
            <v>0</v>
          </cell>
          <cell r="FP1436">
            <v>0</v>
          </cell>
          <cell r="FQ1436">
            <v>0</v>
          </cell>
          <cell r="FR1436">
            <v>0</v>
          </cell>
          <cell r="FS1436">
            <v>0</v>
          </cell>
          <cell r="FT1436">
            <v>0</v>
          </cell>
          <cell r="FU1436">
            <v>0</v>
          </cell>
          <cell r="FV1436">
            <v>0</v>
          </cell>
          <cell r="FW1436">
            <v>0</v>
          </cell>
          <cell r="FX1436">
            <v>0</v>
          </cell>
          <cell r="FY1436">
            <v>0</v>
          </cell>
          <cell r="FZ1436">
            <v>0</v>
          </cell>
          <cell r="GA1436">
            <v>0</v>
          </cell>
          <cell r="GB1436">
            <v>0</v>
          </cell>
          <cell r="GC1436">
            <v>0</v>
          </cell>
          <cell r="GD1436">
            <v>0</v>
          </cell>
          <cell r="GE1436">
            <v>0</v>
          </cell>
          <cell r="GF1436">
            <v>0</v>
          </cell>
          <cell r="GG1436">
            <v>0</v>
          </cell>
          <cell r="GH1436">
            <v>0</v>
          </cell>
          <cell r="GI1436">
            <v>0</v>
          </cell>
          <cell r="GJ1436">
            <v>0</v>
          </cell>
          <cell r="GK1436">
            <v>0</v>
          </cell>
          <cell r="GL1436">
            <v>0</v>
          </cell>
          <cell r="GM1436">
            <v>0</v>
          </cell>
          <cell r="GN1436">
            <v>0</v>
          </cell>
          <cell r="GO1436">
            <v>0</v>
          </cell>
          <cell r="GP1436">
            <v>0</v>
          </cell>
          <cell r="GQ1436">
            <v>0</v>
          </cell>
          <cell r="GR1436">
            <v>0</v>
          </cell>
          <cell r="GS1436">
            <v>0</v>
          </cell>
          <cell r="GT1436">
            <v>0</v>
          </cell>
          <cell r="GU1436">
            <v>0</v>
          </cell>
          <cell r="GV1436">
            <v>0</v>
          </cell>
          <cell r="GW1436">
            <v>0</v>
          </cell>
          <cell r="GX1436">
            <v>0</v>
          </cell>
          <cell r="GY1436">
            <v>0</v>
          </cell>
          <cell r="GZ1436">
            <v>0</v>
          </cell>
          <cell r="HA1436">
            <v>0</v>
          </cell>
          <cell r="HB1436">
            <v>0</v>
          </cell>
          <cell r="HC1436">
            <v>0</v>
          </cell>
          <cell r="HD1436">
            <v>0</v>
          </cell>
          <cell r="HE1436">
            <v>0</v>
          </cell>
          <cell r="HF1436">
            <v>0</v>
          </cell>
          <cell r="HG1436">
            <v>0</v>
          </cell>
          <cell r="HH1436">
            <v>0</v>
          </cell>
          <cell r="HI1436">
            <v>0</v>
          </cell>
          <cell r="HJ1436">
            <v>0</v>
          </cell>
          <cell r="HK1436">
            <v>0</v>
          </cell>
          <cell r="HL1436">
            <v>0</v>
          </cell>
          <cell r="HM1436">
            <v>0</v>
          </cell>
          <cell r="HN1436">
            <v>0</v>
          </cell>
          <cell r="HO1436">
            <v>0</v>
          </cell>
          <cell r="HP1436">
            <v>0</v>
          </cell>
          <cell r="HQ1436">
            <v>0</v>
          </cell>
          <cell r="HR1436">
            <v>0</v>
          </cell>
          <cell r="HS1436">
            <v>0</v>
          </cell>
          <cell r="HT1436">
            <v>0</v>
          </cell>
          <cell r="HU1436">
            <v>0</v>
          </cell>
          <cell r="HV1436">
            <v>0</v>
          </cell>
          <cell r="HW1436">
            <v>0</v>
          </cell>
          <cell r="HX1436">
            <v>0</v>
          </cell>
          <cell r="HY1436">
            <v>0</v>
          </cell>
          <cell r="HZ1436">
            <v>0</v>
          </cell>
          <cell r="IA1436">
            <v>0</v>
          </cell>
          <cell r="IB1436">
            <v>0</v>
          </cell>
          <cell r="IC1436">
            <v>0</v>
          </cell>
          <cell r="ID1436">
            <v>0</v>
          </cell>
          <cell r="IE1436">
            <v>0</v>
          </cell>
          <cell r="IF1436">
            <v>0</v>
          </cell>
          <cell r="IG1436">
            <v>0</v>
          </cell>
          <cell r="IH1436">
            <v>0</v>
          </cell>
          <cell r="II1436">
            <v>0</v>
          </cell>
          <cell r="IJ1436">
            <v>0</v>
          </cell>
          <cell r="IK1436">
            <v>0</v>
          </cell>
          <cell r="IL1436">
            <v>0</v>
          </cell>
          <cell r="IM1436">
            <v>0</v>
          </cell>
          <cell r="IN1436">
            <v>0</v>
          </cell>
          <cell r="IO1436">
            <v>0</v>
          </cell>
          <cell r="IP1436">
            <v>0</v>
          </cell>
          <cell r="IQ1436">
            <v>0</v>
          </cell>
          <cell r="IR1436">
            <v>0</v>
          </cell>
          <cell r="IS1436">
            <v>0</v>
          </cell>
          <cell r="IT1436">
            <v>0</v>
          </cell>
          <cell r="IU1436">
            <v>0</v>
          </cell>
          <cell r="IV1436">
            <v>0</v>
          </cell>
          <cell r="IW1436">
            <v>0</v>
          </cell>
          <cell r="IX1436">
            <v>0</v>
          </cell>
          <cell r="IY1436">
            <v>0</v>
          </cell>
          <cell r="IZ1436">
            <v>0</v>
          </cell>
          <cell r="JA1436">
            <v>0</v>
          </cell>
          <cell r="JB1436">
            <v>0</v>
          </cell>
          <cell r="JC1436">
            <v>0</v>
          </cell>
          <cell r="JD1436">
            <v>0</v>
          </cell>
          <cell r="JE1436">
            <v>0</v>
          </cell>
        </row>
        <row r="1437">
          <cell r="D1437" t="str">
            <v>PV_.PX.WYE._.PTC.Utility_Scale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  <cell r="DB1437">
            <v>0</v>
          </cell>
          <cell r="DC1437">
            <v>0</v>
          </cell>
          <cell r="DD1437">
            <v>0</v>
          </cell>
          <cell r="DE1437">
            <v>0</v>
          </cell>
          <cell r="DF1437">
            <v>0</v>
          </cell>
          <cell r="DG1437">
            <v>0</v>
          </cell>
          <cell r="DH1437">
            <v>0</v>
          </cell>
          <cell r="DI1437">
            <v>0</v>
          </cell>
          <cell r="DJ1437">
            <v>0</v>
          </cell>
          <cell r="DK1437">
            <v>0</v>
          </cell>
          <cell r="DL1437">
            <v>0</v>
          </cell>
          <cell r="DM1437">
            <v>0</v>
          </cell>
          <cell r="DN1437">
            <v>0</v>
          </cell>
          <cell r="DO1437">
            <v>0</v>
          </cell>
          <cell r="DP1437">
            <v>0</v>
          </cell>
          <cell r="DQ1437">
            <v>0</v>
          </cell>
          <cell r="DR1437">
            <v>0</v>
          </cell>
          <cell r="DS1437">
            <v>0</v>
          </cell>
          <cell r="DT1437">
            <v>0</v>
          </cell>
          <cell r="DU1437">
            <v>0</v>
          </cell>
          <cell r="DV1437">
            <v>0</v>
          </cell>
          <cell r="DW1437">
            <v>0</v>
          </cell>
          <cell r="DX1437">
            <v>0</v>
          </cell>
          <cell r="DY1437">
            <v>0</v>
          </cell>
          <cell r="DZ1437">
            <v>0</v>
          </cell>
          <cell r="EA1437">
            <v>0</v>
          </cell>
          <cell r="EB1437">
            <v>0</v>
          </cell>
          <cell r="EC1437">
            <v>0</v>
          </cell>
          <cell r="ED1437">
            <v>0</v>
          </cell>
          <cell r="EE1437">
            <v>0</v>
          </cell>
          <cell r="EF1437">
            <v>0</v>
          </cell>
          <cell r="EG1437">
            <v>0</v>
          </cell>
          <cell r="EH1437">
            <v>0</v>
          </cell>
          <cell r="EI1437">
            <v>0</v>
          </cell>
          <cell r="EJ1437">
            <v>0</v>
          </cell>
          <cell r="EK1437">
            <v>0</v>
          </cell>
          <cell r="EL1437">
            <v>0</v>
          </cell>
          <cell r="EM1437">
            <v>0</v>
          </cell>
          <cell r="EN1437">
            <v>0</v>
          </cell>
          <cell r="EO1437">
            <v>0</v>
          </cell>
          <cell r="EP1437">
            <v>0</v>
          </cell>
          <cell r="EQ1437">
            <v>0</v>
          </cell>
          <cell r="ER1437">
            <v>0</v>
          </cell>
          <cell r="ES1437">
            <v>0</v>
          </cell>
          <cell r="ET1437">
            <v>0</v>
          </cell>
          <cell r="EU1437">
            <v>0</v>
          </cell>
          <cell r="EV1437">
            <v>0</v>
          </cell>
          <cell r="EW1437">
            <v>0</v>
          </cell>
          <cell r="EX1437">
            <v>0</v>
          </cell>
          <cell r="EY1437">
            <v>0</v>
          </cell>
          <cell r="EZ1437">
            <v>0</v>
          </cell>
          <cell r="FA1437">
            <v>0</v>
          </cell>
          <cell r="FB1437">
            <v>0</v>
          </cell>
          <cell r="FC1437">
            <v>0</v>
          </cell>
          <cell r="FD1437">
            <v>0</v>
          </cell>
          <cell r="FE1437">
            <v>0</v>
          </cell>
          <cell r="FF1437">
            <v>0</v>
          </cell>
          <cell r="FG1437">
            <v>0</v>
          </cell>
          <cell r="FH1437">
            <v>0</v>
          </cell>
          <cell r="FI1437">
            <v>0</v>
          </cell>
          <cell r="FJ1437">
            <v>0</v>
          </cell>
          <cell r="FK1437">
            <v>0</v>
          </cell>
          <cell r="FL1437">
            <v>0</v>
          </cell>
          <cell r="FM1437">
            <v>0</v>
          </cell>
          <cell r="FN1437">
            <v>0</v>
          </cell>
          <cell r="FO1437">
            <v>0</v>
          </cell>
          <cell r="FP1437">
            <v>0</v>
          </cell>
          <cell r="FQ1437">
            <v>0</v>
          </cell>
          <cell r="FR1437">
            <v>0</v>
          </cell>
          <cell r="FS1437">
            <v>0</v>
          </cell>
          <cell r="FT1437">
            <v>0</v>
          </cell>
          <cell r="FU1437">
            <v>0</v>
          </cell>
          <cell r="FV1437">
            <v>0</v>
          </cell>
          <cell r="FW1437">
            <v>0</v>
          </cell>
          <cell r="FX1437">
            <v>0</v>
          </cell>
          <cell r="FY1437">
            <v>0</v>
          </cell>
          <cell r="FZ1437">
            <v>0</v>
          </cell>
          <cell r="GA1437">
            <v>0</v>
          </cell>
          <cell r="GB1437">
            <v>0</v>
          </cell>
          <cell r="GC1437">
            <v>0</v>
          </cell>
          <cell r="GD1437">
            <v>0</v>
          </cell>
          <cell r="GE1437">
            <v>0</v>
          </cell>
          <cell r="GF1437">
            <v>0</v>
          </cell>
          <cell r="GG1437">
            <v>0</v>
          </cell>
          <cell r="GH1437">
            <v>0</v>
          </cell>
          <cell r="GI1437">
            <v>0</v>
          </cell>
          <cell r="GJ1437">
            <v>0</v>
          </cell>
          <cell r="GK1437">
            <v>0</v>
          </cell>
          <cell r="GL1437">
            <v>0</v>
          </cell>
          <cell r="GM1437">
            <v>0</v>
          </cell>
          <cell r="GN1437">
            <v>0</v>
          </cell>
          <cell r="GO1437">
            <v>0</v>
          </cell>
          <cell r="GP1437">
            <v>0</v>
          </cell>
          <cell r="GQ1437">
            <v>0</v>
          </cell>
          <cell r="GR1437">
            <v>0</v>
          </cell>
          <cell r="GS1437">
            <v>0</v>
          </cell>
          <cell r="GT1437">
            <v>0</v>
          </cell>
          <cell r="GU1437">
            <v>0</v>
          </cell>
          <cell r="GV1437">
            <v>0</v>
          </cell>
          <cell r="GW1437">
            <v>0</v>
          </cell>
          <cell r="GX1437">
            <v>0</v>
          </cell>
          <cell r="GY1437">
            <v>0</v>
          </cell>
          <cell r="GZ1437">
            <v>0</v>
          </cell>
          <cell r="HA1437">
            <v>0</v>
          </cell>
          <cell r="HB1437">
            <v>0</v>
          </cell>
          <cell r="HC1437">
            <v>0</v>
          </cell>
          <cell r="HD1437">
            <v>0</v>
          </cell>
          <cell r="HE1437">
            <v>0</v>
          </cell>
          <cell r="HF1437">
            <v>0</v>
          </cell>
          <cell r="HG1437">
            <v>0</v>
          </cell>
          <cell r="HH1437">
            <v>0</v>
          </cell>
          <cell r="HI1437">
            <v>0</v>
          </cell>
          <cell r="HJ1437">
            <v>0</v>
          </cell>
          <cell r="HK1437">
            <v>0</v>
          </cell>
          <cell r="HL1437">
            <v>0</v>
          </cell>
          <cell r="HM1437">
            <v>0</v>
          </cell>
          <cell r="HN1437">
            <v>0</v>
          </cell>
          <cell r="HO1437">
            <v>0</v>
          </cell>
          <cell r="HP1437">
            <v>0</v>
          </cell>
          <cell r="HQ1437">
            <v>0</v>
          </cell>
          <cell r="HR1437">
            <v>0</v>
          </cell>
          <cell r="HS1437">
            <v>0</v>
          </cell>
          <cell r="HT1437">
            <v>0</v>
          </cell>
          <cell r="HU1437">
            <v>0</v>
          </cell>
          <cell r="HV1437">
            <v>0</v>
          </cell>
          <cell r="HW1437">
            <v>0</v>
          </cell>
          <cell r="HX1437">
            <v>0</v>
          </cell>
          <cell r="HY1437">
            <v>0</v>
          </cell>
          <cell r="HZ1437">
            <v>0</v>
          </cell>
          <cell r="IA1437">
            <v>0</v>
          </cell>
          <cell r="IB1437">
            <v>0</v>
          </cell>
          <cell r="IC1437">
            <v>0</v>
          </cell>
          <cell r="ID1437">
            <v>0</v>
          </cell>
          <cell r="IE1437">
            <v>0</v>
          </cell>
          <cell r="IF1437">
            <v>0</v>
          </cell>
          <cell r="IG1437">
            <v>0</v>
          </cell>
          <cell r="IH1437">
            <v>0</v>
          </cell>
          <cell r="II1437">
            <v>0</v>
          </cell>
          <cell r="IJ1437">
            <v>0</v>
          </cell>
          <cell r="IK1437">
            <v>0</v>
          </cell>
          <cell r="IL1437">
            <v>0</v>
          </cell>
          <cell r="IM1437">
            <v>0</v>
          </cell>
          <cell r="IN1437">
            <v>0</v>
          </cell>
          <cell r="IO1437">
            <v>0</v>
          </cell>
          <cell r="IP1437">
            <v>0</v>
          </cell>
          <cell r="IQ1437">
            <v>0</v>
          </cell>
          <cell r="IR1437">
            <v>0</v>
          </cell>
          <cell r="IS1437">
            <v>0</v>
          </cell>
          <cell r="IT1437">
            <v>0</v>
          </cell>
          <cell r="IU1437">
            <v>0</v>
          </cell>
          <cell r="IV1437">
            <v>0</v>
          </cell>
          <cell r="IW1437">
            <v>0</v>
          </cell>
          <cell r="IX1437">
            <v>0</v>
          </cell>
          <cell r="IY1437">
            <v>0</v>
          </cell>
          <cell r="IZ1437">
            <v>0</v>
          </cell>
          <cell r="JA1437">
            <v>0</v>
          </cell>
          <cell r="JB1437">
            <v>0</v>
          </cell>
          <cell r="JC1437">
            <v>0</v>
          </cell>
          <cell r="JD1437">
            <v>0</v>
          </cell>
          <cell r="JE1437">
            <v>0</v>
          </cell>
        </row>
        <row r="1438">
          <cell r="D1438" t="str">
            <v>PV_.PX.BDG._.NTC.Small_Scale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  <cell r="DB1438">
            <v>0</v>
          </cell>
          <cell r="DC1438">
            <v>0</v>
          </cell>
          <cell r="DD1438">
            <v>0</v>
          </cell>
          <cell r="DE1438">
            <v>0</v>
          </cell>
          <cell r="DF1438">
            <v>0</v>
          </cell>
          <cell r="DG1438">
            <v>0</v>
          </cell>
          <cell r="DH1438">
            <v>0</v>
          </cell>
          <cell r="DI1438">
            <v>0</v>
          </cell>
          <cell r="DJ1438">
            <v>0</v>
          </cell>
          <cell r="DK1438">
            <v>0</v>
          </cell>
          <cell r="DL1438">
            <v>0</v>
          </cell>
          <cell r="DM1438">
            <v>0</v>
          </cell>
          <cell r="DN1438">
            <v>0</v>
          </cell>
          <cell r="DO1438">
            <v>0</v>
          </cell>
          <cell r="DP1438">
            <v>0</v>
          </cell>
          <cell r="DQ1438">
            <v>0</v>
          </cell>
          <cell r="DR1438">
            <v>0</v>
          </cell>
          <cell r="DS1438">
            <v>0</v>
          </cell>
          <cell r="DT1438">
            <v>0</v>
          </cell>
          <cell r="DU1438">
            <v>0</v>
          </cell>
          <cell r="DV1438">
            <v>0</v>
          </cell>
          <cell r="DW1438">
            <v>0</v>
          </cell>
          <cell r="DX1438">
            <v>0</v>
          </cell>
          <cell r="DY1438">
            <v>0</v>
          </cell>
          <cell r="DZ1438">
            <v>0</v>
          </cell>
          <cell r="EA1438">
            <v>0</v>
          </cell>
          <cell r="EB1438">
            <v>0</v>
          </cell>
          <cell r="EC1438">
            <v>0</v>
          </cell>
          <cell r="ED1438">
            <v>0</v>
          </cell>
          <cell r="EE1438">
            <v>0</v>
          </cell>
          <cell r="EF1438">
            <v>0</v>
          </cell>
          <cell r="EG1438">
            <v>0</v>
          </cell>
          <cell r="EH1438">
            <v>0</v>
          </cell>
          <cell r="EI1438">
            <v>0</v>
          </cell>
          <cell r="EJ1438">
            <v>0</v>
          </cell>
          <cell r="EK1438">
            <v>0</v>
          </cell>
          <cell r="EL1438">
            <v>0</v>
          </cell>
          <cell r="EM1438">
            <v>0</v>
          </cell>
          <cell r="EN1438">
            <v>0</v>
          </cell>
          <cell r="EO1438">
            <v>0</v>
          </cell>
          <cell r="EP1438">
            <v>0</v>
          </cell>
          <cell r="EQ1438">
            <v>0</v>
          </cell>
          <cell r="ER1438">
            <v>0</v>
          </cell>
          <cell r="ES1438">
            <v>0</v>
          </cell>
          <cell r="ET1438">
            <v>0</v>
          </cell>
          <cell r="EU1438">
            <v>0</v>
          </cell>
          <cell r="EV1438">
            <v>0</v>
          </cell>
          <cell r="EW1438">
            <v>0</v>
          </cell>
          <cell r="EX1438">
            <v>0</v>
          </cell>
          <cell r="EY1438">
            <v>0</v>
          </cell>
          <cell r="EZ1438">
            <v>0</v>
          </cell>
          <cell r="FA1438">
            <v>0</v>
          </cell>
          <cell r="FB1438">
            <v>0</v>
          </cell>
          <cell r="FC1438">
            <v>0</v>
          </cell>
          <cell r="FD1438">
            <v>0</v>
          </cell>
          <cell r="FE1438">
            <v>0</v>
          </cell>
          <cell r="FF1438">
            <v>0</v>
          </cell>
          <cell r="FG1438">
            <v>0</v>
          </cell>
          <cell r="FH1438">
            <v>0</v>
          </cell>
          <cell r="FI1438">
            <v>0</v>
          </cell>
          <cell r="FJ1438">
            <v>0</v>
          </cell>
          <cell r="FK1438">
            <v>0</v>
          </cell>
          <cell r="FL1438">
            <v>0</v>
          </cell>
          <cell r="FM1438">
            <v>0</v>
          </cell>
          <cell r="FN1438">
            <v>0</v>
          </cell>
          <cell r="FO1438">
            <v>0</v>
          </cell>
          <cell r="FP1438">
            <v>0</v>
          </cell>
          <cell r="FQ1438">
            <v>0</v>
          </cell>
          <cell r="FR1438">
            <v>0</v>
          </cell>
          <cell r="FS1438">
            <v>0</v>
          </cell>
          <cell r="FT1438">
            <v>0</v>
          </cell>
          <cell r="FU1438">
            <v>0</v>
          </cell>
          <cell r="FV1438">
            <v>0</v>
          </cell>
          <cell r="FW1438">
            <v>0</v>
          </cell>
          <cell r="FX1438">
            <v>0</v>
          </cell>
          <cell r="FY1438">
            <v>0</v>
          </cell>
          <cell r="FZ1438">
            <v>0</v>
          </cell>
          <cell r="GA1438">
            <v>0</v>
          </cell>
          <cell r="GB1438">
            <v>0</v>
          </cell>
          <cell r="GC1438">
            <v>0</v>
          </cell>
          <cell r="GD1438">
            <v>0</v>
          </cell>
          <cell r="GE1438">
            <v>0</v>
          </cell>
          <cell r="GF1438">
            <v>0</v>
          </cell>
          <cell r="GG1438">
            <v>0</v>
          </cell>
          <cell r="GH1438">
            <v>0</v>
          </cell>
          <cell r="GI1438">
            <v>0</v>
          </cell>
          <cell r="GJ1438">
            <v>0</v>
          </cell>
          <cell r="GK1438">
            <v>0</v>
          </cell>
          <cell r="GL1438">
            <v>0</v>
          </cell>
          <cell r="GM1438">
            <v>0</v>
          </cell>
          <cell r="GN1438">
            <v>0</v>
          </cell>
          <cell r="GO1438">
            <v>0</v>
          </cell>
          <cell r="GP1438">
            <v>0</v>
          </cell>
          <cell r="GQ1438">
            <v>0</v>
          </cell>
          <cell r="GR1438">
            <v>0</v>
          </cell>
          <cell r="GS1438">
            <v>0</v>
          </cell>
          <cell r="GT1438">
            <v>0</v>
          </cell>
          <cell r="GU1438">
            <v>0</v>
          </cell>
          <cell r="GV1438">
            <v>0</v>
          </cell>
          <cell r="GW1438">
            <v>0</v>
          </cell>
          <cell r="GX1438">
            <v>0</v>
          </cell>
          <cell r="GY1438">
            <v>0</v>
          </cell>
          <cell r="GZ1438">
            <v>0</v>
          </cell>
          <cell r="HA1438">
            <v>0</v>
          </cell>
          <cell r="HB1438">
            <v>0</v>
          </cell>
          <cell r="HC1438">
            <v>0</v>
          </cell>
          <cell r="HD1438">
            <v>0</v>
          </cell>
          <cell r="HE1438">
            <v>0</v>
          </cell>
          <cell r="HF1438">
            <v>0</v>
          </cell>
          <cell r="HG1438">
            <v>0</v>
          </cell>
          <cell r="HH1438">
            <v>0</v>
          </cell>
          <cell r="HI1438">
            <v>0</v>
          </cell>
          <cell r="HJ1438">
            <v>0</v>
          </cell>
          <cell r="HK1438">
            <v>0</v>
          </cell>
          <cell r="HL1438">
            <v>0</v>
          </cell>
          <cell r="HM1438">
            <v>0</v>
          </cell>
          <cell r="HN1438">
            <v>0</v>
          </cell>
          <cell r="HO1438">
            <v>0</v>
          </cell>
          <cell r="HP1438">
            <v>0</v>
          </cell>
          <cell r="HQ1438">
            <v>0</v>
          </cell>
          <cell r="HR1438">
            <v>0</v>
          </cell>
          <cell r="HS1438">
            <v>0</v>
          </cell>
          <cell r="HT1438">
            <v>0</v>
          </cell>
          <cell r="HU1438">
            <v>0</v>
          </cell>
          <cell r="HV1438">
            <v>0</v>
          </cell>
          <cell r="HW1438">
            <v>0</v>
          </cell>
          <cell r="HX1438">
            <v>0</v>
          </cell>
          <cell r="HY1438">
            <v>0</v>
          </cell>
          <cell r="HZ1438">
            <v>0</v>
          </cell>
          <cell r="IA1438">
            <v>0</v>
          </cell>
          <cell r="IB1438">
            <v>0</v>
          </cell>
          <cell r="IC1438">
            <v>0</v>
          </cell>
          <cell r="ID1438">
            <v>0</v>
          </cell>
          <cell r="IE1438">
            <v>0</v>
          </cell>
          <cell r="IF1438">
            <v>0</v>
          </cell>
          <cell r="IG1438">
            <v>0</v>
          </cell>
          <cell r="IH1438">
            <v>0</v>
          </cell>
          <cell r="II1438">
            <v>0</v>
          </cell>
          <cell r="IJ1438">
            <v>0</v>
          </cell>
          <cell r="IK1438">
            <v>0</v>
          </cell>
          <cell r="IL1438">
            <v>0</v>
          </cell>
          <cell r="IM1438">
            <v>0</v>
          </cell>
          <cell r="IN1438">
            <v>0</v>
          </cell>
          <cell r="IO1438">
            <v>0</v>
          </cell>
          <cell r="IP1438">
            <v>0</v>
          </cell>
          <cell r="IQ1438">
            <v>0</v>
          </cell>
          <cell r="IR1438">
            <v>0</v>
          </cell>
          <cell r="IS1438">
            <v>0</v>
          </cell>
          <cell r="IT1438">
            <v>0</v>
          </cell>
          <cell r="IU1438">
            <v>0</v>
          </cell>
          <cell r="IV1438">
            <v>0</v>
          </cell>
          <cell r="IW1438">
            <v>0</v>
          </cell>
          <cell r="IX1438">
            <v>0</v>
          </cell>
          <cell r="IY1438">
            <v>0</v>
          </cell>
          <cell r="IZ1438">
            <v>0</v>
          </cell>
          <cell r="JA1438">
            <v>0</v>
          </cell>
          <cell r="JB1438">
            <v>0</v>
          </cell>
          <cell r="JC1438">
            <v>0</v>
          </cell>
          <cell r="JD1438">
            <v>0</v>
          </cell>
          <cell r="JE1438">
            <v>0</v>
          </cell>
        </row>
        <row r="1439">
          <cell r="D1439" t="str">
            <v>PV_.PX.BDG._.NTC.Utility_Scale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  <cell r="DB1439">
            <v>0</v>
          </cell>
          <cell r="DC1439">
            <v>0</v>
          </cell>
          <cell r="DD1439">
            <v>0</v>
          </cell>
          <cell r="DE1439">
            <v>0</v>
          </cell>
          <cell r="DF1439">
            <v>0</v>
          </cell>
          <cell r="DG1439">
            <v>0</v>
          </cell>
          <cell r="DH1439">
            <v>0</v>
          </cell>
          <cell r="DI1439">
            <v>0</v>
          </cell>
          <cell r="DJ1439">
            <v>0</v>
          </cell>
          <cell r="DK1439">
            <v>0</v>
          </cell>
          <cell r="DL1439">
            <v>0</v>
          </cell>
          <cell r="DM1439">
            <v>0</v>
          </cell>
          <cell r="DN1439">
            <v>0</v>
          </cell>
          <cell r="DO1439">
            <v>0</v>
          </cell>
          <cell r="DP1439">
            <v>0</v>
          </cell>
          <cell r="DQ1439">
            <v>0</v>
          </cell>
          <cell r="DR1439">
            <v>0</v>
          </cell>
          <cell r="DS1439">
            <v>0</v>
          </cell>
          <cell r="DT1439">
            <v>0</v>
          </cell>
          <cell r="DU1439">
            <v>0</v>
          </cell>
          <cell r="DV1439">
            <v>0</v>
          </cell>
          <cell r="DW1439">
            <v>0</v>
          </cell>
          <cell r="DX1439">
            <v>0</v>
          </cell>
          <cell r="DY1439">
            <v>0</v>
          </cell>
          <cell r="DZ1439">
            <v>0</v>
          </cell>
          <cell r="EA1439">
            <v>0</v>
          </cell>
          <cell r="EB1439">
            <v>0</v>
          </cell>
          <cell r="EC1439">
            <v>0</v>
          </cell>
          <cell r="ED1439">
            <v>0</v>
          </cell>
          <cell r="EE1439">
            <v>0</v>
          </cell>
          <cell r="EF1439">
            <v>0</v>
          </cell>
          <cell r="EG1439">
            <v>0</v>
          </cell>
          <cell r="EH1439">
            <v>0</v>
          </cell>
          <cell r="EI1439">
            <v>0</v>
          </cell>
          <cell r="EJ1439">
            <v>0</v>
          </cell>
          <cell r="EK1439">
            <v>0</v>
          </cell>
          <cell r="EL1439">
            <v>0</v>
          </cell>
          <cell r="EM1439">
            <v>0</v>
          </cell>
          <cell r="EN1439">
            <v>0</v>
          </cell>
          <cell r="EO1439">
            <v>0</v>
          </cell>
          <cell r="EP1439">
            <v>0</v>
          </cell>
          <cell r="EQ1439">
            <v>0</v>
          </cell>
          <cell r="ER1439">
            <v>0</v>
          </cell>
          <cell r="ES1439">
            <v>0</v>
          </cell>
          <cell r="ET1439">
            <v>0</v>
          </cell>
          <cell r="EU1439">
            <v>0</v>
          </cell>
          <cell r="EV1439">
            <v>0</v>
          </cell>
          <cell r="EW1439">
            <v>0</v>
          </cell>
          <cell r="EX1439">
            <v>0</v>
          </cell>
          <cell r="EY1439">
            <v>0</v>
          </cell>
          <cell r="EZ1439">
            <v>0</v>
          </cell>
          <cell r="FA1439">
            <v>0</v>
          </cell>
          <cell r="FB1439">
            <v>0</v>
          </cell>
          <cell r="FC1439">
            <v>0</v>
          </cell>
          <cell r="FD1439">
            <v>0</v>
          </cell>
          <cell r="FE1439">
            <v>0</v>
          </cell>
          <cell r="FF1439">
            <v>0</v>
          </cell>
          <cell r="FG1439">
            <v>0</v>
          </cell>
          <cell r="FH1439">
            <v>0</v>
          </cell>
          <cell r="FI1439">
            <v>0</v>
          </cell>
          <cell r="FJ1439">
            <v>0</v>
          </cell>
          <cell r="FK1439">
            <v>0</v>
          </cell>
          <cell r="FL1439">
            <v>0</v>
          </cell>
          <cell r="FM1439">
            <v>0</v>
          </cell>
          <cell r="FN1439">
            <v>0</v>
          </cell>
          <cell r="FO1439">
            <v>0</v>
          </cell>
          <cell r="FP1439">
            <v>0</v>
          </cell>
          <cell r="FQ1439">
            <v>0</v>
          </cell>
          <cell r="FR1439">
            <v>0</v>
          </cell>
          <cell r="FS1439">
            <v>0</v>
          </cell>
          <cell r="FT1439">
            <v>0</v>
          </cell>
          <cell r="FU1439">
            <v>0</v>
          </cell>
          <cell r="FV1439">
            <v>0</v>
          </cell>
          <cell r="FW1439">
            <v>0</v>
          </cell>
          <cell r="FX1439">
            <v>0</v>
          </cell>
          <cell r="FY1439">
            <v>0</v>
          </cell>
          <cell r="FZ1439">
            <v>0</v>
          </cell>
          <cell r="GA1439">
            <v>0</v>
          </cell>
          <cell r="GB1439">
            <v>0</v>
          </cell>
          <cell r="GC1439">
            <v>0</v>
          </cell>
          <cell r="GD1439">
            <v>0</v>
          </cell>
          <cell r="GE1439">
            <v>0</v>
          </cell>
          <cell r="GF1439">
            <v>0</v>
          </cell>
          <cell r="GG1439">
            <v>0</v>
          </cell>
          <cell r="GH1439">
            <v>0</v>
          </cell>
          <cell r="GI1439">
            <v>0</v>
          </cell>
          <cell r="GJ1439">
            <v>0</v>
          </cell>
          <cell r="GK1439">
            <v>0</v>
          </cell>
          <cell r="GL1439">
            <v>0</v>
          </cell>
          <cell r="GM1439">
            <v>0</v>
          </cell>
          <cell r="GN1439">
            <v>0</v>
          </cell>
          <cell r="GO1439">
            <v>0</v>
          </cell>
          <cell r="GP1439">
            <v>0</v>
          </cell>
          <cell r="GQ1439">
            <v>0</v>
          </cell>
          <cell r="GR1439">
            <v>0</v>
          </cell>
          <cell r="GS1439">
            <v>0</v>
          </cell>
          <cell r="GT1439">
            <v>0</v>
          </cell>
          <cell r="GU1439">
            <v>0</v>
          </cell>
          <cell r="GV1439">
            <v>0</v>
          </cell>
          <cell r="GW1439">
            <v>0</v>
          </cell>
          <cell r="GX1439">
            <v>0</v>
          </cell>
          <cell r="GY1439">
            <v>0</v>
          </cell>
          <cell r="GZ1439">
            <v>0</v>
          </cell>
          <cell r="HA1439">
            <v>0</v>
          </cell>
          <cell r="HB1439">
            <v>0</v>
          </cell>
          <cell r="HC1439">
            <v>0</v>
          </cell>
          <cell r="HD1439">
            <v>0</v>
          </cell>
          <cell r="HE1439">
            <v>0</v>
          </cell>
          <cell r="HF1439">
            <v>0</v>
          </cell>
          <cell r="HG1439">
            <v>0</v>
          </cell>
          <cell r="HH1439">
            <v>0</v>
          </cell>
          <cell r="HI1439">
            <v>0</v>
          </cell>
          <cell r="HJ1439">
            <v>0</v>
          </cell>
          <cell r="HK1439">
            <v>0</v>
          </cell>
          <cell r="HL1439">
            <v>0</v>
          </cell>
          <cell r="HM1439">
            <v>0</v>
          </cell>
          <cell r="HN1439">
            <v>0</v>
          </cell>
          <cell r="HO1439">
            <v>0</v>
          </cell>
          <cell r="HP1439">
            <v>0</v>
          </cell>
          <cell r="HQ1439">
            <v>0</v>
          </cell>
          <cell r="HR1439">
            <v>0</v>
          </cell>
          <cell r="HS1439">
            <v>0</v>
          </cell>
          <cell r="HT1439">
            <v>0</v>
          </cell>
          <cell r="HU1439">
            <v>0</v>
          </cell>
          <cell r="HV1439">
            <v>0</v>
          </cell>
          <cell r="HW1439">
            <v>0</v>
          </cell>
          <cell r="HX1439">
            <v>0</v>
          </cell>
          <cell r="HY1439">
            <v>0</v>
          </cell>
          <cell r="HZ1439">
            <v>0</v>
          </cell>
          <cell r="IA1439">
            <v>0</v>
          </cell>
          <cell r="IB1439">
            <v>0</v>
          </cell>
          <cell r="IC1439">
            <v>0</v>
          </cell>
          <cell r="ID1439">
            <v>0</v>
          </cell>
          <cell r="IE1439">
            <v>0</v>
          </cell>
          <cell r="IF1439">
            <v>0</v>
          </cell>
          <cell r="IG1439">
            <v>0</v>
          </cell>
          <cell r="IH1439">
            <v>0</v>
          </cell>
          <cell r="II1439">
            <v>0</v>
          </cell>
          <cell r="IJ1439">
            <v>0</v>
          </cell>
          <cell r="IK1439">
            <v>0</v>
          </cell>
          <cell r="IL1439">
            <v>0</v>
          </cell>
          <cell r="IM1439">
            <v>0</v>
          </cell>
          <cell r="IN1439">
            <v>0</v>
          </cell>
          <cell r="IO1439">
            <v>0</v>
          </cell>
          <cell r="IP1439">
            <v>0</v>
          </cell>
          <cell r="IQ1439">
            <v>0</v>
          </cell>
          <cell r="IR1439">
            <v>0</v>
          </cell>
          <cell r="IS1439">
            <v>0</v>
          </cell>
          <cell r="IT1439">
            <v>0</v>
          </cell>
          <cell r="IU1439">
            <v>0</v>
          </cell>
          <cell r="IV1439">
            <v>0</v>
          </cell>
          <cell r="IW1439">
            <v>0</v>
          </cell>
          <cell r="IX1439">
            <v>0</v>
          </cell>
          <cell r="IY1439">
            <v>0</v>
          </cell>
          <cell r="IZ1439">
            <v>0</v>
          </cell>
          <cell r="JA1439">
            <v>0</v>
          </cell>
          <cell r="JB1439">
            <v>0</v>
          </cell>
          <cell r="JC1439">
            <v>0</v>
          </cell>
          <cell r="JD1439">
            <v>0</v>
          </cell>
          <cell r="JE1439">
            <v>0</v>
          </cell>
        </row>
        <row r="1440">
          <cell r="D1440" t="str">
            <v>PV_.PX.BOR._.NTC.Small_Scale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  <cell r="DB1440">
            <v>0</v>
          </cell>
          <cell r="DC1440">
            <v>0</v>
          </cell>
          <cell r="DD1440">
            <v>0</v>
          </cell>
          <cell r="DE1440">
            <v>0</v>
          </cell>
          <cell r="DF1440">
            <v>0</v>
          </cell>
          <cell r="DG1440">
            <v>0</v>
          </cell>
          <cell r="DH1440">
            <v>0</v>
          </cell>
          <cell r="DI1440">
            <v>0</v>
          </cell>
          <cell r="DJ1440">
            <v>0</v>
          </cell>
          <cell r="DK1440">
            <v>0</v>
          </cell>
          <cell r="DL1440">
            <v>0</v>
          </cell>
          <cell r="DM1440">
            <v>0</v>
          </cell>
          <cell r="DN1440">
            <v>0</v>
          </cell>
          <cell r="DO1440">
            <v>0</v>
          </cell>
          <cell r="DP1440">
            <v>0</v>
          </cell>
          <cell r="DQ1440">
            <v>0</v>
          </cell>
          <cell r="DR1440">
            <v>0</v>
          </cell>
          <cell r="DS1440">
            <v>0</v>
          </cell>
          <cell r="DT1440">
            <v>0</v>
          </cell>
          <cell r="DU1440">
            <v>0</v>
          </cell>
          <cell r="DV1440">
            <v>0</v>
          </cell>
          <cell r="DW1440">
            <v>0</v>
          </cell>
          <cell r="DX1440">
            <v>0</v>
          </cell>
          <cell r="DY1440">
            <v>0</v>
          </cell>
          <cell r="DZ1440">
            <v>0</v>
          </cell>
          <cell r="EA1440">
            <v>0</v>
          </cell>
          <cell r="EB1440">
            <v>0</v>
          </cell>
          <cell r="EC1440">
            <v>0</v>
          </cell>
          <cell r="ED1440">
            <v>0</v>
          </cell>
          <cell r="EE1440">
            <v>0</v>
          </cell>
          <cell r="EF1440">
            <v>0</v>
          </cell>
          <cell r="EG1440">
            <v>0</v>
          </cell>
          <cell r="EH1440">
            <v>0</v>
          </cell>
          <cell r="EI1440">
            <v>0</v>
          </cell>
          <cell r="EJ1440">
            <v>0</v>
          </cell>
          <cell r="EK1440">
            <v>0</v>
          </cell>
          <cell r="EL1440">
            <v>0</v>
          </cell>
          <cell r="EM1440">
            <v>0</v>
          </cell>
          <cell r="EN1440">
            <v>0</v>
          </cell>
          <cell r="EO1440">
            <v>0</v>
          </cell>
          <cell r="EP1440">
            <v>0</v>
          </cell>
          <cell r="EQ1440">
            <v>0</v>
          </cell>
          <cell r="ER1440">
            <v>0</v>
          </cell>
          <cell r="ES1440">
            <v>0</v>
          </cell>
          <cell r="ET1440">
            <v>0</v>
          </cell>
          <cell r="EU1440">
            <v>0</v>
          </cell>
          <cell r="EV1440">
            <v>0</v>
          </cell>
          <cell r="EW1440">
            <v>0</v>
          </cell>
          <cell r="EX1440">
            <v>0</v>
          </cell>
          <cell r="EY1440">
            <v>0</v>
          </cell>
          <cell r="EZ1440">
            <v>0</v>
          </cell>
          <cell r="FA1440">
            <v>0</v>
          </cell>
          <cell r="FB1440">
            <v>0</v>
          </cell>
          <cell r="FC1440">
            <v>0</v>
          </cell>
          <cell r="FD1440">
            <v>0</v>
          </cell>
          <cell r="FE1440">
            <v>0</v>
          </cell>
          <cell r="FF1440">
            <v>0</v>
          </cell>
          <cell r="FG1440">
            <v>0</v>
          </cell>
          <cell r="FH1440">
            <v>0</v>
          </cell>
          <cell r="FI1440">
            <v>0</v>
          </cell>
          <cell r="FJ1440">
            <v>0</v>
          </cell>
          <cell r="FK1440">
            <v>0</v>
          </cell>
          <cell r="FL1440">
            <v>0</v>
          </cell>
          <cell r="FM1440">
            <v>0</v>
          </cell>
          <cell r="FN1440">
            <v>0</v>
          </cell>
          <cell r="FO1440">
            <v>0</v>
          </cell>
          <cell r="FP1440">
            <v>0</v>
          </cell>
          <cell r="FQ1440">
            <v>0</v>
          </cell>
          <cell r="FR1440">
            <v>0</v>
          </cell>
          <cell r="FS1440">
            <v>0</v>
          </cell>
          <cell r="FT1440">
            <v>0</v>
          </cell>
          <cell r="FU1440">
            <v>0</v>
          </cell>
          <cell r="FV1440">
            <v>0</v>
          </cell>
          <cell r="FW1440">
            <v>0</v>
          </cell>
          <cell r="FX1440">
            <v>0</v>
          </cell>
          <cell r="FY1440">
            <v>0</v>
          </cell>
          <cell r="FZ1440">
            <v>0</v>
          </cell>
          <cell r="GA1440">
            <v>0</v>
          </cell>
          <cell r="GB1440">
            <v>0</v>
          </cell>
          <cell r="GC1440">
            <v>0</v>
          </cell>
          <cell r="GD1440">
            <v>0</v>
          </cell>
          <cell r="GE1440">
            <v>0</v>
          </cell>
          <cell r="GF1440">
            <v>0</v>
          </cell>
          <cell r="GG1440">
            <v>0</v>
          </cell>
          <cell r="GH1440">
            <v>0</v>
          </cell>
          <cell r="GI1440">
            <v>0</v>
          </cell>
          <cell r="GJ1440">
            <v>0</v>
          </cell>
          <cell r="GK1440">
            <v>0</v>
          </cell>
          <cell r="GL1440">
            <v>0</v>
          </cell>
          <cell r="GM1440">
            <v>0</v>
          </cell>
          <cell r="GN1440">
            <v>0</v>
          </cell>
          <cell r="GO1440">
            <v>0</v>
          </cell>
          <cell r="GP1440">
            <v>0</v>
          </cell>
          <cell r="GQ1440">
            <v>0</v>
          </cell>
          <cell r="GR1440">
            <v>0</v>
          </cell>
          <cell r="GS1440">
            <v>0</v>
          </cell>
          <cell r="GT1440">
            <v>0</v>
          </cell>
          <cell r="GU1440">
            <v>0</v>
          </cell>
          <cell r="GV1440">
            <v>0</v>
          </cell>
          <cell r="GW1440">
            <v>0</v>
          </cell>
          <cell r="GX1440">
            <v>0</v>
          </cell>
          <cell r="GY1440">
            <v>0</v>
          </cell>
          <cell r="GZ1440">
            <v>0</v>
          </cell>
          <cell r="HA1440">
            <v>0</v>
          </cell>
          <cell r="HB1440">
            <v>0</v>
          </cell>
          <cell r="HC1440">
            <v>0</v>
          </cell>
          <cell r="HD1440">
            <v>0</v>
          </cell>
          <cell r="HE1440">
            <v>0</v>
          </cell>
          <cell r="HF1440">
            <v>0</v>
          </cell>
          <cell r="HG1440">
            <v>0</v>
          </cell>
          <cell r="HH1440">
            <v>0</v>
          </cell>
          <cell r="HI1440">
            <v>0</v>
          </cell>
          <cell r="HJ1440">
            <v>0</v>
          </cell>
          <cell r="HK1440">
            <v>0</v>
          </cell>
          <cell r="HL1440">
            <v>0</v>
          </cell>
          <cell r="HM1440">
            <v>0</v>
          </cell>
          <cell r="HN1440">
            <v>0</v>
          </cell>
          <cell r="HO1440">
            <v>0</v>
          </cell>
          <cell r="HP1440">
            <v>0</v>
          </cell>
          <cell r="HQ1440">
            <v>0</v>
          </cell>
          <cell r="HR1440">
            <v>0</v>
          </cell>
          <cell r="HS1440">
            <v>0</v>
          </cell>
          <cell r="HT1440">
            <v>0</v>
          </cell>
          <cell r="HU1440">
            <v>0</v>
          </cell>
          <cell r="HV1440">
            <v>0</v>
          </cell>
          <cell r="HW1440">
            <v>0</v>
          </cell>
          <cell r="HX1440">
            <v>0</v>
          </cell>
          <cell r="HY1440">
            <v>0</v>
          </cell>
          <cell r="HZ1440">
            <v>0</v>
          </cell>
          <cell r="IA1440">
            <v>0</v>
          </cell>
          <cell r="IB1440">
            <v>0</v>
          </cell>
          <cell r="IC1440">
            <v>0</v>
          </cell>
          <cell r="ID1440">
            <v>0</v>
          </cell>
          <cell r="IE1440">
            <v>0</v>
          </cell>
          <cell r="IF1440">
            <v>0</v>
          </cell>
          <cell r="IG1440">
            <v>0</v>
          </cell>
          <cell r="IH1440">
            <v>0</v>
          </cell>
          <cell r="II1440">
            <v>0</v>
          </cell>
          <cell r="IJ1440">
            <v>0</v>
          </cell>
          <cell r="IK1440">
            <v>0</v>
          </cell>
          <cell r="IL1440">
            <v>0</v>
          </cell>
          <cell r="IM1440">
            <v>0</v>
          </cell>
          <cell r="IN1440">
            <v>0</v>
          </cell>
          <cell r="IO1440">
            <v>0</v>
          </cell>
          <cell r="IP1440">
            <v>0</v>
          </cell>
          <cell r="IQ1440">
            <v>0</v>
          </cell>
          <cell r="IR1440">
            <v>0</v>
          </cell>
          <cell r="IS1440">
            <v>0</v>
          </cell>
          <cell r="IT1440">
            <v>0</v>
          </cell>
          <cell r="IU1440">
            <v>0</v>
          </cell>
          <cell r="IV1440">
            <v>0</v>
          </cell>
          <cell r="IW1440">
            <v>0</v>
          </cell>
          <cell r="IX1440">
            <v>0</v>
          </cell>
          <cell r="IY1440">
            <v>0</v>
          </cell>
          <cell r="IZ1440">
            <v>0</v>
          </cell>
          <cell r="JA1440">
            <v>0</v>
          </cell>
          <cell r="JB1440">
            <v>0</v>
          </cell>
          <cell r="JC1440">
            <v>0</v>
          </cell>
          <cell r="JD1440">
            <v>0</v>
          </cell>
          <cell r="JE1440">
            <v>0</v>
          </cell>
        </row>
        <row r="1441">
          <cell r="D1441" t="str">
            <v>PV_.PX.BOR._.NTC.Utility_Scale</v>
          </cell>
        </row>
        <row r="1442">
          <cell r="D1442" t="str">
            <v>PV_.PX.BOR._.PTC.Utility_Scale</v>
          </cell>
        </row>
        <row r="1443">
          <cell r="D1443" t="str">
            <v>PV_.PX.CLV._.NTC.Small_Scale</v>
          </cell>
        </row>
        <row r="1444">
          <cell r="D1444" t="str">
            <v>PV_.PX.COR._.NTC.Small_Scale</v>
          </cell>
        </row>
        <row r="1445">
          <cell r="D1445" t="str">
            <v>PV_.PX.COR._.NTC.Utility_Scale</v>
          </cell>
        </row>
        <row r="1446">
          <cell r="D1446" t="str">
            <v>PV_.PX.DJW._.NTC.Utility_Scale</v>
          </cell>
        </row>
        <row r="1447">
          <cell r="D1447" t="str">
            <v>PV_.PX.HTG._.NTC.Utility_Scale</v>
          </cell>
        </row>
        <row r="1448">
          <cell r="D1448" t="str">
            <v>PV_.PX.NTN._.NTC.Utility_Scale</v>
          </cell>
        </row>
        <row r="1449">
          <cell r="D1449" t="str">
            <v>PV_.PX.NUT._.NTC.Small_Scale</v>
          </cell>
        </row>
        <row r="1450">
          <cell r="D1450" t="str">
            <v>PV_.PX.NUT._.NTC.Utility_Scale</v>
          </cell>
        </row>
        <row r="1451">
          <cell r="D1451" t="str">
            <v>PV_.PX.SOR._.NTC.Small_Scale</v>
          </cell>
        </row>
        <row r="1452">
          <cell r="D1452" t="str">
            <v>PV_.PX.SOR._.NTC.Utility_Scale</v>
          </cell>
        </row>
        <row r="1453">
          <cell r="D1453" t="str">
            <v>PV_.PX.SUM._.NTC.Small_Scale</v>
          </cell>
        </row>
        <row r="1454">
          <cell r="D1454" t="str">
            <v>PV_.PX.UTS._.NTC.Small_Scale</v>
          </cell>
        </row>
        <row r="1455">
          <cell r="D1455" t="str">
            <v>PV_.PX.UTS._.NTC.Utility_Scale</v>
          </cell>
        </row>
        <row r="1456">
          <cell r="D1456" t="str">
            <v>PV_.PX.WMV._.NTC.Small_Scale</v>
          </cell>
        </row>
        <row r="1457">
          <cell r="D1457" t="str">
            <v>PV_.PX.WMV._.NTC.Utility_Scale</v>
          </cell>
        </row>
        <row r="1458">
          <cell r="D1458" t="str">
            <v>PV_.PX.WSF._.NTC.Small_Scale</v>
          </cell>
        </row>
        <row r="1459">
          <cell r="D1459" t="str">
            <v>PV_.PX.WWA._.NTC.Small_Scale</v>
          </cell>
        </row>
        <row r="1460">
          <cell r="D1460" t="str">
            <v>PV_.PX.WWA._.NTC.Utility_Scale</v>
          </cell>
        </row>
        <row r="1461">
          <cell r="D1461" t="str">
            <v>PV_.PX.WYC._.NTC.Small_Scale</v>
          </cell>
        </row>
        <row r="1462">
          <cell r="D1462" t="str">
            <v>PV_.PX.WYE._.NTC.Small_Scale</v>
          </cell>
        </row>
        <row r="1463">
          <cell r="D1463" t="str">
            <v>PV_.PX.WYE._.NTC.Utility_Scale</v>
          </cell>
        </row>
        <row r="1464">
          <cell r="D1464" t="str">
            <v>PV_.PX.WYN._.NTC.Small_Scale</v>
          </cell>
        </row>
        <row r="1465">
          <cell r="D1465" t="str">
            <v>PV_.PX.YAK._.NTC.Small_Scale</v>
          </cell>
        </row>
        <row r="1466">
          <cell r="D1466" t="str">
            <v>PV_.PX.YAK._.NTC.Utility_Scale</v>
          </cell>
        </row>
        <row r="1467">
          <cell r="D1467" t="str">
            <v>PV_.PX.SUM._.NTC.Utility_Scale</v>
          </cell>
        </row>
        <row r="1468">
          <cell r="D1468" t="str">
            <v>PV_.PX.GOE._.NTC.Small_Scale</v>
          </cell>
        </row>
        <row r="1470">
          <cell r="D1470">
            <v>0</v>
          </cell>
        </row>
        <row r="1471">
          <cell r="D1471">
            <v>0</v>
          </cell>
        </row>
        <row r="1472">
          <cell r="D1472">
            <v>0</v>
          </cell>
        </row>
        <row r="1473">
          <cell r="D1473">
            <v>0</v>
          </cell>
        </row>
        <row r="1474">
          <cell r="D1474">
            <v>0</v>
          </cell>
        </row>
        <row r="1475">
          <cell r="D1475">
            <v>0</v>
          </cell>
        </row>
        <row r="1476">
          <cell r="D1476">
            <v>0</v>
          </cell>
        </row>
        <row r="1479">
          <cell r="D1479" t="str">
            <v>WD_.PX.BDG._.PTC.Small_Scale</v>
          </cell>
        </row>
        <row r="1480">
          <cell r="D1480" t="str">
            <v>WD_.PX.BDG._.PTC.Utility_Scale</v>
          </cell>
        </row>
        <row r="1481">
          <cell r="D1481" t="str">
            <v>WD_.PX.BOR._.PTC.Small_Scale</v>
          </cell>
        </row>
        <row r="1482">
          <cell r="D1482" t="str">
            <v>WD_.PX.DJW._.PTC.Utility_Scale</v>
          </cell>
        </row>
        <row r="1483">
          <cell r="D1483" t="str">
            <v>WD_.PX.GOE._.PTC.Small_Scale</v>
          </cell>
        </row>
        <row r="1484">
          <cell r="D1484" t="str">
            <v>WD_.PX.WWA._.PTC.Small_Scale</v>
          </cell>
        </row>
        <row r="1485">
          <cell r="D1485" t="str">
            <v>WD_.PX.WYC._.PTC.Small_Scale</v>
          </cell>
        </row>
        <row r="1486">
          <cell r="D1486" t="str">
            <v>WD_.PX.WYE._.PTC.Small_Scale</v>
          </cell>
        </row>
        <row r="1487">
          <cell r="D1487" t="str">
            <v>WD_.PX.WYN._.PTC.Small_Scale</v>
          </cell>
        </row>
        <row r="1488">
          <cell r="D1488" t="str">
            <v>WD_.PX.YAK._.PTC.Small_Scale</v>
          </cell>
        </row>
        <row r="1489">
          <cell r="D1489" t="str">
            <v>WD_.PX.YAK._.PTC.Utility_Scale</v>
          </cell>
        </row>
        <row r="1490">
          <cell r="D1490" t="str">
            <v>WD_.PX.NTN._.PTC.Utility_Scale</v>
          </cell>
        </row>
        <row r="1491">
          <cell r="D1491" t="str">
            <v>WD_.PX.WWA._.PTC.Utility_Scale</v>
          </cell>
        </row>
        <row r="1492">
          <cell r="D1492" t="str">
            <v>WD_.PX.GOE._.PTC.Utility_Scale</v>
          </cell>
        </row>
        <row r="1493">
          <cell r="D1493" t="str">
            <v>WD_.PX.HTG._.PTC.Utility_Scale</v>
          </cell>
        </row>
        <row r="1494">
          <cell r="D1494" t="str">
            <v>WD_.PX.WMV._.PTC.Small_Scale</v>
          </cell>
        </row>
        <row r="1495">
          <cell r="D1495" t="str">
            <v>WD_.PX.WMV._.PTC.Utility_Scale</v>
          </cell>
        </row>
        <row r="1496">
          <cell r="D1496" t="str">
            <v>WD_.PX.WSF._.PTC.Small_Scale</v>
          </cell>
        </row>
        <row r="1497">
          <cell r="D1497" t="str">
            <v>WD_.PX.CLV._.PTC.Small_Scale</v>
          </cell>
        </row>
        <row r="1498">
          <cell r="D1498" t="str">
            <v>WD_.PX.COR._.PTC.Small_Scale</v>
          </cell>
        </row>
        <row r="1499">
          <cell r="D1499" t="str">
            <v>WD_.PX.COR._.PTC.Utility_Scale</v>
          </cell>
        </row>
        <row r="1500">
          <cell r="D1500" t="str">
            <v>WD_.PX.NUT._.PTC.Small_Scale</v>
          </cell>
        </row>
        <row r="1501">
          <cell r="D1501" t="str">
            <v>WD_.PX.NUT._.PTC.Utility_Scale</v>
          </cell>
        </row>
        <row r="1502">
          <cell r="D1502" t="str">
            <v>WD_.PX.SOR._.PTC.Small_Scale</v>
          </cell>
        </row>
        <row r="1503">
          <cell r="D1503" t="str">
            <v>WD_.PX.SUM._.PTC.Small_Scale</v>
          </cell>
        </row>
        <row r="1504">
          <cell r="D1504" t="str">
            <v>WD_.PX.SUM._.PTC.Utility_Scale</v>
          </cell>
        </row>
        <row r="1505">
          <cell r="D1505" t="str">
            <v>WD_.PX.UTS._.PTC.Small_Scale</v>
          </cell>
        </row>
        <row r="1506">
          <cell r="D1506" t="str">
            <v>WD_.PX.UTS._.PTC.Utility_Scale</v>
          </cell>
        </row>
        <row r="1507">
          <cell r="D1507" t="str">
            <v>WD_.PX.SOR._.PTC.Offshore</v>
          </cell>
        </row>
        <row r="1508">
          <cell r="D1508" t="str">
            <v>WD_.PX.SOR._.PTC.Utility_Scale</v>
          </cell>
        </row>
        <row r="1509">
          <cell r="D1509" t="str">
            <v>WD_.PX.WYE._.PTC.Utility_Scale</v>
          </cell>
        </row>
        <row r="1510">
          <cell r="D1510" t="str">
            <v>WD_.PX.BDG._.NTC.Small_Scale</v>
          </cell>
        </row>
        <row r="1511">
          <cell r="D1511" t="str">
            <v>WD_.PX.BDG._.NTC.Utility_Scale</v>
          </cell>
        </row>
        <row r="1512">
          <cell r="D1512" t="str">
            <v>WD_.PX.BOR._.NTC.Small_Scale</v>
          </cell>
        </row>
        <row r="1513">
          <cell r="D1513" t="str">
            <v>WD_.PX.BOR._.NTC.Utility_Scale</v>
          </cell>
        </row>
        <row r="1514">
          <cell r="D1514" t="str">
            <v>WD_.PX.BOR._.PTC.Utility_Scale</v>
          </cell>
        </row>
        <row r="1515">
          <cell r="D1515" t="str">
            <v>WD_.PX.DJW._.NTC.Utility_Scale</v>
          </cell>
        </row>
        <row r="1516">
          <cell r="D1516" t="str">
            <v>WD_.PX.GOE._.NTC.Small_Scale</v>
          </cell>
        </row>
        <row r="1517">
          <cell r="D1517" t="str">
            <v>WD_.PX.GOE._.NTC.Utility_Scale</v>
          </cell>
        </row>
        <row r="1518">
          <cell r="D1518" t="str">
            <v>WD_.PX.WWA._.NTC.Small_Scale</v>
          </cell>
        </row>
        <row r="1519">
          <cell r="D1519" t="str">
            <v>WD_.PX.WWA._.NTC.Utility_Scale</v>
          </cell>
        </row>
        <row r="1520">
          <cell r="D1520" t="str">
            <v>WD_.PX.WYC._.NTC.Small_Scale</v>
          </cell>
        </row>
        <row r="1521">
          <cell r="D1521" t="str">
            <v>WD_.PX.WYE._.NTC.Small_Scale</v>
          </cell>
        </row>
        <row r="1522">
          <cell r="D1522" t="str">
            <v>WD_.PX.WYE._.NTC.Utility_Scale</v>
          </cell>
        </row>
        <row r="1523">
          <cell r="D1523" t="str">
            <v>WD_.PX.WYN._.NTC.Small_Scale</v>
          </cell>
        </row>
        <row r="1524">
          <cell r="D1524" t="str">
            <v>WD_.PX.YAK._.NTC.Small_Scale</v>
          </cell>
        </row>
        <row r="1525">
          <cell r="D1525" t="str">
            <v>WD_.PX.YAK._.NTC.Utility_Scale</v>
          </cell>
        </row>
        <row r="1526">
          <cell r="D1526" t="str">
            <v>WD_.PX.NTN._.NTC.Utility_Scale</v>
          </cell>
        </row>
        <row r="1527">
          <cell r="D1527" t="str">
            <v>WD_.PX.HTG._.NTC.Utility_Scale</v>
          </cell>
        </row>
        <row r="1528">
          <cell r="D1528" t="str">
            <v>WD_.PX.WMV._.NTC.Small_Scale</v>
          </cell>
        </row>
        <row r="1529">
          <cell r="D1529" t="str">
            <v>WD_.PX.WMV._.NTC.Utility_Scale</v>
          </cell>
        </row>
        <row r="1530">
          <cell r="D1530" t="str">
            <v>WD_.PX.WSF._.NTC.Small_Scale</v>
          </cell>
        </row>
        <row r="1531">
          <cell r="D1531" t="str">
            <v>WD_.PX.CLV._.NTC.Small_Scale</v>
          </cell>
        </row>
        <row r="1532">
          <cell r="D1532" t="str">
            <v>WD_.PX.COR._.NTC.Small_Scale</v>
          </cell>
        </row>
        <row r="1533">
          <cell r="D1533" t="str">
            <v>WD_.PX.COR._.NTC.Utility_Scale</v>
          </cell>
        </row>
        <row r="1534">
          <cell r="D1534" t="str">
            <v>WD_.PX.NUT._.NTC.Small_Scale</v>
          </cell>
        </row>
        <row r="1535">
          <cell r="D1535" t="str">
            <v>WD_.PX.NUT._.NTC.Utility_Scale</v>
          </cell>
        </row>
        <row r="1536">
          <cell r="D1536" t="str">
            <v>WD_.PX.SOR._.NTC.Offshore</v>
          </cell>
        </row>
        <row r="1537">
          <cell r="D1537" t="str">
            <v>WD_.PX.SOR._.NTC.Small_Scale</v>
          </cell>
        </row>
        <row r="1538">
          <cell r="D1538" t="str">
            <v>WD_.PX.SOR._.NTC.Utility_Scale</v>
          </cell>
        </row>
        <row r="1539">
          <cell r="D1539" t="str">
            <v>WD_.PX.SUM._.NTC.Small_Scale</v>
          </cell>
        </row>
        <row r="1540">
          <cell r="D1540" t="str">
            <v>WD_.PX.SUM._.NTC.Utility_Scale</v>
          </cell>
        </row>
        <row r="1541">
          <cell r="D1541" t="str">
            <v>WD_.PX.UTS._.NTC.Small_Scale</v>
          </cell>
        </row>
        <row r="1542">
          <cell r="D1542" t="str">
            <v>WD_.PX.UTS._.NTC.Utility_Scale</v>
          </cell>
        </row>
        <row r="1543">
          <cell r="D1543">
            <v>0</v>
          </cell>
        </row>
        <row r="1544">
          <cell r="D1544">
            <v>0</v>
          </cell>
        </row>
        <row r="1547">
          <cell r="D1547" t="str">
            <v>HYS.PX.GOE._.ITC.Pmp_Storage</v>
          </cell>
        </row>
        <row r="1548">
          <cell r="D1548" t="str">
            <v>HYS.PX.PNC._.ITC.Pmp_Storage</v>
          </cell>
        </row>
        <row r="1549">
          <cell r="D1549" t="str">
            <v>HYS.PX.UTS._.ITC.Pmp_Storage</v>
          </cell>
        </row>
        <row r="1550">
          <cell r="D1550" t="str">
            <v>HYS.PX.SOR._.ITC.Pmp_Storage</v>
          </cell>
        </row>
        <row r="1551">
          <cell r="D1551" t="str">
            <v>HYS.PX.WYE._.ITC.Pmp_Storage</v>
          </cell>
        </row>
        <row r="1552">
          <cell r="D1552">
            <v>0</v>
          </cell>
        </row>
        <row r="1553">
          <cell r="D1553">
            <v>0</v>
          </cell>
        </row>
        <row r="1554">
          <cell r="D1554">
            <v>0</v>
          </cell>
        </row>
        <row r="1555">
          <cell r="D1555">
            <v>0</v>
          </cell>
        </row>
        <row r="1556">
          <cell r="D1556">
            <v>0</v>
          </cell>
        </row>
        <row r="1559">
          <cell r="D1559" t="str">
            <v>BAT.EX.SOR._.___.OIT</v>
          </cell>
        </row>
        <row r="1560">
          <cell r="D1560" t="str">
            <v>BAT.EX.UTS._.___.Panguitch</v>
          </cell>
        </row>
        <row r="1561">
          <cell r="D1561" t="str">
            <v>BAT.PX.NTN._.___.ADV Nuclear Naughton</v>
          </cell>
        </row>
        <row r="1562">
          <cell r="D1562" t="str">
            <v>BAT.PC.UTN._.FB_.Faraday</v>
          </cell>
        </row>
        <row r="1563">
          <cell r="D1563" t="str">
            <v>BAT.PC.UTS._.___.Green River I&amp;II</v>
          </cell>
        </row>
        <row r="1564">
          <cell r="D1564" t="str">
            <v>BAT.PX.BDG._.ITC.Li_ion_4hr</v>
          </cell>
        </row>
        <row r="1565">
          <cell r="D1565" t="str">
            <v>BAT.PX.BOR._.ITC.Li_ion_4hr_Local</v>
          </cell>
        </row>
        <row r="1566">
          <cell r="D1566" t="str">
            <v>BAT.PX.CHE._.ITC.Li_ion_4hr</v>
          </cell>
        </row>
        <row r="1567">
          <cell r="D1567" t="str">
            <v>BAT.PX.CLV._.ITC.Li_ion_4hr_Local</v>
          </cell>
        </row>
        <row r="1568">
          <cell r="D1568" t="str">
            <v>BAT.PX.COR._.ITC.Li_ion_4hr</v>
          </cell>
        </row>
        <row r="1569">
          <cell r="D1569" t="str">
            <v>BAT.PX.COR._.ITC.Li_ion_4hr_Local</v>
          </cell>
        </row>
        <row r="1570">
          <cell r="D1570" t="str">
            <v>BAT.PX.DJW._.ITC.Li_ion_4hr</v>
          </cell>
        </row>
        <row r="1571">
          <cell r="D1571" t="str">
            <v>BAT.PX.GOE._.ITC.Li_ion_4hr_Local</v>
          </cell>
        </row>
        <row r="1572">
          <cell r="D1572" t="str">
            <v>BAT.PX.HTG._.ITC.Li_ion_4hr</v>
          </cell>
        </row>
        <row r="1573">
          <cell r="D1573" t="str">
            <v>BAT.PX.NTN._.ITC.Li_ion_4hr</v>
          </cell>
        </row>
        <row r="1574">
          <cell r="D1574" t="str">
            <v>BAT.PX.NUT._.ITC.Li_ion_4hr_Local</v>
          </cell>
        </row>
        <row r="1575">
          <cell r="D1575" t="str">
            <v>BAT.PX.PNC._.ITC.Li_ion_4hr</v>
          </cell>
        </row>
        <row r="1576">
          <cell r="D1576" t="str">
            <v>BAT.PX.PNC._.ITC.Li_ion_4hr_Local</v>
          </cell>
        </row>
        <row r="1577">
          <cell r="D1577" t="str">
            <v>BAT.PX.SOR._.ITC.Li_ion_4hr_Local</v>
          </cell>
        </row>
        <row r="1578">
          <cell r="D1578" t="str">
            <v>BAT.PX.UTS._.ITC.Li_ion_4hr</v>
          </cell>
        </row>
        <row r="1579">
          <cell r="D1579" t="str">
            <v>BAT.PX.UTS._.ITC.Li_ion_4hr_Local</v>
          </cell>
        </row>
        <row r="1580">
          <cell r="D1580" t="str">
            <v>BAT.PX.WMV._.ITC.Li_ion_4hr</v>
          </cell>
        </row>
        <row r="1581">
          <cell r="D1581" t="str">
            <v>BAT.PX.WMV._.ITC.Li_ion_4hr_Local</v>
          </cell>
        </row>
        <row r="1582">
          <cell r="D1582" t="str">
            <v>BAT.PX.WSF._.ITC.Li_ion_4hr_Local</v>
          </cell>
        </row>
        <row r="1583">
          <cell r="D1583" t="str">
            <v>BAT.PX.WWA._.ITC.Li_ion_4hr_Local</v>
          </cell>
        </row>
        <row r="1584">
          <cell r="D1584" t="str">
            <v>BAT.PX.WYC._.ITC.Li_ion_4hr_Local</v>
          </cell>
        </row>
        <row r="1585">
          <cell r="D1585" t="str">
            <v>BAT.PX.WYE._.ITC.Li_ion_4hr_Local</v>
          </cell>
        </row>
        <row r="1586">
          <cell r="D1586" t="str">
            <v>BAT.PX.WYN._.ITC.Li_ion_4hr_Local</v>
          </cell>
        </row>
        <row r="1587">
          <cell r="D1587" t="str">
            <v>BAT.PX.YAK._.ITC.Li_ion_4hr</v>
          </cell>
        </row>
        <row r="1588">
          <cell r="D1588" t="str">
            <v>BAT.PX.YAK._.ITC.Li_ion_4hr_Local</v>
          </cell>
        </row>
        <row r="1589">
          <cell r="D1589" t="str">
            <v>BAT.PX.BDG._.ITC.Li_ion_8hr</v>
          </cell>
        </row>
        <row r="1590">
          <cell r="D1590" t="str">
            <v>BAT.PX.COR._.ITC.Li_ion_8hr</v>
          </cell>
        </row>
        <row r="1591">
          <cell r="D1591" t="str">
            <v>BAT.PX.DJW._.ITC.Li_ion_8hr</v>
          </cell>
        </row>
        <row r="1592">
          <cell r="D1592" t="str">
            <v>BAT.PX.HTG._.ITC.Li_ion_8hr</v>
          </cell>
        </row>
        <row r="1593">
          <cell r="D1593" t="str">
            <v>BAT.PX.NTN._.ITC.Li_ion_8hr</v>
          </cell>
        </row>
        <row r="1594">
          <cell r="D1594" t="str">
            <v>BAT.PX.PNC._.ITC.Li_ion_8hr</v>
          </cell>
        </row>
        <row r="1595">
          <cell r="D1595" t="str">
            <v>BAT.PX.SUM._.ITC.Li_ion_8hr</v>
          </cell>
        </row>
        <row r="1596">
          <cell r="D1596" t="str">
            <v>BAT.PX.UTS._.ITC.Li_ion_8hr</v>
          </cell>
        </row>
        <row r="1597">
          <cell r="D1597" t="str">
            <v>BAT.PX.WMV._.ITC.Li_ion_8hr</v>
          </cell>
        </row>
        <row r="1598">
          <cell r="D1598" t="str">
            <v>BAT.PX.YAK._.ITC.Li_ion_8hr</v>
          </cell>
        </row>
        <row r="1599">
          <cell r="D1599" t="str">
            <v>BAT.PX.UTS._.22R.Dominguez Storage BESS</v>
          </cell>
        </row>
        <row r="1600">
          <cell r="D1600" t="str">
            <v>BAT.PX.UTS._.22R.Enterprise BESS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FE86"/>
  <sheetViews>
    <sheetView tabSelected="1" topLeftCell="A2" zoomScale="90" zoomScaleNormal="90" zoomScaleSheetLayoutView="90" workbookViewId="0">
      <selection activeCell="C8" sqref="C8"/>
    </sheetView>
  </sheetViews>
  <sheetFormatPr defaultRowHeight="12.75"/>
  <cols>
    <col min="1" max="1" width="12.5" style="3" customWidth="1"/>
    <col min="2" max="2" width="10.83203125" style="3" customWidth="1"/>
    <col min="3" max="3" width="14.1640625" style="3" customWidth="1"/>
    <col min="4" max="4" width="6.5" style="3" customWidth="1"/>
    <col min="5" max="5" width="18.83203125" style="3" customWidth="1"/>
    <col min="6" max="6" width="3.5" style="3" bestFit="1" customWidth="1"/>
    <col min="7" max="7" width="20" style="3" customWidth="1"/>
    <col min="8" max="8" width="14.1640625" style="3" customWidth="1"/>
    <col min="9" max="9" width="13.5" style="3" customWidth="1"/>
    <col min="10" max="10" width="12.83203125" customWidth="1"/>
    <col min="11" max="11" width="16.6640625" customWidth="1"/>
    <col min="12" max="12" width="19.1640625" customWidth="1"/>
    <col min="16" max="17" width="21.6640625" customWidth="1"/>
    <col min="18" max="18" width="3" customWidth="1"/>
    <col min="19" max="20" width="2.33203125" customWidth="1"/>
    <col min="21" max="21" width="16.33203125" customWidth="1"/>
    <col min="22" max="25" width="1.1640625" customWidth="1"/>
    <col min="26" max="26" width="1.1640625" style="46" customWidth="1"/>
    <col min="27" max="30" width="1.1640625" customWidth="1"/>
    <col min="31" max="31" width="2.33203125" customWidth="1"/>
    <col min="32" max="32" width="15.1640625" customWidth="1"/>
    <col min="33" max="33" width="2.1640625" customWidth="1"/>
    <col min="34" max="34" width="15.1640625" customWidth="1"/>
    <col min="35" max="35" width="2.83203125" customWidth="1"/>
    <col min="36" max="39" width="2.1640625" customWidth="1"/>
    <col min="40" max="40" width="2.33203125" customWidth="1"/>
    <col min="41" max="48" width="3.5" customWidth="1"/>
    <col min="50" max="51" width="10" customWidth="1"/>
    <col min="52" max="54" width="2.6640625" customWidth="1"/>
    <col min="55" max="55" width="15.33203125" customWidth="1"/>
    <col min="56" max="65" width="1.33203125" customWidth="1"/>
    <col min="66" max="66" width="15.33203125" customWidth="1"/>
    <col min="67" max="67" width="2.33203125" customWidth="1"/>
    <col min="68" max="68" width="15.33203125" customWidth="1"/>
    <col min="69" max="69" width="1.33203125" customWidth="1"/>
    <col min="70" max="84" width="2.33203125" customWidth="1"/>
    <col min="85" max="85" width="10.6640625" customWidth="1"/>
    <col min="86" max="87" width="16.1640625" customWidth="1"/>
    <col min="88" max="90" width="2.33203125" customWidth="1"/>
    <col min="91" max="91" width="16.6640625" customWidth="1"/>
    <col min="92" max="100" width="2.83203125" customWidth="1"/>
    <col min="101" max="102" width="16" customWidth="1"/>
    <col min="103" max="103" width="1.83203125" customWidth="1"/>
    <col min="104" max="105" width="16" customWidth="1"/>
    <col min="106" max="109" width="1.33203125" customWidth="1"/>
    <col min="110" max="120" width="3.5" customWidth="1"/>
    <col min="121" max="121" width="3.1640625" customWidth="1"/>
    <col min="122" max="157" width="15.33203125" customWidth="1"/>
    <col min="160" max="160" width="17.33203125" customWidth="1"/>
    <col min="161" max="161" width="16.6640625" customWidth="1"/>
    <col min="162" max="162" width="15" customWidth="1"/>
  </cols>
  <sheetData>
    <row r="1" spans="1:161" ht="15.75" hidden="1">
      <c r="A1"/>
      <c r="B1" s="1" t="s">
        <v>0</v>
      </c>
      <c r="C1" s="2"/>
      <c r="D1" s="2"/>
      <c r="E1" s="2"/>
      <c r="F1" s="2"/>
      <c r="G1" s="10"/>
      <c r="H1" s="33"/>
    </row>
    <row r="2" spans="1:161" ht="5.25" customHeight="1">
      <c r="A2"/>
      <c r="B2" s="1"/>
      <c r="C2" s="2"/>
      <c r="D2" s="2"/>
      <c r="E2" s="2"/>
      <c r="G2" s="10"/>
      <c r="H2" s="33"/>
    </row>
    <row r="3" spans="1:161" ht="15.75">
      <c r="A3"/>
      <c r="B3" s="1" t="s">
        <v>1</v>
      </c>
      <c r="C3" s="2"/>
      <c r="D3" s="2"/>
      <c r="E3" s="2"/>
      <c r="F3" s="2"/>
      <c r="G3" s="10"/>
      <c r="H3" s="33"/>
      <c r="K3">
        <f>MATCH('Table 5'!K5,'Table 5'!$B$12:$B$264,FALSE)+ROW('Table 5'!B11)</f>
        <v>13</v>
      </c>
    </row>
    <row r="4" spans="1:161" ht="15.75">
      <c r="A4"/>
      <c r="B4" s="4" t="s">
        <v>2</v>
      </c>
      <c r="C4" s="4"/>
      <c r="D4" s="4"/>
      <c r="E4" s="4"/>
      <c r="F4" s="4"/>
      <c r="G4" s="1"/>
      <c r="H4" s="33"/>
      <c r="K4">
        <v>322</v>
      </c>
      <c r="P4" s="94" t="s">
        <v>3</v>
      </c>
      <c r="Q4" s="94"/>
      <c r="R4" s="94"/>
    </row>
    <row r="5" spans="1:161" ht="15.75">
      <c r="A5"/>
      <c r="B5" s="4" t="str">
        <f ca="1">'Table 5'!M4&amp; " - "&amp;TEXT(Study_MW,"#.0")&amp;" MW and "&amp;TEXT(Study_CF,"#%")&amp;" CF"</f>
        <v>QF - 435 - UT - Gas - 25.0 MW and 85% CF</v>
      </c>
      <c r="C5" s="4"/>
      <c r="D5" s="4"/>
      <c r="E5" s="4"/>
      <c r="F5" s="4"/>
      <c r="G5" s="1"/>
      <c r="H5" s="33"/>
      <c r="P5" s="393">
        <v>0.25792015761805415</v>
      </c>
      <c r="Q5" s="393">
        <v>0.25792015761805415</v>
      </c>
      <c r="R5" s="393"/>
      <c r="S5" s="393"/>
      <c r="T5" s="393"/>
      <c r="U5" s="393">
        <v>0.36325285332579199</v>
      </c>
      <c r="V5" s="393"/>
      <c r="W5" s="393"/>
      <c r="X5" s="393"/>
      <c r="Y5" s="393"/>
      <c r="Z5" s="393"/>
      <c r="AA5" s="393"/>
      <c r="AB5" s="393"/>
      <c r="AC5" s="393"/>
      <c r="AD5" s="393"/>
      <c r="AE5" s="393"/>
      <c r="AF5" s="393">
        <v>0.10731919069805435</v>
      </c>
      <c r="AG5" s="393"/>
      <c r="AH5" s="393">
        <v>0.10731919069805435</v>
      </c>
      <c r="AI5" s="393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FD5" s="397"/>
      <c r="FE5" t="s">
        <v>4</v>
      </c>
    </row>
    <row r="6" spans="1:161" ht="14.25" hidden="1">
      <c r="A6"/>
      <c r="B6" s="17"/>
      <c r="C6" s="4"/>
      <c r="D6" s="4"/>
      <c r="E6" s="4"/>
      <c r="F6" s="4"/>
      <c r="G6" s="10"/>
      <c r="H6" s="33"/>
    </row>
    <row r="7" spans="1:161" s="103" customFormat="1" ht="63.75">
      <c r="B7" s="105"/>
      <c r="C7" s="324"/>
      <c r="D7" s="324"/>
      <c r="E7" s="105"/>
      <c r="F7" s="105"/>
      <c r="G7" s="105"/>
      <c r="H7" s="109"/>
      <c r="N7" s="103" t="s">
        <v>5</v>
      </c>
      <c r="P7" s="103" t="str">
        <f>CH7</f>
        <v>WD_.PX.WYE._.PTC.Utility_Scale</v>
      </c>
      <c r="Q7" s="103" t="str">
        <f t="shared" ref="Q7:AH7" si="0">CI7</f>
        <v>WD_.PX.WYE._.PTC.Utility_Scale</v>
      </c>
      <c r="U7" s="103" t="str">
        <f t="shared" si="0"/>
        <v>WD_.PX.WMV._.PTC.Utility_Scale</v>
      </c>
      <c r="AF7" s="103" t="str">
        <f t="shared" si="0"/>
        <v>PV_.PX.WMV._.PTC.Utility_Scale</v>
      </c>
      <c r="AH7" s="103" t="str">
        <f t="shared" si="0"/>
        <v>PV_.PX.WMV._.PTC.Utility_Scale</v>
      </c>
      <c r="AW7" s="112" t="s">
        <v>6</v>
      </c>
      <c r="AX7" s="103" t="str">
        <f>CH7</f>
        <v>WD_.PX.WYE._.PTC.Utility_Scale</v>
      </c>
      <c r="AY7" s="103" t="str">
        <f t="shared" ref="AY7:BP7" si="1">CI7</f>
        <v>WD_.PX.WYE._.PTC.Utility_Scale</v>
      </c>
      <c r="BC7" s="103" t="str">
        <f t="shared" si="1"/>
        <v>WD_.PX.WMV._.PTC.Utility_Scale</v>
      </c>
      <c r="BN7" s="103" t="str">
        <f t="shared" si="1"/>
        <v>PV_.PX.WMV._.PTC.Utility_Scale</v>
      </c>
      <c r="BP7" s="103" t="str">
        <f t="shared" si="1"/>
        <v>PV_.PX.WMV._.PTC.Utility_Scale</v>
      </c>
      <c r="CG7" s="103" t="s">
        <v>7</v>
      </c>
      <c r="CH7" s="103" t="s">
        <v>8</v>
      </c>
      <c r="CI7" s="103" t="s">
        <v>8</v>
      </c>
      <c r="CM7" s="103" t="str">
        <f t="shared" ref="CM7" si="2">CM8</f>
        <v>WD_.PX.WMV._.PTC.Utility_Scale</v>
      </c>
      <c r="CX7" s="103" t="str">
        <f>CX8</f>
        <v>PV_.PX.WMV._.PTC.Utility_Scale</v>
      </c>
      <c r="CZ7" s="103" t="str">
        <f>CZ8</f>
        <v>PV_.PX.WMV._.PTC.Utility_Scale</v>
      </c>
    </row>
    <row r="8" spans="1:161" s="103" customFormat="1" ht="40.700000000000003" customHeight="1">
      <c r="B8" s="105"/>
      <c r="C8" s="105"/>
      <c r="D8" s="105"/>
      <c r="E8" s="106"/>
      <c r="F8" s="107"/>
      <c r="G8" s="106" t="s">
        <v>9</v>
      </c>
      <c r="H8" s="109"/>
      <c r="I8" s="111"/>
      <c r="K8"/>
      <c r="L8"/>
      <c r="M8"/>
      <c r="P8" s="103" t="str">
        <f t="shared" ref="P8:AH9" si="3">AX8</f>
        <v>WD_.PX.DJW._.PTC.Utility_Scale</v>
      </c>
      <c r="Q8" s="103" t="str">
        <f t="shared" ref="Q8" si="4">AY8</f>
        <v>WD_.PX.DJW._.PTC.Utility_Scale</v>
      </c>
      <c r="U8" s="103" t="str">
        <f t="shared" ref="U8" si="5">BC8</f>
        <v>WD_.PX.WMV._.PTC.Utility_Scale</v>
      </c>
      <c r="AF8" s="103" t="str">
        <f t="shared" ref="AF8" si="6">BN8</f>
        <v>PV_.PX.WMV._.PTC.Utility_Scale</v>
      </c>
      <c r="AH8" s="103" t="str">
        <f t="shared" ref="AH8" si="7">BP8</f>
        <v>PV_.PX.WMV._.PTC.Utility_Scale</v>
      </c>
      <c r="AX8" s="103" t="str">
        <f>CH8</f>
        <v>WD_.PX.DJW._.PTC.Utility_Scale</v>
      </c>
      <c r="AY8" s="103" t="str">
        <f t="shared" ref="AY8:BP8" si="8">CI8</f>
        <v>WD_.PX.DJW._.PTC.Utility_Scale</v>
      </c>
      <c r="BC8" s="103" t="str">
        <f t="shared" si="8"/>
        <v>WD_.PX.WMV._.PTC.Utility_Scale</v>
      </c>
      <c r="BN8" s="103" t="str">
        <f t="shared" si="8"/>
        <v>PV_.PX.WMV._.PTC.Utility_Scale</v>
      </c>
      <c r="BP8" s="103" t="str">
        <f t="shared" si="8"/>
        <v>PV_.PX.WMV._.PTC.Utility_Scale</v>
      </c>
      <c r="CG8" s="112" t="s">
        <v>10</v>
      </c>
      <c r="CH8" s="103" t="s">
        <v>11</v>
      </c>
      <c r="CI8" s="103" t="s">
        <v>11</v>
      </c>
      <c r="CM8" s="103" t="s">
        <v>12</v>
      </c>
      <c r="CX8" s="103" t="s">
        <v>13</v>
      </c>
      <c r="CZ8" s="103" t="s">
        <v>13</v>
      </c>
      <c r="DR8" s="112" t="s">
        <v>14</v>
      </c>
      <c r="DS8" s="112"/>
      <c r="DT8" s="112"/>
      <c r="FD8" s="99" t="s">
        <v>10</v>
      </c>
      <c r="FE8" s="100" t="s">
        <v>14</v>
      </c>
    </row>
    <row r="9" spans="1:161" s="103" customFormat="1" ht="76.7" customHeight="1">
      <c r="B9" s="105"/>
      <c r="C9" s="106" t="s">
        <v>15</v>
      </c>
      <c r="D9" s="106"/>
      <c r="E9" s="106" t="s">
        <v>16</v>
      </c>
      <c r="F9" s="107"/>
      <c r="G9" s="108">
        <f ca="1">Study_CF</f>
        <v>0.84770000000000001</v>
      </c>
      <c r="H9" s="33"/>
      <c r="K9"/>
      <c r="L9"/>
      <c r="M9"/>
      <c r="P9" s="251" t="str">
        <f t="shared" si="3"/>
        <v>WD_.PX.DJW._.PTC.Utility_Scale2028</v>
      </c>
      <c r="Q9" s="251" t="str">
        <f t="shared" si="3"/>
        <v>WD_.PX.DJW._.PTC.Utility_Scale2029</v>
      </c>
      <c r="R9" s="251"/>
      <c r="S9" s="251"/>
      <c r="T9" s="251"/>
      <c r="U9" s="251" t="str">
        <f t="shared" si="3"/>
        <v>WD_.PX.WMV._.PTC.Utility_Scale2032</v>
      </c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 t="str">
        <f t="shared" si="3"/>
        <v>PV_.PX.WMV._.PTC.Utility_Scale2032</v>
      </c>
      <c r="AG9" s="198"/>
      <c r="AH9" s="198" t="str">
        <f t="shared" si="3"/>
        <v>PV_.PX.WMV._.PTC.Utility_Scale2036</v>
      </c>
      <c r="AI9" s="198"/>
      <c r="AJ9" s="198"/>
      <c r="AK9" s="198"/>
      <c r="AL9" s="198"/>
      <c r="AX9" s="251" t="str">
        <f>CH9</f>
        <v>WD_.PX.DJW._.PTC.Utility_Scale2028</v>
      </c>
      <c r="AY9" s="251" t="str">
        <f t="shared" ref="AY9" si="9">CI9</f>
        <v>WD_.PX.DJW._.PTC.Utility_Scale2029</v>
      </c>
      <c r="AZ9" s="251"/>
      <c r="BA9" s="251"/>
      <c r="BB9" s="251"/>
      <c r="BC9" s="251" t="str">
        <f t="shared" ref="BC9:BP9" si="10">CM9</f>
        <v>WD_.PX.WMV._.PTC.Utility_Scale2032</v>
      </c>
      <c r="BD9" s="198"/>
      <c r="BE9" s="198"/>
      <c r="BF9" s="198"/>
      <c r="BG9" s="198"/>
      <c r="BH9" s="198"/>
      <c r="BI9" s="198"/>
      <c r="BJ9" s="198"/>
      <c r="BK9" s="198"/>
      <c r="BL9" s="198"/>
      <c r="BM9" s="198"/>
      <c r="BN9" s="198" t="str">
        <f t="shared" si="10"/>
        <v>PV_.PX.WMV._.PTC.Utility_Scale2032</v>
      </c>
      <c r="BO9" s="198"/>
      <c r="BP9" s="198" t="str">
        <f t="shared" si="10"/>
        <v>PV_.PX.WMV._.PTC.Utility_Scale2036</v>
      </c>
      <c r="BQ9" s="198"/>
      <c r="BR9" s="198"/>
      <c r="BS9" s="198"/>
      <c r="BT9" s="198"/>
      <c r="BU9" s="198"/>
      <c r="CH9" s="251" t="s">
        <v>17</v>
      </c>
      <c r="CI9" s="251" t="s">
        <v>18</v>
      </c>
      <c r="CJ9" s="251"/>
      <c r="CK9" s="251"/>
      <c r="CL9" s="251"/>
      <c r="CM9" s="251" t="s">
        <v>19</v>
      </c>
      <c r="CN9" s="198"/>
      <c r="CO9" s="198"/>
      <c r="CP9" s="198"/>
      <c r="CQ9" s="198"/>
      <c r="CR9" s="198"/>
      <c r="CS9" s="198"/>
      <c r="CT9" s="198"/>
      <c r="CU9" s="198"/>
      <c r="CV9" s="198"/>
      <c r="CW9" s="198"/>
      <c r="CX9" s="198" t="s">
        <v>20</v>
      </c>
      <c r="CY9" s="198"/>
      <c r="CZ9" s="198" t="s">
        <v>21</v>
      </c>
      <c r="DA9" s="198"/>
      <c r="DR9" s="103" t="str">
        <f t="shared" ref="DR9:ET9" si="11">CH9</f>
        <v>WD_.PX.DJW._.PTC.Utility_Scale2028</v>
      </c>
      <c r="DS9" s="103" t="str">
        <f t="shared" si="11"/>
        <v>WD_.PX.DJW._.PTC.Utility_Scale2029</v>
      </c>
      <c r="DT9" s="103">
        <f t="shared" si="11"/>
        <v>0</v>
      </c>
      <c r="DU9" s="103">
        <f t="shared" si="11"/>
        <v>0</v>
      </c>
      <c r="DV9" s="114">
        <f t="shared" si="11"/>
        <v>0</v>
      </c>
      <c r="DW9" s="103" t="str">
        <f t="shared" si="11"/>
        <v>WD_.PX.WMV._.PTC.Utility_Scale2032</v>
      </c>
      <c r="DX9" s="114">
        <f t="shared" si="11"/>
        <v>0</v>
      </c>
      <c r="DY9" s="103">
        <f t="shared" si="11"/>
        <v>0</v>
      </c>
      <c r="DZ9" s="103">
        <f t="shared" si="11"/>
        <v>0</v>
      </c>
      <c r="EA9" s="103">
        <f t="shared" si="11"/>
        <v>0</v>
      </c>
      <c r="EB9" s="103">
        <f t="shared" si="11"/>
        <v>0</v>
      </c>
      <c r="EC9" s="103">
        <f t="shared" si="11"/>
        <v>0</v>
      </c>
      <c r="ED9" s="103">
        <f t="shared" si="11"/>
        <v>0</v>
      </c>
      <c r="EE9" s="103">
        <f t="shared" si="11"/>
        <v>0</v>
      </c>
      <c r="EF9" s="103">
        <f t="shared" si="11"/>
        <v>0</v>
      </c>
      <c r="EG9" s="103">
        <f t="shared" si="11"/>
        <v>0</v>
      </c>
      <c r="EH9" s="103" t="str">
        <f t="shared" si="11"/>
        <v>PV_.PX.WMV._.PTC.Utility_Scale2032</v>
      </c>
      <c r="EI9" s="103">
        <f t="shared" si="11"/>
        <v>0</v>
      </c>
      <c r="EJ9" s="103" t="str">
        <f t="shared" si="11"/>
        <v>PV_.PX.WMV._.PTC.Utility_Scale2036</v>
      </c>
      <c r="EK9" s="103">
        <f t="shared" si="11"/>
        <v>0</v>
      </c>
      <c r="EL9" s="103">
        <f t="shared" si="11"/>
        <v>0</v>
      </c>
      <c r="EM9" s="103">
        <f t="shared" si="11"/>
        <v>0</v>
      </c>
      <c r="EN9" s="103">
        <f t="shared" si="11"/>
        <v>0</v>
      </c>
      <c r="EO9" s="103">
        <f t="shared" si="11"/>
        <v>0</v>
      </c>
      <c r="EP9" s="103">
        <f t="shared" si="11"/>
        <v>0</v>
      </c>
      <c r="EQ9" s="103">
        <f t="shared" si="11"/>
        <v>0</v>
      </c>
      <c r="ER9" s="103">
        <f t="shared" si="11"/>
        <v>0</v>
      </c>
      <c r="ES9" s="103">
        <f t="shared" si="11"/>
        <v>0</v>
      </c>
      <c r="ET9" s="103">
        <f t="shared" si="11"/>
        <v>0</v>
      </c>
      <c r="FA9" s="103" t="s">
        <v>22</v>
      </c>
      <c r="FD9" s="103" t="s">
        <v>23</v>
      </c>
      <c r="FE9" s="103" t="str">
        <f>FD9</f>
        <v>Cluster 2/3 - Willamette Valley - Fry-Full Circle 230 kV</v>
      </c>
    </row>
    <row r="10" spans="1:161">
      <c r="A10"/>
      <c r="B10" s="5" t="s">
        <v>24</v>
      </c>
      <c r="C10" s="5" t="str">
        <f>"Price"&amp;IF(I8&lt;&gt;1," ","")</f>
        <v xml:space="preserve">Price </v>
      </c>
      <c r="D10" s="5"/>
      <c r="E10" s="5" t="s">
        <v>25</v>
      </c>
      <c r="F10" s="35"/>
      <c r="G10" s="5" t="s">
        <v>26</v>
      </c>
      <c r="H10" s="191"/>
      <c r="I10" s="196"/>
      <c r="J10" s="191"/>
      <c r="K10" s="196"/>
    </row>
    <row r="11" spans="1:161" ht="13.5">
      <c r="A11"/>
      <c r="B11" s="5"/>
      <c r="C11" s="5" t="s">
        <v>27</v>
      </c>
      <c r="D11" s="5"/>
      <c r="E11" s="254" t="s">
        <v>28</v>
      </c>
      <c r="F11" s="35"/>
      <c r="G11" s="5" t="s">
        <v>29</v>
      </c>
      <c r="H11" s="5"/>
      <c r="I11" s="5"/>
      <c r="J11" s="191"/>
      <c r="P11" t="s">
        <v>30</v>
      </c>
      <c r="Q11" t="s">
        <v>30</v>
      </c>
      <c r="U11" t="s">
        <v>30</v>
      </c>
      <c r="AF11" t="s">
        <v>30</v>
      </c>
      <c r="AH11" t="s">
        <v>30</v>
      </c>
      <c r="AX11" t="s">
        <v>30</v>
      </c>
      <c r="AY11" t="s">
        <v>30</v>
      </c>
      <c r="BC11" t="s">
        <v>30</v>
      </c>
      <c r="BN11" t="s">
        <v>30</v>
      </c>
      <c r="BP11" t="s">
        <v>30</v>
      </c>
      <c r="CH11" t="s">
        <v>31</v>
      </c>
      <c r="CI11" t="s">
        <v>31</v>
      </c>
      <c r="CM11" t="s">
        <v>31</v>
      </c>
      <c r="CX11" t="s">
        <v>31</v>
      </c>
      <c r="CZ11" t="s">
        <v>31</v>
      </c>
      <c r="DR11" t="s">
        <v>32</v>
      </c>
      <c r="DS11" t="s">
        <v>32</v>
      </c>
      <c r="DT11" t="s">
        <v>32</v>
      </c>
      <c r="DU11" t="s">
        <v>32</v>
      </c>
      <c r="DV11" t="s">
        <v>32</v>
      </c>
      <c r="DW11" t="s">
        <v>32</v>
      </c>
      <c r="DX11" t="s">
        <v>32</v>
      </c>
      <c r="DY11" t="s">
        <v>32</v>
      </c>
      <c r="DZ11" t="s">
        <v>32</v>
      </c>
      <c r="EA11" t="s">
        <v>32</v>
      </c>
      <c r="EB11" t="s">
        <v>32</v>
      </c>
      <c r="EC11" t="s">
        <v>32</v>
      </c>
      <c r="ED11" t="s">
        <v>32</v>
      </c>
      <c r="EE11" t="s">
        <v>32</v>
      </c>
      <c r="EF11" t="s">
        <v>32</v>
      </c>
      <c r="EG11" t="s">
        <v>32</v>
      </c>
      <c r="EH11" t="s">
        <v>32</v>
      </c>
      <c r="EI11" t="s">
        <v>32</v>
      </c>
      <c r="EJ11" t="s">
        <v>32</v>
      </c>
      <c r="EK11" t="s">
        <v>32</v>
      </c>
      <c r="EL11" t="s">
        <v>32</v>
      </c>
      <c r="EM11" t="s">
        <v>32</v>
      </c>
      <c r="EN11" t="s">
        <v>32</v>
      </c>
      <c r="EO11" t="s">
        <v>32</v>
      </c>
      <c r="EP11" t="s">
        <v>32</v>
      </c>
      <c r="EQ11" t="s">
        <v>32</v>
      </c>
      <c r="ER11" t="s">
        <v>32</v>
      </c>
      <c r="ES11" t="s">
        <v>32</v>
      </c>
      <c r="ET11" t="s">
        <v>32</v>
      </c>
      <c r="FA11" t="s">
        <v>32</v>
      </c>
      <c r="FD11" t="s">
        <v>31</v>
      </c>
      <c r="FE11" t="s">
        <v>32</v>
      </c>
    </row>
    <row r="12" spans="1:161">
      <c r="A12"/>
      <c r="B12" s="5"/>
      <c r="C12" s="119"/>
      <c r="D12" s="5"/>
      <c r="E12" s="5"/>
      <c r="F12" s="5"/>
      <c r="H12" s="109"/>
      <c r="I12" s="105"/>
      <c r="J12" s="103"/>
      <c r="K12" s="103"/>
      <c r="L12" s="103"/>
      <c r="M12" s="103"/>
    </row>
    <row r="13" spans="1:161">
      <c r="A13"/>
      <c r="B13" s="255">
        <f>'Table 5'!J13</f>
        <v>2026</v>
      </c>
      <c r="C13" s="8">
        <f t="shared" ref="C13:C32" si="12">(INDEX($FA:$FA,MATCH(B13,$O:$O,0),1)+INDEX($FE:$FE,MATCH(B13,$O:$O,0),1))*1000/Study_MW</f>
        <v>0</v>
      </c>
      <c r="D13" s="256"/>
      <c r="E13" s="8">
        <f ca="1">SUMIF(INDIRECT("'Table 5'!$J$"&amp;$K$3&amp;":$J$"&amp;$K$4),B13,INDIRECT("'Table 5'!$c$"&amp;$K$3&amp;":$c$"&amp;$K$4))/SUMIF(INDIRECT("'Table 5'!$J$"&amp;$K$3&amp;":$J$"&amp;$K$4),B13,INDIRECT("'Table 5'!$f$"&amp;$K$3&amp;":$f$"&amp;$K$4))</f>
        <v>30.128140366137345</v>
      </c>
      <c r="F13" s="33"/>
      <c r="G13" s="8">
        <f ca="1">SUMIF(INDIRECT("'Table 5'!$J$"&amp;$K$3&amp;":$J$"&amp;$K$4),B13,INDIRECT("'Table 5'!$e$"&amp;$K$3&amp;":$e$"&amp;$K$4))/SUMIF(INDIRECT("'Table 5'!$J$"&amp;$K$3&amp;":$J$"&amp;$K$4),B13,INDIRECT("'Table 5'!$f$"&amp;$K$3&amp;":$f$"&amp;$K$4))</f>
        <v>30.128140366137345</v>
      </c>
      <c r="H13" s="8"/>
      <c r="I13" s="8"/>
      <c r="J13" s="8"/>
      <c r="K13" s="8"/>
      <c r="O13">
        <f t="shared" ref="O13:O32" si="13">B13</f>
        <v>2026</v>
      </c>
      <c r="P13">
        <v>0</v>
      </c>
      <c r="Q13">
        <v>0</v>
      </c>
      <c r="U13">
        <v>0</v>
      </c>
      <c r="Z13"/>
      <c r="AF13">
        <v>0</v>
      </c>
      <c r="AH13">
        <v>0</v>
      </c>
      <c r="AX13">
        <f t="shared" ref="AX13:AX35" si="14">P13/P$5</f>
        <v>0</v>
      </c>
      <c r="AY13">
        <f t="shared" ref="AY13:AY35" si="15">Q13/Q$5</f>
        <v>0</v>
      </c>
      <c r="BC13">
        <f t="shared" ref="BC13:BC35" si="16">U13/U$5</f>
        <v>0</v>
      </c>
      <c r="BN13">
        <f t="shared" ref="BN13:BN35" si="17">AF13/AF$5</f>
        <v>0</v>
      </c>
      <c r="BP13">
        <f t="shared" ref="BP13:BP35" si="18">AH13/AH$5</f>
        <v>0</v>
      </c>
      <c r="CG13" s="158">
        <f t="shared" ref="CG13:CG39" si="19">O13</f>
        <v>2026</v>
      </c>
      <c r="CH13" s="72">
        <f>INDEX(Table3Compare!$B$6:$H$32,MATCH($CG13,Table3Compare!$A$6:$A$32,0),MATCH(CH$9,Table3Compare!$B$5:$H$5,0))</f>
        <v>0</v>
      </c>
      <c r="CI13" s="72">
        <f>INDEX(Table3Compare!$B$6:$H$32,MATCH($CG13,Table3Compare!$A$6:$A$32,0),MATCH(CI$9,Table3Compare!$B$5:$H$5,0))</f>
        <v>0</v>
      </c>
      <c r="CJ13" s="72"/>
      <c r="CK13" s="72"/>
      <c r="CL13" s="72"/>
      <c r="CM13" s="72">
        <f>INDEX(Table3Compare!$B$6:$H$32,MATCH($CG13,Table3Compare!$A$6:$A$32,0),MATCH(CM$9,Table3Compare!$B$5:$H$5,0))</f>
        <v>0</v>
      </c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>
        <f>INDEX(Table3Compare!$B$6:$H$32,MATCH($CG13,Table3Compare!$A$6:$A$32,0),MATCH(CX$9,Table3Compare!$B$5:$H$5,0))</f>
        <v>0</v>
      </c>
      <c r="CY13" s="72"/>
      <c r="CZ13" s="72">
        <f>INDEX(Table3Compare!$B$6:$H$32,MATCH($CG13,Table3Compare!$A$6:$A$32,0),MATCH(CZ$9,Table3Compare!$B$5:$H$5,0))</f>
        <v>0</v>
      </c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167"/>
      <c r="DR13">
        <f>SUM(AX$13:AX13)*CH13/1000</f>
        <v>0</v>
      </c>
      <c r="DS13">
        <f>SUM(AY$13:AY13)*CI13/1000</f>
        <v>0</v>
      </c>
      <c r="DT13">
        <f>SUM(AZ$13:AZ13)*CJ13/1000</f>
        <v>0</v>
      </c>
      <c r="DU13">
        <f>SUM(BA$13:BA13)*CK13/1000</f>
        <v>0</v>
      </c>
      <c r="DV13">
        <f>SUM(BB$13:BB13)*CL13/1000</f>
        <v>0</v>
      </c>
      <c r="DW13">
        <f>SUM(BC$13:BC13)*CM13/1000</f>
        <v>0</v>
      </c>
      <c r="DX13">
        <f>SUM(BD$13:BD13)*CN13/1000</f>
        <v>0</v>
      </c>
      <c r="DY13">
        <f>SUM(BE$13:BE13)*CO13/1000</f>
        <v>0</v>
      </c>
      <c r="DZ13">
        <f>SUM(BF$13:BF13)*CP13/1000</f>
        <v>0</v>
      </c>
      <c r="EA13">
        <f>SUM(BG$13:BG13)*CQ13/1000</f>
        <v>0</v>
      </c>
      <c r="EB13">
        <f>SUM(BH$13:BH13)*CR13/1000</f>
        <v>0</v>
      </c>
      <c r="EC13">
        <f>SUM(BI$13:BI13)*CS13/1000</f>
        <v>0</v>
      </c>
      <c r="ED13">
        <f>SUM(BJ$13:BJ13)*CT13/1000</f>
        <v>0</v>
      </c>
      <c r="EE13">
        <f>SUM(BK$13:BK13)*CU13/1000</f>
        <v>0</v>
      </c>
      <c r="EF13">
        <f>SUM(BL$13:BL13)*CV13/1000</f>
        <v>0</v>
      </c>
      <c r="EG13">
        <f>SUM(BM$13:BM13)*CW13/1000</f>
        <v>0</v>
      </c>
      <c r="EH13">
        <f>SUM(BN$13:BN13)*CX13/1000</f>
        <v>0</v>
      </c>
      <c r="EI13">
        <f>SUM(BO$13:BO13)*CY13/1000</f>
        <v>0</v>
      </c>
      <c r="EJ13">
        <f>SUM(BP$13:BP13)*CZ13/1000</f>
        <v>0</v>
      </c>
      <c r="EK13">
        <f>SUM(BQ$13:BQ13)*DA13/1000</f>
        <v>0</v>
      </c>
      <c r="EL13">
        <f>SUM(BR$13:BR13)*DB13/1000</f>
        <v>0</v>
      </c>
      <c r="EM13">
        <f>SUM(BS$13:BS13)*DC13/1000</f>
        <v>0</v>
      </c>
      <c r="EN13">
        <f>SUM(BT$13:BT13)*DD13/1000</f>
        <v>0</v>
      </c>
      <c r="EO13">
        <f>SUM(BU$13:BU13)*DE13/1000</f>
        <v>0</v>
      </c>
      <c r="EP13">
        <f>SUM(BV$13:BV13)*DF13/1000</f>
        <v>0</v>
      </c>
      <c r="EQ13">
        <f>SUM(BW$13:BW13)*DG13/1000</f>
        <v>0</v>
      </c>
      <c r="ER13">
        <f>SUM(BX$13:BX13)*DH13/1000</f>
        <v>0</v>
      </c>
      <c r="ES13">
        <f>SUM(BY$13:BY13)*DI13/1000</f>
        <v>0</v>
      </c>
      <c r="ET13">
        <f>SUM(BZ$13:BZ13)*DJ13/1000</f>
        <v>0</v>
      </c>
      <c r="FA13">
        <f t="shared" ref="FA13:FA35" si="20">SUM(DR13:EZ13)</f>
        <v>0</v>
      </c>
      <c r="FC13">
        <f t="shared" ref="FC13:FC35" si="21">O13</f>
        <v>2026</v>
      </c>
      <c r="FD13" s="46"/>
      <c r="FE13" s="98">
        <f>$FD$5*FD13/1000</f>
        <v>0</v>
      </c>
    </row>
    <row r="14" spans="1:161">
      <c r="A14"/>
      <c r="B14" s="255"/>
      <c r="C14" s="8"/>
      <c r="D14" s="256"/>
      <c r="E14" s="8"/>
      <c r="F14" s="33"/>
      <c r="G14" s="8"/>
      <c r="H14" s="8"/>
      <c r="I14" s="8"/>
      <c r="J14" s="8"/>
      <c r="K14" s="8"/>
      <c r="Z14"/>
      <c r="CG14" s="158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167"/>
      <c r="DG14" s="167"/>
      <c r="DH14" s="72"/>
      <c r="DI14" s="167"/>
      <c r="DJ14" s="167"/>
      <c r="DK14" s="167"/>
      <c r="DL14" s="167"/>
      <c r="DM14" s="167"/>
      <c r="FD14" s="46"/>
      <c r="FE14" s="98"/>
    </row>
    <row r="15" spans="1:161">
      <c r="A15"/>
      <c r="B15" s="255"/>
      <c r="C15" s="8"/>
      <c r="D15" s="256"/>
      <c r="E15" s="8"/>
      <c r="F15" s="33"/>
      <c r="G15" s="8"/>
      <c r="H15" s="8"/>
      <c r="I15" s="8"/>
      <c r="J15" s="8"/>
      <c r="K15" s="8"/>
      <c r="Z15"/>
      <c r="CG15" s="158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167"/>
      <c r="DG15" s="167"/>
      <c r="DH15" s="72"/>
      <c r="DI15" s="167"/>
      <c r="DJ15" s="167"/>
      <c r="DK15" s="167"/>
      <c r="DL15" s="167"/>
      <c r="DM15" s="167"/>
      <c r="FD15" s="46"/>
      <c r="FE15" s="98"/>
    </row>
    <row r="16" spans="1:161">
      <c r="A16"/>
      <c r="B16" s="255"/>
      <c r="C16" s="8"/>
      <c r="D16" s="256"/>
      <c r="E16" s="8"/>
      <c r="F16" s="33"/>
      <c r="G16" s="8"/>
      <c r="H16" s="8"/>
      <c r="I16" s="8"/>
      <c r="J16" s="8"/>
      <c r="K16" s="8"/>
      <c r="P16" s="46"/>
      <c r="Z16"/>
      <c r="AX16" s="323"/>
      <c r="CG16" s="158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167"/>
      <c r="DG16" s="167"/>
      <c r="DH16" s="72"/>
      <c r="DI16" s="167"/>
      <c r="DJ16" s="167"/>
      <c r="DK16" s="167"/>
      <c r="DL16" s="167"/>
      <c r="DM16" s="167"/>
      <c r="EB16" s="46"/>
      <c r="FD16" s="46"/>
      <c r="FE16" s="98"/>
    </row>
    <row r="17" spans="2:161">
      <c r="B17" s="255"/>
      <c r="C17" s="8"/>
      <c r="D17" s="256"/>
      <c r="E17" s="8"/>
      <c r="F17" s="33"/>
      <c r="G17" s="8"/>
      <c r="H17" s="8"/>
      <c r="I17" s="8"/>
      <c r="J17" s="8"/>
      <c r="K17" s="8"/>
      <c r="Z17"/>
      <c r="CC17" s="98"/>
      <c r="CG17" s="158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167"/>
      <c r="DG17" s="167"/>
      <c r="DH17" s="72"/>
      <c r="DI17" s="167"/>
      <c r="DJ17" s="167"/>
      <c r="DK17" s="167"/>
      <c r="DL17" s="167"/>
      <c r="DM17" s="167"/>
      <c r="FD17" s="46"/>
      <c r="FE17" s="98"/>
    </row>
    <row r="18" spans="2:161" hidden="1">
      <c r="B18" s="255">
        <f t="shared" ref="B18:B39" si="22">B17+1</f>
        <v>1</v>
      </c>
      <c r="C18" s="8" t="e">
        <f t="shared" si="12"/>
        <v>#N/A</v>
      </c>
      <c r="D18" s="256"/>
      <c r="E18" s="8" t="e">
        <f t="shared" ref="E18:E27" ca="1" si="23">SUMIF(INDIRECT("'Table 5'!$J$"&amp;$K$3&amp;":$J$"&amp;$K$4),B18,INDIRECT("'Table 5'!$c$"&amp;$K$3&amp;":$c$"&amp;$K$4))/SUMIF(INDIRECT("'Table 5'!$J$"&amp;$K$3&amp;":$J$"&amp;$K$4),B18,INDIRECT("'Table 5'!$f$"&amp;$K$3&amp;":$f$"&amp;$K$4))</f>
        <v>#DIV/0!</v>
      </c>
      <c r="F18" s="33"/>
      <c r="G18" s="8" t="e">
        <f t="shared" ref="G18:G27" ca="1" si="24">SUMIF(INDIRECT("'Table 5'!$J$"&amp;$K$3&amp;":$J$"&amp;$K$4),B18,INDIRECT("'Table 5'!$e$"&amp;$K$3&amp;":$e$"&amp;$K$4))/SUMIF(INDIRECT("'Table 5'!$J$"&amp;$K$3&amp;":$J$"&amp;$K$4),B18,INDIRECT("'Table 5'!$f$"&amp;$K$3&amp;":$f$"&amp;$K$4))</f>
        <v>#DIV/0!</v>
      </c>
      <c r="H18" s="8"/>
      <c r="I18" s="8"/>
      <c r="J18" s="8"/>
      <c r="K18" s="8"/>
      <c r="O18">
        <f t="shared" si="13"/>
        <v>1</v>
      </c>
      <c r="P18">
        <v>0</v>
      </c>
      <c r="Q18">
        <v>0</v>
      </c>
      <c r="U18">
        <v>0</v>
      </c>
      <c r="Z18"/>
      <c r="AF18">
        <v>0</v>
      </c>
      <c r="AH18">
        <v>0</v>
      </c>
      <c r="AX18">
        <f t="shared" si="14"/>
        <v>0</v>
      </c>
      <c r="AY18">
        <f t="shared" si="15"/>
        <v>0</v>
      </c>
      <c r="BC18">
        <f t="shared" si="16"/>
        <v>0</v>
      </c>
      <c r="BN18">
        <f t="shared" si="17"/>
        <v>0</v>
      </c>
      <c r="BP18">
        <f t="shared" si="18"/>
        <v>0</v>
      </c>
      <c r="CG18" s="158">
        <f t="shared" si="19"/>
        <v>1</v>
      </c>
      <c r="CH18" s="72" t="e">
        <f>INDEX(Table3Compare!$B$6:$H$32,MATCH($CG18,Table3Compare!$A$6:$A$32,0),MATCH(CH$9,Table3Compare!$B$5:$H$5,0))</f>
        <v>#N/A</v>
      </c>
      <c r="CI18" s="72" t="e">
        <f>INDEX(Table3Compare!$B$6:$H$32,MATCH($CG18,Table3Compare!$A$6:$A$32,0),MATCH(CI$9,Table3Compare!$B$5:$H$5,0))</f>
        <v>#N/A</v>
      </c>
      <c r="CJ18" s="72"/>
      <c r="CK18" s="72"/>
      <c r="CL18" s="72"/>
      <c r="CM18" s="72" t="e">
        <f>INDEX(Table3Compare!$B$6:$H$32,MATCH($CG18,Table3Compare!$A$6:$A$32,0),MATCH(CM$9,Table3Compare!$B$5:$H$5,0))</f>
        <v>#N/A</v>
      </c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 t="e">
        <f>INDEX(Table3Compare!$B$6:$H$32,MATCH($CG18,Table3Compare!$A$6:$A$32,0),MATCH(CX$9,Table3Compare!$B$5:$H$5,0))</f>
        <v>#N/A</v>
      </c>
      <c r="CY18" s="72"/>
      <c r="CZ18" s="72" t="e">
        <f>INDEX(Table3Compare!$B$6:$H$32,MATCH($CG18,Table3Compare!$A$6:$A$32,0),MATCH(CZ$9,Table3Compare!$B$5:$H$5,0))</f>
        <v>#N/A</v>
      </c>
      <c r="DA18" s="72"/>
      <c r="DB18" s="72"/>
      <c r="DC18" s="72"/>
      <c r="DD18" s="72"/>
      <c r="DE18" s="72"/>
      <c r="DF18" s="167"/>
      <c r="DG18" s="167"/>
      <c r="DH18" s="72"/>
      <c r="DI18" s="167"/>
      <c r="DJ18" s="167"/>
      <c r="DK18" s="167"/>
      <c r="DL18" s="167"/>
      <c r="DM18" s="167"/>
      <c r="DR18" t="e">
        <f>SUM(AX$13:AX18)*CH18/1000</f>
        <v>#N/A</v>
      </c>
      <c r="DS18" t="e">
        <f>SUM(AY$13:AY18)*CI18/1000</f>
        <v>#N/A</v>
      </c>
      <c r="DT18">
        <f>SUM(AZ$13:AZ18)*CJ18/1000</f>
        <v>0</v>
      </c>
      <c r="DU18">
        <f>SUM(BA$13:BA18)*CK18/1000</f>
        <v>0</v>
      </c>
      <c r="DV18">
        <f>SUM(BB$13:BB18)*CL18/1000</f>
        <v>0</v>
      </c>
      <c r="DW18" t="e">
        <f>SUM(BC$13:BC18)*CM18/1000</f>
        <v>#N/A</v>
      </c>
      <c r="DX18">
        <f>SUM(BD$13:BD18)*CN18/1000</f>
        <v>0</v>
      </c>
      <c r="DY18">
        <f>SUM(BE$13:BE18)*CO18/1000</f>
        <v>0</v>
      </c>
      <c r="DZ18">
        <f>SUM(BF$13:BF18)*CP18/1000</f>
        <v>0</v>
      </c>
      <c r="EA18">
        <f>SUM(BG$13:BG18)*CQ18/1000</f>
        <v>0</v>
      </c>
      <c r="EB18">
        <f>SUM(BH$13:BH18)*CR18/1000</f>
        <v>0</v>
      </c>
      <c r="EC18">
        <f>SUM(BI$13:BI18)*CS18/1000</f>
        <v>0</v>
      </c>
      <c r="ED18">
        <f>SUM(BJ$13:BJ18)*CT18/1000</f>
        <v>0</v>
      </c>
      <c r="EE18">
        <f>SUM(BK$13:BK18)*CU18/1000</f>
        <v>0</v>
      </c>
      <c r="EF18">
        <f>SUM(BL$13:BL18)*CV18/1000</f>
        <v>0</v>
      </c>
      <c r="EG18">
        <f>SUM(BM$13:BM18)*CW18/1000</f>
        <v>0</v>
      </c>
      <c r="EH18" t="e">
        <f>SUM(BN$13:BN18)*CX18/1000</f>
        <v>#N/A</v>
      </c>
      <c r="EI18">
        <f>SUM(BO$13:BO18)*CY18/1000</f>
        <v>0</v>
      </c>
      <c r="EJ18" t="e">
        <f>SUM(BP$13:BP18)*CZ18/1000</f>
        <v>#N/A</v>
      </c>
      <c r="EK18">
        <f>SUM(BQ$13:BQ18)*DA18/1000</f>
        <v>0</v>
      </c>
      <c r="EL18">
        <f>SUM(BR$13:BR18)*DB18/1000</f>
        <v>0</v>
      </c>
      <c r="EM18">
        <f>SUM(BS$13:BS18)*DC18/1000</f>
        <v>0</v>
      </c>
      <c r="EN18">
        <f>SUM(BT$13:BT18)*DD18/1000</f>
        <v>0</v>
      </c>
      <c r="EO18">
        <f>SUM(BU$13:BU18)*DE18/1000</f>
        <v>0</v>
      </c>
      <c r="EP18">
        <f>SUM(BV$13:BV18)*DF18/1000</f>
        <v>0</v>
      </c>
      <c r="EQ18">
        <f>SUM(BW$13:BW18)*DG18/1000</f>
        <v>0</v>
      </c>
      <c r="ER18">
        <f>SUM(BX$13:BX18)*DH18/1000</f>
        <v>0</v>
      </c>
      <c r="ES18">
        <f>SUM(BY$13:BY18)*DI18/1000</f>
        <v>0</v>
      </c>
      <c r="ET18">
        <f>SUM(BZ$13:BZ18)*DJ18/1000</f>
        <v>0</v>
      </c>
      <c r="FA18" t="e">
        <f t="shared" si="20"/>
        <v>#N/A</v>
      </c>
      <c r="FC18">
        <f t="shared" si="21"/>
        <v>1</v>
      </c>
      <c r="FD18" s="46"/>
      <c r="FE18" s="98">
        <f t="shared" ref="FE18:FE30" si="25">$FD$5*FD18/1000</f>
        <v>0</v>
      </c>
    </row>
    <row r="19" spans="2:161" hidden="1">
      <c r="B19" s="255">
        <f t="shared" si="22"/>
        <v>2</v>
      </c>
      <c r="C19" s="8" t="e">
        <f t="shared" si="12"/>
        <v>#N/A</v>
      </c>
      <c r="D19" s="256"/>
      <c r="E19" s="8" t="e">
        <f t="shared" ca="1" si="23"/>
        <v>#DIV/0!</v>
      </c>
      <c r="F19" s="33"/>
      <c r="G19" s="8" t="e">
        <f t="shared" ca="1" si="24"/>
        <v>#DIV/0!</v>
      </c>
      <c r="H19" s="8"/>
      <c r="I19" s="8"/>
      <c r="J19" s="8"/>
      <c r="K19" s="8"/>
      <c r="O19">
        <f t="shared" si="13"/>
        <v>2</v>
      </c>
      <c r="P19">
        <v>0</v>
      </c>
      <c r="Q19">
        <v>0</v>
      </c>
      <c r="U19">
        <v>0</v>
      </c>
      <c r="Z19"/>
      <c r="AF19">
        <v>0</v>
      </c>
      <c r="AH19">
        <v>0</v>
      </c>
      <c r="AX19">
        <f t="shared" si="14"/>
        <v>0</v>
      </c>
      <c r="AY19">
        <f t="shared" si="15"/>
        <v>0</v>
      </c>
      <c r="BC19">
        <f t="shared" si="16"/>
        <v>0</v>
      </c>
      <c r="BN19">
        <f t="shared" si="17"/>
        <v>0</v>
      </c>
      <c r="BP19">
        <f t="shared" si="18"/>
        <v>0</v>
      </c>
      <c r="CG19" s="158">
        <f t="shared" si="19"/>
        <v>2</v>
      </c>
      <c r="CH19" s="72" t="e">
        <f>INDEX(Table3Compare!$B$6:$H$32,MATCH($CG19,Table3Compare!$A$6:$A$32,0),MATCH(CH$9,Table3Compare!$B$5:$H$5,0))</f>
        <v>#N/A</v>
      </c>
      <c r="CI19" s="72" t="e">
        <f>INDEX(Table3Compare!$B$6:$H$32,MATCH($CG19,Table3Compare!$A$6:$A$32,0),MATCH(CI$9,Table3Compare!$B$5:$H$5,0))</f>
        <v>#N/A</v>
      </c>
      <c r="CJ19" s="72"/>
      <c r="CK19" s="72"/>
      <c r="CL19" s="72"/>
      <c r="CM19" s="72" t="e">
        <f>INDEX(Table3Compare!$B$6:$H$32,MATCH($CG19,Table3Compare!$A$6:$A$32,0),MATCH(CM$9,Table3Compare!$B$5:$H$5,0))</f>
        <v>#N/A</v>
      </c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 t="e">
        <f>INDEX(Table3Compare!$B$6:$H$32,MATCH($CG19,Table3Compare!$A$6:$A$32,0),MATCH(CX$9,Table3Compare!$B$5:$H$5,0))</f>
        <v>#N/A</v>
      </c>
      <c r="CY19" s="72"/>
      <c r="CZ19" s="72" t="e">
        <f>INDEX(Table3Compare!$B$6:$H$32,MATCH($CG19,Table3Compare!$A$6:$A$32,0),MATCH(CZ$9,Table3Compare!$B$5:$H$5,0))</f>
        <v>#N/A</v>
      </c>
      <c r="DA19" s="72"/>
      <c r="DB19" s="72"/>
      <c r="DC19" s="72"/>
      <c r="DD19" s="72"/>
      <c r="DE19" s="72"/>
      <c r="DF19" s="167"/>
      <c r="DG19" s="167"/>
      <c r="DH19" s="72"/>
      <c r="DI19" s="167"/>
      <c r="DJ19" s="167"/>
      <c r="DK19" s="167"/>
      <c r="DL19" s="167"/>
      <c r="DM19" s="167"/>
      <c r="DR19" t="e">
        <f>SUM(AX$13:AX19)*CH19/1000</f>
        <v>#N/A</v>
      </c>
      <c r="DS19" t="e">
        <f>SUM(AY$13:AY19)*CI19/1000</f>
        <v>#N/A</v>
      </c>
      <c r="DT19">
        <f>SUM(AZ$13:AZ19)*CJ19/1000</f>
        <v>0</v>
      </c>
      <c r="DU19">
        <f>SUM(BA$13:BA19)*CK19/1000</f>
        <v>0</v>
      </c>
      <c r="DV19">
        <f>SUM(BB$13:BB19)*CL19/1000</f>
        <v>0</v>
      </c>
      <c r="DW19" t="e">
        <f>SUM(BC$13:BC19)*CM19/1000</f>
        <v>#N/A</v>
      </c>
      <c r="DX19">
        <f>SUM(BD$13:BD19)*CN19/1000</f>
        <v>0</v>
      </c>
      <c r="DY19">
        <f>SUM(BE$13:BE19)*CO19/1000</f>
        <v>0</v>
      </c>
      <c r="DZ19">
        <f>SUM(BF$13:BF19)*CP19/1000</f>
        <v>0</v>
      </c>
      <c r="EA19">
        <f>SUM(BG$13:BG19)*CQ19/1000</f>
        <v>0</v>
      </c>
      <c r="EB19">
        <f>SUM(BH$13:BH19)*CR19/1000</f>
        <v>0</v>
      </c>
      <c r="EC19">
        <f>SUM(BI$13:BI19)*CS19/1000</f>
        <v>0</v>
      </c>
      <c r="ED19">
        <f>SUM(BJ$13:BJ19)*CT19/1000</f>
        <v>0</v>
      </c>
      <c r="EE19">
        <f>SUM(BK$13:BK19)*CU19/1000</f>
        <v>0</v>
      </c>
      <c r="EF19">
        <f>SUM(BL$13:BL19)*CV19/1000</f>
        <v>0</v>
      </c>
      <c r="EG19">
        <f>SUM(BM$13:BM19)*CW19/1000</f>
        <v>0</v>
      </c>
      <c r="EH19" t="e">
        <f>SUM(BN$13:BN19)*CX19/1000</f>
        <v>#N/A</v>
      </c>
      <c r="EI19">
        <f>SUM(BO$13:BO19)*CY19/1000</f>
        <v>0</v>
      </c>
      <c r="EJ19" t="e">
        <f>SUM(BP$13:BP19)*CZ19/1000</f>
        <v>#N/A</v>
      </c>
      <c r="EK19">
        <f>SUM(BQ$13:BQ19)*DA19/1000</f>
        <v>0</v>
      </c>
      <c r="EL19">
        <f>SUM(BR$13:BR19)*DB19/1000</f>
        <v>0</v>
      </c>
      <c r="EM19">
        <f>SUM(BS$13:BS19)*DC19/1000</f>
        <v>0</v>
      </c>
      <c r="EN19">
        <f>SUM(BT$13:BT19)*DD19/1000</f>
        <v>0</v>
      </c>
      <c r="EO19">
        <f>SUM(BU$13:BU19)*DE19/1000</f>
        <v>0</v>
      </c>
      <c r="EP19">
        <f>SUM(BV$13:BV19)*DF19/1000</f>
        <v>0</v>
      </c>
      <c r="EQ19">
        <f>SUM(BW$13:BW19)*DG19/1000</f>
        <v>0</v>
      </c>
      <c r="ER19">
        <f>SUM(BX$13:BX19)*DH19/1000</f>
        <v>0</v>
      </c>
      <c r="ES19">
        <f>SUM(BY$13:BY19)*DI19/1000</f>
        <v>0</v>
      </c>
      <c r="ET19">
        <f>SUM(BZ$13:BZ19)*DJ19/1000</f>
        <v>0</v>
      </c>
      <c r="FA19" t="e">
        <f t="shared" si="20"/>
        <v>#N/A</v>
      </c>
      <c r="FC19">
        <f t="shared" si="21"/>
        <v>2</v>
      </c>
      <c r="FD19" s="46"/>
      <c r="FE19" s="98">
        <f t="shared" si="25"/>
        <v>0</v>
      </c>
    </row>
    <row r="20" spans="2:161" hidden="1">
      <c r="B20" s="255">
        <f t="shared" si="22"/>
        <v>3</v>
      </c>
      <c r="C20" s="8" t="e">
        <f t="shared" si="12"/>
        <v>#N/A</v>
      </c>
      <c r="D20" s="256"/>
      <c r="E20" s="8" t="e">
        <f t="shared" ca="1" si="23"/>
        <v>#DIV/0!</v>
      </c>
      <c r="F20" s="33"/>
      <c r="G20" s="8" t="e">
        <f t="shared" ca="1" si="24"/>
        <v>#DIV/0!</v>
      </c>
      <c r="H20" s="8"/>
      <c r="I20" s="8"/>
      <c r="J20" s="8"/>
      <c r="K20" s="8"/>
      <c r="O20">
        <f t="shared" si="13"/>
        <v>3</v>
      </c>
      <c r="P20">
        <v>0</v>
      </c>
      <c r="Q20">
        <v>0</v>
      </c>
      <c r="U20">
        <v>0</v>
      </c>
      <c r="Z20"/>
      <c r="AF20" s="46">
        <v>0</v>
      </c>
      <c r="AH20">
        <v>0</v>
      </c>
      <c r="AX20">
        <f t="shared" si="14"/>
        <v>0</v>
      </c>
      <c r="AY20">
        <f t="shared" si="15"/>
        <v>0</v>
      </c>
      <c r="BC20">
        <f t="shared" si="16"/>
        <v>0</v>
      </c>
      <c r="BN20" s="46">
        <f t="shared" si="17"/>
        <v>0</v>
      </c>
      <c r="BP20">
        <f t="shared" si="18"/>
        <v>0</v>
      </c>
      <c r="CG20" s="158">
        <f t="shared" si="19"/>
        <v>3</v>
      </c>
      <c r="CH20" s="72" t="e">
        <f>INDEX(Table3Compare!$B$6:$H$32,MATCH($CG20,Table3Compare!$A$6:$A$32,0),MATCH(CH$9,Table3Compare!$B$5:$H$5,0))</f>
        <v>#N/A</v>
      </c>
      <c r="CI20" s="72" t="e">
        <f>INDEX(Table3Compare!$B$6:$H$32,MATCH($CG20,Table3Compare!$A$6:$A$32,0),MATCH(CI$9,Table3Compare!$B$5:$H$5,0))</f>
        <v>#N/A</v>
      </c>
      <c r="CJ20" s="72"/>
      <c r="CK20" s="72"/>
      <c r="CL20" s="72"/>
      <c r="CM20" s="72" t="e">
        <f>INDEX(Table3Compare!$B$6:$H$32,MATCH($CG20,Table3Compare!$A$6:$A$32,0),MATCH(CM$9,Table3Compare!$B$5:$H$5,0))</f>
        <v>#N/A</v>
      </c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 t="e">
        <f>INDEX(Table3Compare!$B$6:$H$32,MATCH($CG20,Table3Compare!$A$6:$A$32,0),MATCH(CX$9,Table3Compare!$B$5:$H$5,0))</f>
        <v>#N/A</v>
      </c>
      <c r="CY20" s="72"/>
      <c r="CZ20" s="72" t="e">
        <f>INDEX(Table3Compare!$B$6:$H$32,MATCH($CG20,Table3Compare!$A$6:$A$32,0),MATCH(CZ$9,Table3Compare!$B$5:$H$5,0))</f>
        <v>#N/A</v>
      </c>
      <c r="DA20" s="72"/>
      <c r="DB20" s="72"/>
      <c r="DC20" s="72"/>
      <c r="DD20" s="72"/>
      <c r="DE20" s="72"/>
      <c r="DF20" s="167"/>
      <c r="DG20" s="167"/>
      <c r="DH20" s="72"/>
      <c r="DI20" s="167"/>
      <c r="DJ20" s="167"/>
      <c r="DK20" s="167"/>
      <c r="DL20" s="167"/>
      <c r="DM20" s="167"/>
      <c r="DR20" t="e">
        <f>SUM(AX$13:AX20)*CH20/1000</f>
        <v>#N/A</v>
      </c>
      <c r="DS20" t="e">
        <f>SUM(AY$13:AY20)*CI20/1000</f>
        <v>#N/A</v>
      </c>
      <c r="DT20">
        <f>SUM(AZ$13:AZ20)*CJ20/1000</f>
        <v>0</v>
      </c>
      <c r="DU20">
        <f>SUM(BA$13:BA20)*CK20/1000</f>
        <v>0</v>
      </c>
      <c r="DV20">
        <f>SUM(BB$13:BB20)*CL20/1000</f>
        <v>0</v>
      </c>
      <c r="DW20" t="e">
        <f>SUM(BC$13:BC20)*CM20/1000</f>
        <v>#N/A</v>
      </c>
      <c r="DX20">
        <f>SUM(BD$13:BD20)*CN20/1000</f>
        <v>0</v>
      </c>
      <c r="DY20">
        <f>SUM(BE$13:BE20)*CO20/1000</f>
        <v>0</v>
      </c>
      <c r="DZ20">
        <f>SUM(BF$13:BF20)*CP20/1000</f>
        <v>0</v>
      </c>
      <c r="EA20">
        <f>SUM(BG$13:BG20)*CQ20/1000</f>
        <v>0</v>
      </c>
      <c r="EB20">
        <f>SUM(BH$13:BH20)*CR20/1000</f>
        <v>0</v>
      </c>
      <c r="EC20">
        <f>SUM(BI$13:BI20)*CS20/1000</f>
        <v>0</v>
      </c>
      <c r="ED20">
        <f>SUM(BJ$13:BJ20)*CT20/1000</f>
        <v>0</v>
      </c>
      <c r="EE20">
        <f>SUM(BK$13:BK20)*CU20/1000</f>
        <v>0</v>
      </c>
      <c r="EF20">
        <f>SUM(BL$13:BL20)*CV20/1000</f>
        <v>0</v>
      </c>
      <c r="EG20">
        <f>SUM(BM$13:BM20)*CW20/1000</f>
        <v>0</v>
      </c>
      <c r="EH20" t="e">
        <f>SUM(BN$13:BN20)*CX20/1000</f>
        <v>#N/A</v>
      </c>
      <c r="EI20">
        <f>SUM(BO$13:BO20)*CY20/1000</f>
        <v>0</v>
      </c>
      <c r="EJ20" t="e">
        <f>SUM(BP$13:BP20)*CZ20/1000</f>
        <v>#N/A</v>
      </c>
      <c r="EK20">
        <f>SUM(BQ$13:BQ20)*DA20/1000</f>
        <v>0</v>
      </c>
      <c r="EL20">
        <f>SUM(BR$13:BR20)*DB20/1000</f>
        <v>0</v>
      </c>
      <c r="EM20">
        <f>SUM(BS$13:BS20)*DC20/1000</f>
        <v>0</v>
      </c>
      <c r="EN20">
        <f>SUM(BT$13:BT20)*DD20/1000</f>
        <v>0</v>
      </c>
      <c r="EO20">
        <f>SUM(BU$13:BU20)*DE20/1000</f>
        <v>0</v>
      </c>
      <c r="EP20">
        <f>SUM(BV$13:BV20)*DF20/1000</f>
        <v>0</v>
      </c>
      <c r="EQ20">
        <f>SUM(BW$13:BW20)*DG20/1000</f>
        <v>0</v>
      </c>
      <c r="ER20">
        <f>SUM(BX$13:BX20)*DH20/1000</f>
        <v>0</v>
      </c>
      <c r="ES20">
        <f>SUM(BY$13:BY20)*DI20/1000</f>
        <v>0</v>
      </c>
      <c r="ET20">
        <f>SUM(BZ$13:BZ20)*DJ20/1000</f>
        <v>0</v>
      </c>
      <c r="FA20" t="e">
        <f t="shared" si="20"/>
        <v>#N/A</v>
      </c>
      <c r="FC20">
        <f t="shared" si="21"/>
        <v>3</v>
      </c>
      <c r="FD20" s="396">
        <f>'Table 3 TransCost'!T17</f>
        <v>19.102049794900221</v>
      </c>
      <c r="FE20" s="98">
        <f t="shared" si="25"/>
        <v>0</v>
      </c>
    </row>
    <row r="21" spans="2:161" hidden="1">
      <c r="B21" s="255">
        <f t="shared" si="22"/>
        <v>4</v>
      </c>
      <c r="C21" s="8" t="e">
        <f t="shared" si="12"/>
        <v>#N/A</v>
      </c>
      <c r="D21" s="256"/>
      <c r="E21" s="8" t="e">
        <f t="shared" ca="1" si="23"/>
        <v>#DIV/0!</v>
      </c>
      <c r="F21" s="33"/>
      <c r="G21" s="8" t="e">
        <f t="shared" ca="1" si="24"/>
        <v>#DIV/0!</v>
      </c>
      <c r="H21" s="8"/>
      <c r="I21" s="8"/>
      <c r="J21" s="8"/>
      <c r="K21" s="8"/>
      <c r="O21">
        <f t="shared" si="13"/>
        <v>4</v>
      </c>
      <c r="P21">
        <v>0</v>
      </c>
      <c r="Q21">
        <v>0</v>
      </c>
      <c r="U21">
        <v>0</v>
      </c>
      <c r="Z21"/>
      <c r="AF21">
        <v>0</v>
      </c>
      <c r="AH21">
        <v>0</v>
      </c>
      <c r="AX21">
        <f t="shared" si="14"/>
        <v>0</v>
      </c>
      <c r="AY21">
        <f t="shared" si="15"/>
        <v>0</v>
      </c>
      <c r="BC21">
        <f t="shared" si="16"/>
        <v>0</v>
      </c>
      <c r="BN21">
        <f t="shared" si="17"/>
        <v>0</v>
      </c>
      <c r="BP21">
        <f t="shared" si="18"/>
        <v>0</v>
      </c>
      <c r="CG21" s="158">
        <f t="shared" si="19"/>
        <v>4</v>
      </c>
      <c r="CH21" s="72" t="e">
        <f>INDEX(Table3Compare!$B$6:$H$32,MATCH($CG21,Table3Compare!$A$6:$A$32,0),MATCH(CH$9,Table3Compare!$B$5:$H$5,0))</f>
        <v>#N/A</v>
      </c>
      <c r="CI21" s="72" t="e">
        <f>INDEX(Table3Compare!$B$6:$H$32,MATCH($CG21,Table3Compare!$A$6:$A$32,0),MATCH(CI$9,Table3Compare!$B$5:$H$5,0))</f>
        <v>#N/A</v>
      </c>
      <c r="CJ21" s="72"/>
      <c r="CK21" s="72"/>
      <c r="CL21" s="72"/>
      <c r="CM21" s="72" t="e">
        <f>INDEX(Table3Compare!$B$6:$H$32,MATCH($CG21,Table3Compare!$A$6:$A$32,0),MATCH(CM$9,Table3Compare!$B$5:$H$5,0))</f>
        <v>#N/A</v>
      </c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 t="e">
        <f>INDEX(Table3Compare!$B$6:$H$32,MATCH($CG21,Table3Compare!$A$6:$A$32,0),MATCH(CX$9,Table3Compare!$B$5:$H$5,0))</f>
        <v>#N/A</v>
      </c>
      <c r="CY21" s="72"/>
      <c r="CZ21" s="72" t="e">
        <f>INDEX(Table3Compare!$B$6:$H$32,MATCH($CG21,Table3Compare!$A$6:$A$32,0),MATCH(CZ$9,Table3Compare!$B$5:$H$5,0))</f>
        <v>#N/A</v>
      </c>
      <c r="DA21" s="72"/>
      <c r="DB21" s="72"/>
      <c r="DC21" s="72"/>
      <c r="DD21" s="72"/>
      <c r="DE21" s="72"/>
      <c r="DF21" s="167"/>
      <c r="DG21" s="167"/>
      <c r="DH21" s="72"/>
      <c r="DI21" s="167"/>
      <c r="DJ21" s="167"/>
      <c r="DK21" s="167"/>
      <c r="DL21" s="167"/>
      <c r="DM21" s="167"/>
      <c r="DR21" t="e">
        <f>SUM(AX$13:AX21)*CH21/1000</f>
        <v>#N/A</v>
      </c>
      <c r="DS21" t="e">
        <f>SUM(AY$13:AY21)*CI21/1000</f>
        <v>#N/A</v>
      </c>
      <c r="DT21">
        <f>SUM(AZ$13:AZ21)*CJ21/1000</f>
        <v>0</v>
      </c>
      <c r="DU21">
        <f>SUM(BA$13:BA21)*CK21/1000</f>
        <v>0</v>
      </c>
      <c r="DV21">
        <f>SUM(BB$13:BB21)*CL21/1000</f>
        <v>0</v>
      </c>
      <c r="DW21" t="e">
        <f>SUM(BC$13:BC21)*CM21/1000</f>
        <v>#N/A</v>
      </c>
      <c r="DX21">
        <f>SUM(BD$13:BD21)*CN21/1000</f>
        <v>0</v>
      </c>
      <c r="DY21">
        <f>SUM(BE$13:BE21)*CO21/1000</f>
        <v>0</v>
      </c>
      <c r="DZ21">
        <f>SUM(BF$13:BF21)*CP21/1000</f>
        <v>0</v>
      </c>
      <c r="EA21">
        <f>SUM(BG$13:BG21)*CQ21/1000</f>
        <v>0</v>
      </c>
      <c r="EB21">
        <f>SUM(BH$13:BH21)*CR21/1000</f>
        <v>0</v>
      </c>
      <c r="EC21">
        <f>SUM(BI$13:BI21)*CS21/1000</f>
        <v>0</v>
      </c>
      <c r="ED21">
        <f>SUM(BJ$13:BJ21)*CT21/1000</f>
        <v>0</v>
      </c>
      <c r="EE21">
        <f>SUM(BK$13:BK21)*CU21/1000</f>
        <v>0</v>
      </c>
      <c r="EF21">
        <f>SUM(BL$13:BL21)*CV21/1000</f>
        <v>0</v>
      </c>
      <c r="EG21">
        <f>SUM(BM$13:BM21)*CW21/1000</f>
        <v>0</v>
      </c>
      <c r="EH21" t="e">
        <f>SUM(BN$13:BN21)*CX21/1000</f>
        <v>#N/A</v>
      </c>
      <c r="EI21">
        <f>SUM(BO$13:BO21)*CY21/1000</f>
        <v>0</v>
      </c>
      <c r="EJ21" t="e">
        <f>SUM(BP$13:BP21)*CZ21/1000</f>
        <v>#N/A</v>
      </c>
      <c r="EK21">
        <f>SUM(BQ$13:BQ21)*DA21/1000</f>
        <v>0</v>
      </c>
      <c r="EL21">
        <f>SUM(BR$13:BR21)*DB21/1000</f>
        <v>0</v>
      </c>
      <c r="EM21">
        <f>SUM(BS$13:BS21)*DC21/1000</f>
        <v>0</v>
      </c>
      <c r="EN21">
        <f>SUM(BT$13:BT21)*DD21/1000</f>
        <v>0</v>
      </c>
      <c r="EO21">
        <f>SUM(BU$13:BU21)*DE21/1000</f>
        <v>0</v>
      </c>
      <c r="EP21">
        <f>SUM(BV$13:BV21)*DF21/1000</f>
        <v>0</v>
      </c>
      <c r="EQ21">
        <f>SUM(BW$13:BW21)*DG21/1000</f>
        <v>0</v>
      </c>
      <c r="ER21">
        <f>SUM(BX$13:BX21)*DH21/1000</f>
        <v>0</v>
      </c>
      <c r="ES21">
        <f>SUM(BY$13:BY21)*DI21/1000</f>
        <v>0</v>
      </c>
      <c r="ET21">
        <f>SUM(BZ$13:BZ21)*DJ21/1000</f>
        <v>0</v>
      </c>
      <c r="FA21" t="e">
        <f t="shared" si="20"/>
        <v>#N/A</v>
      </c>
      <c r="FC21">
        <f t="shared" si="21"/>
        <v>4</v>
      </c>
      <c r="FD21" s="71" cm="1">
        <f t="array" ref="FD21">FD20*INDEX('2025 IRP Assumptions'!$E$275:$E$298,'PV_.PX.WMV._.PTC.2032'!$B21-2023,1)/INDEX('2025 IRP Assumptions'!$E$275:$E$298,'PV_.PX.WMV._.PTC.2032'!$B21-2023-1,1)</f>
        <v>19.518474475536049</v>
      </c>
      <c r="FE21" s="98">
        <f t="shared" si="25"/>
        <v>0</v>
      </c>
    </row>
    <row r="22" spans="2:161" hidden="1">
      <c r="B22" s="255">
        <f t="shared" si="22"/>
        <v>5</v>
      </c>
      <c r="C22" s="8" t="e">
        <f t="shared" si="12"/>
        <v>#N/A</v>
      </c>
      <c r="D22" s="256"/>
      <c r="E22" s="8" t="e">
        <f t="shared" ca="1" si="23"/>
        <v>#DIV/0!</v>
      </c>
      <c r="F22" s="33"/>
      <c r="G22" s="8" t="e">
        <f t="shared" ca="1" si="24"/>
        <v>#DIV/0!</v>
      </c>
      <c r="H22" s="8"/>
      <c r="I22" s="8"/>
      <c r="J22" s="8"/>
      <c r="K22" s="8"/>
      <c r="O22">
        <f t="shared" si="13"/>
        <v>5</v>
      </c>
      <c r="P22">
        <v>0</v>
      </c>
      <c r="Q22">
        <v>0</v>
      </c>
      <c r="U22">
        <v>0</v>
      </c>
      <c r="Z22"/>
      <c r="AF22">
        <v>0</v>
      </c>
      <c r="AH22">
        <v>0</v>
      </c>
      <c r="AX22">
        <f t="shared" si="14"/>
        <v>0</v>
      </c>
      <c r="AY22">
        <f t="shared" si="15"/>
        <v>0</v>
      </c>
      <c r="BC22">
        <f t="shared" si="16"/>
        <v>0</v>
      </c>
      <c r="BN22">
        <f t="shared" si="17"/>
        <v>0</v>
      </c>
      <c r="BP22">
        <f t="shared" si="18"/>
        <v>0</v>
      </c>
      <c r="CG22" s="158">
        <f t="shared" si="19"/>
        <v>5</v>
      </c>
      <c r="CH22" s="72" t="e">
        <f>INDEX(Table3Compare!$B$6:$H$32,MATCH($CG22,Table3Compare!$A$6:$A$32,0),MATCH(CH$9,Table3Compare!$B$5:$H$5,0))</f>
        <v>#N/A</v>
      </c>
      <c r="CI22" s="72" t="e">
        <f>INDEX(Table3Compare!$B$6:$H$32,MATCH($CG22,Table3Compare!$A$6:$A$32,0),MATCH(CI$9,Table3Compare!$B$5:$H$5,0))</f>
        <v>#N/A</v>
      </c>
      <c r="CJ22" s="72"/>
      <c r="CK22" s="72"/>
      <c r="CL22" s="72"/>
      <c r="CM22" s="72" t="e">
        <f>INDEX(Table3Compare!$B$6:$H$32,MATCH($CG22,Table3Compare!$A$6:$A$32,0),MATCH(CM$9,Table3Compare!$B$5:$H$5,0))</f>
        <v>#N/A</v>
      </c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 t="e">
        <f>INDEX(Table3Compare!$B$6:$H$32,MATCH($CG22,Table3Compare!$A$6:$A$32,0),MATCH(CX$9,Table3Compare!$B$5:$H$5,0))</f>
        <v>#N/A</v>
      </c>
      <c r="CY22" s="72"/>
      <c r="CZ22" s="72" t="e">
        <f>INDEX(Table3Compare!$B$6:$H$32,MATCH($CG22,Table3Compare!$A$6:$A$32,0),MATCH(CZ$9,Table3Compare!$B$5:$H$5,0))</f>
        <v>#N/A</v>
      </c>
      <c r="DA22" s="72"/>
      <c r="DB22" s="72"/>
      <c r="DC22" s="72"/>
      <c r="DD22" s="72"/>
      <c r="DE22" s="72"/>
      <c r="DF22" s="167"/>
      <c r="DG22" s="167"/>
      <c r="DH22" s="72"/>
      <c r="DI22" s="167"/>
      <c r="DJ22" s="167"/>
      <c r="DK22" s="167"/>
      <c r="DL22" s="167"/>
      <c r="DM22" s="167"/>
      <c r="DR22" t="e">
        <f>SUM(AX$13:AX22)*CH22/1000</f>
        <v>#N/A</v>
      </c>
      <c r="DS22" t="e">
        <f>SUM(AY$13:AY22)*CI22/1000</f>
        <v>#N/A</v>
      </c>
      <c r="DT22">
        <f>SUM(AZ$13:AZ22)*CJ22/1000</f>
        <v>0</v>
      </c>
      <c r="DU22">
        <f>SUM(BA$13:BA22)*CK22/1000</f>
        <v>0</v>
      </c>
      <c r="DV22">
        <f>SUM(BB$13:BB22)*CL22/1000</f>
        <v>0</v>
      </c>
      <c r="DW22" t="e">
        <f>SUM(BC$13:BC22)*CM22/1000</f>
        <v>#N/A</v>
      </c>
      <c r="DX22">
        <f>SUM(BD$13:BD22)*CN22/1000</f>
        <v>0</v>
      </c>
      <c r="DY22">
        <f>SUM(BE$13:BE22)*CO22/1000</f>
        <v>0</v>
      </c>
      <c r="DZ22">
        <f>SUM(BF$13:BF22)*CP22/1000</f>
        <v>0</v>
      </c>
      <c r="EA22">
        <f>SUM(BG$13:BG22)*CQ22/1000</f>
        <v>0</v>
      </c>
      <c r="EB22">
        <f>SUM(BH$13:BH22)*CR22/1000</f>
        <v>0</v>
      </c>
      <c r="EC22">
        <f>SUM(BI$13:BI22)*CS22/1000</f>
        <v>0</v>
      </c>
      <c r="ED22">
        <f>SUM(BJ$13:BJ22)*CT22/1000</f>
        <v>0</v>
      </c>
      <c r="EE22">
        <f>SUM(BK$13:BK22)*CU22/1000</f>
        <v>0</v>
      </c>
      <c r="EF22">
        <f>SUM(BL$13:BL22)*CV22/1000</f>
        <v>0</v>
      </c>
      <c r="EG22">
        <f>SUM(BM$13:BM22)*CW22/1000</f>
        <v>0</v>
      </c>
      <c r="EH22" t="e">
        <f>SUM(BN$13:BN22)*CX22/1000</f>
        <v>#N/A</v>
      </c>
      <c r="EI22">
        <f>SUM(BO$13:BO22)*CY22/1000</f>
        <v>0</v>
      </c>
      <c r="EJ22" t="e">
        <f>SUM(BP$13:BP22)*CZ22/1000</f>
        <v>#N/A</v>
      </c>
      <c r="EK22">
        <f>SUM(BQ$13:BQ22)*DA22/1000</f>
        <v>0</v>
      </c>
      <c r="EL22">
        <f>SUM(BR$13:BR22)*DB22/1000</f>
        <v>0</v>
      </c>
      <c r="EM22">
        <f>SUM(BS$13:BS22)*DC22/1000</f>
        <v>0</v>
      </c>
      <c r="EN22">
        <f>SUM(BT$13:BT22)*DD22/1000</f>
        <v>0</v>
      </c>
      <c r="EO22">
        <f>SUM(BU$13:BU22)*DE22/1000</f>
        <v>0</v>
      </c>
      <c r="EP22">
        <f>SUM(BV$13:BV22)*DF22/1000</f>
        <v>0</v>
      </c>
      <c r="EQ22">
        <f>SUM(BW$13:BW22)*DG22/1000</f>
        <v>0</v>
      </c>
      <c r="ER22">
        <f>SUM(BX$13:BX22)*DH22/1000</f>
        <v>0</v>
      </c>
      <c r="ES22">
        <f>SUM(BY$13:BY22)*DI22/1000</f>
        <v>0</v>
      </c>
      <c r="ET22">
        <f>SUM(BZ$13:BZ22)*DJ22/1000</f>
        <v>0</v>
      </c>
      <c r="FA22" t="e">
        <f t="shared" si="20"/>
        <v>#N/A</v>
      </c>
      <c r="FC22">
        <f t="shared" si="21"/>
        <v>5</v>
      </c>
      <c r="FD22" s="71" cm="1">
        <f t="array" ref="FD22">FD21*INDEX('2025 IRP Assumptions'!$E$275:$E$298,'PV_.PX.WMV._.PTC.2032'!$B22-2023,1)/INDEX('2025 IRP Assumptions'!$E$275:$E$298,'PV_.PX.WMV._.PTC.2032'!$B22-2023-1,1)</f>
        <v>19.943977219241305</v>
      </c>
      <c r="FE22" s="98">
        <f t="shared" si="25"/>
        <v>0</v>
      </c>
    </row>
    <row r="23" spans="2:161" hidden="1">
      <c r="B23" s="255">
        <f t="shared" si="22"/>
        <v>6</v>
      </c>
      <c r="C23" s="8" t="e">
        <f t="shared" si="12"/>
        <v>#N/A</v>
      </c>
      <c r="D23" s="256"/>
      <c r="E23" s="8" t="e">
        <f t="shared" ca="1" si="23"/>
        <v>#DIV/0!</v>
      </c>
      <c r="F23" s="33"/>
      <c r="G23" s="8" t="e">
        <f t="shared" ca="1" si="24"/>
        <v>#DIV/0!</v>
      </c>
      <c r="H23" s="8"/>
      <c r="I23" s="8"/>
      <c r="J23" s="8"/>
      <c r="K23" s="8"/>
      <c r="O23">
        <f t="shared" si="13"/>
        <v>6</v>
      </c>
      <c r="P23">
        <v>0</v>
      </c>
      <c r="Q23">
        <v>0</v>
      </c>
      <c r="U23">
        <v>0</v>
      </c>
      <c r="Z23"/>
      <c r="AF23">
        <v>0</v>
      </c>
      <c r="AH23">
        <v>0</v>
      </c>
      <c r="AX23">
        <f t="shared" si="14"/>
        <v>0</v>
      </c>
      <c r="AY23">
        <f t="shared" si="15"/>
        <v>0</v>
      </c>
      <c r="BC23">
        <f t="shared" si="16"/>
        <v>0</v>
      </c>
      <c r="BN23">
        <f t="shared" si="17"/>
        <v>0</v>
      </c>
      <c r="BP23">
        <f t="shared" si="18"/>
        <v>0</v>
      </c>
      <c r="CG23" s="158">
        <f t="shared" si="19"/>
        <v>6</v>
      </c>
      <c r="CH23" s="72" t="e">
        <f>INDEX(Table3Compare!$B$6:$H$32,MATCH($CG23,Table3Compare!$A$6:$A$32,0),MATCH(CH$9,Table3Compare!$B$5:$H$5,0))</f>
        <v>#N/A</v>
      </c>
      <c r="CI23" s="72" t="e">
        <f>INDEX(Table3Compare!$B$6:$H$32,MATCH($CG23,Table3Compare!$A$6:$A$32,0),MATCH(CI$9,Table3Compare!$B$5:$H$5,0))</f>
        <v>#N/A</v>
      </c>
      <c r="CJ23" s="72"/>
      <c r="CK23" s="72"/>
      <c r="CL23" s="72"/>
      <c r="CM23" s="72" t="e">
        <f>INDEX(Table3Compare!$B$6:$H$32,MATCH($CG23,Table3Compare!$A$6:$A$32,0),MATCH(CM$9,Table3Compare!$B$5:$H$5,0))</f>
        <v>#N/A</v>
      </c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 t="e">
        <f>INDEX(Table3Compare!$B$6:$H$32,MATCH($CG23,Table3Compare!$A$6:$A$32,0),MATCH(CX$9,Table3Compare!$B$5:$H$5,0))</f>
        <v>#N/A</v>
      </c>
      <c r="CY23" s="72"/>
      <c r="CZ23" s="72" t="e">
        <f>INDEX(Table3Compare!$B$6:$H$32,MATCH($CG23,Table3Compare!$A$6:$A$32,0),MATCH(CZ$9,Table3Compare!$B$5:$H$5,0))</f>
        <v>#N/A</v>
      </c>
      <c r="DA23" s="72"/>
      <c r="DB23" s="72"/>
      <c r="DC23" s="72"/>
      <c r="DD23" s="72"/>
      <c r="DE23" s="72"/>
      <c r="DF23" s="167"/>
      <c r="DG23" s="167"/>
      <c r="DH23" s="72"/>
      <c r="DI23" s="167"/>
      <c r="DJ23" s="167"/>
      <c r="DK23" s="167"/>
      <c r="DL23" s="167"/>
      <c r="DM23" s="167"/>
      <c r="DR23" t="e">
        <f>SUM(AX$13:AX23)*CH23/1000</f>
        <v>#N/A</v>
      </c>
      <c r="DS23" t="e">
        <f>SUM(AY$13:AY23)*CI23/1000</f>
        <v>#N/A</v>
      </c>
      <c r="DT23">
        <f>SUM(AZ$13:AZ23)*CJ23/1000</f>
        <v>0</v>
      </c>
      <c r="DU23">
        <f>SUM(BA$13:BA23)*CK23/1000</f>
        <v>0</v>
      </c>
      <c r="DV23">
        <f>SUM(BB$13:BB23)*CL23/1000</f>
        <v>0</v>
      </c>
      <c r="DW23" t="e">
        <f>SUM(BC$13:BC23)*CM23/1000</f>
        <v>#N/A</v>
      </c>
      <c r="DX23">
        <f>SUM(BD$13:BD23)*CN23/1000</f>
        <v>0</v>
      </c>
      <c r="DY23">
        <f>SUM(BE$13:BE23)*CO23/1000</f>
        <v>0</v>
      </c>
      <c r="DZ23">
        <f>SUM(BF$13:BF23)*CP23/1000</f>
        <v>0</v>
      </c>
      <c r="EA23">
        <f>SUM(BG$13:BG23)*CQ23/1000</f>
        <v>0</v>
      </c>
      <c r="EB23">
        <f>SUM(BH$13:BH23)*CR23/1000</f>
        <v>0</v>
      </c>
      <c r="EC23">
        <f>SUM(BI$13:BI23)*CS23/1000</f>
        <v>0</v>
      </c>
      <c r="ED23">
        <f>SUM(BJ$13:BJ23)*CT23/1000</f>
        <v>0</v>
      </c>
      <c r="EE23">
        <f>SUM(BK$13:BK23)*CU23/1000</f>
        <v>0</v>
      </c>
      <c r="EF23">
        <f>SUM(BL$13:BL23)*CV23/1000</f>
        <v>0</v>
      </c>
      <c r="EG23">
        <f>SUM(BM$13:BM23)*CW23/1000</f>
        <v>0</v>
      </c>
      <c r="EH23" t="e">
        <f>SUM(BN$13:BN23)*CX23/1000</f>
        <v>#N/A</v>
      </c>
      <c r="EI23">
        <f>SUM(BO$13:BO23)*CY23/1000</f>
        <v>0</v>
      </c>
      <c r="EJ23" t="e">
        <f>SUM(BP$13:BP23)*CZ23/1000</f>
        <v>#N/A</v>
      </c>
      <c r="EK23">
        <f>SUM(BQ$13:BQ23)*DA23/1000</f>
        <v>0</v>
      </c>
      <c r="EL23">
        <f>SUM(BR$13:BR23)*DB23/1000</f>
        <v>0</v>
      </c>
      <c r="EM23">
        <f>SUM(BS$13:BS23)*DC23/1000</f>
        <v>0</v>
      </c>
      <c r="EN23">
        <f>SUM(BT$13:BT23)*DD23/1000</f>
        <v>0</v>
      </c>
      <c r="EO23">
        <f>SUM(BU$13:BU23)*DE23/1000</f>
        <v>0</v>
      </c>
      <c r="EP23">
        <f>SUM(BV$13:BV23)*DF23/1000</f>
        <v>0</v>
      </c>
      <c r="EQ23">
        <f>SUM(BW$13:BW23)*DG23/1000</f>
        <v>0</v>
      </c>
      <c r="ER23">
        <f>SUM(BX$13:BX23)*DH23/1000</f>
        <v>0</v>
      </c>
      <c r="ES23">
        <f>SUM(BY$13:BY23)*DI23/1000</f>
        <v>0</v>
      </c>
      <c r="ET23">
        <f>SUM(BZ$13:BZ23)*DJ23/1000</f>
        <v>0</v>
      </c>
      <c r="FA23" t="e">
        <f t="shared" si="20"/>
        <v>#N/A</v>
      </c>
      <c r="FC23">
        <f t="shared" si="21"/>
        <v>6</v>
      </c>
      <c r="FD23" s="71" cm="1">
        <f t="array" ref="FD23">FD22*INDEX('2025 IRP Assumptions'!$E$275:$E$298,'PV_.PX.WMV._.PTC.2032'!$B23-2023,1)/INDEX('2025 IRP Assumptions'!$E$275:$E$298,'PV_.PX.WMV._.PTC.2032'!$B23-2023-1,1)</f>
        <v>20.378755916767027</v>
      </c>
      <c r="FE23" s="98">
        <f t="shared" si="25"/>
        <v>0</v>
      </c>
    </row>
    <row r="24" spans="2:161" hidden="1">
      <c r="B24" s="255">
        <f t="shared" si="22"/>
        <v>7</v>
      </c>
      <c r="C24" s="8" t="e">
        <f t="shared" si="12"/>
        <v>#N/A</v>
      </c>
      <c r="D24" s="256"/>
      <c r="E24" s="8" t="e">
        <f t="shared" ca="1" si="23"/>
        <v>#DIV/0!</v>
      </c>
      <c r="F24" s="33"/>
      <c r="G24" s="8" t="e">
        <f t="shared" ca="1" si="24"/>
        <v>#DIV/0!</v>
      </c>
      <c r="H24" s="8"/>
      <c r="I24" s="8"/>
      <c r="J24" s="8"/>
      <c r="K24" s="8"/>
      <c r="O24">
        <f t="shared" si="13"/>
        <v>7</v>
      </c>
      <c r="P24">
        <v>0</v>
      </c>
      <c r="Q24">
        <v>0</v>
      </c>
      <c r="U24">
        <v>0</v>
      </c>
      <c r="Z24"/>
      <c r="AF24">
        <v>0</v>
      </c>
      <c r="AH24">
        <v>0</v>
      </c>
      <c r="AX24">
        <f t="shared" si="14"/>
        <v>0</v>
      </c>
      <c r="AY24">
        <f t="shared" si="15"/>
        <v>0</v>
      </c>
      <c r="BC24">
        <f t="shared" si="16"/>
        <v>0</v>
      </c>
      <c r="BN24">
        <f t="shared" si="17"/>
        <v>0</v>
      </c>
      <c r="BP24">
        <f t="shared" si="18"/>
        <v>0</v>
      </c>
      <c r="CG24" s="158">
        <f t="shared" si="19"/>
        <v>7</v>
      </c>
      <c r="CH24" s="72" t="e">
        <f>INDEX(Table3Compare!$B$6:$H$32,MATCH($CG24,Table3Compare!$A$6:$A$32,0),MATCH(CH$9,Table3Compare!$B$5:$H$5,0))</f>
        <v>#N/A</v>
      </c>
      <c r="CI24" s="72" t="e">
        <f>INDEX(Table3Compare!$B$6:$H$32,MATCH($CG24,Table3Compare!$A$6:$A$32,0),MATCH(CI$9,Table3Compare!$B$5:$H$5,0))</f>
        <v>#N/A</v>
      </c>
      <c r="CJ24" s="72"/>
      <c r="CK24" s="72"/>
      <c r="CL24" s="72"/>
      <c r="CM24" s="72" t="e">
        <f>INDEX(Table3Compare!$B$6:$H$32,MATCH($CG24,Table3Compare!$A$6:$A$32,0),MATCH(CM$9,Table3Compare!$B$5:$H$5,0))</f>
        <v>#N/A</v>
      </c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 t="e">
        <f>INDEX(Table3Compare!$B$6:$H$32,MATCH($CG24,Table3Compare!$A$6:$A$32,0),MATCH(CX$9,Table3Compare!$B$5:$H$5,0))</f>
        <v>#N/A</v>
      </c>
      <c r="CY24" s="72"/>
      <c r="CZ24" s="72" t="e">
        <f>INDEX(Table3Compare!$B$6:$H$32,MATCH($CG24,Table3Compare!$A$6:$A$32,0),MATCH(CZ$9,Table3Compare!$B$5:$H$5,0))</f>
        <v>#N/A</v>
      </c>
      <c r="DA24" s="72"/>
      <c r="DB24" s="72"/>
      <c r="DC24" s="72"/>
      <c r="DD24" s="72"/>
      <c r="DE24" s="72"/>
      <c r="DF24" s="167"/>
      <c r="DG24" s="167"/>
      <c r="DH24" s="72"/>
      <c r="DI24" s="167"/>
      <c r="DJ24" s="167"/>
      <c r="DK24" s="167"/>
      <c r="DL24" s="167"/>
      <c r="DM24" s="167"/>
      <c r="DR24" t="e">
        <f>SUM(AX$13:AX24)*CH24/1000</f>
        <v>#N/A</v>
      </c>
      <c r="DS24" t="e">
        <f>SUM(AY$13:AY24)*CI24/1000</f>
        <v>#N/A</v>
      </c>
      <c r="DT24">
        <f>SUM(AZ$13:AZ24)*CJ24/1000</f>
        <v>0</v>
      </c>
      <c r="DU24">
        <f>SUM(BA$13:BA24)*CK24/1000</f>
        <v>0</v>
      </c>
      <c r="DV24">
        <f>SUM(BB$13:BB24)*CL24/1000</f>
        <v>0</v>
      </c>
      <c r="DW24" t="e">
        <f>SUM(BC$13:BC24)*CM24/1000</f>
        <v>#N/A</v>
      </c>
      <c r="DX24">
        <f>SUM(BD$13:BD24)*CN24/1000</f>
        <v>0</v>
      </c>
      <c r="DY24">
        <f>SUM(BE$13:BE24)*CO24/1000</f>
        <v>0</v>
      </c>
      <c r="DZ24">
        <f>SUM(BF$13:BF24)*CP24/1000</f>
        <v>0</v>
      </c>
      <c r="EA24">
        <f>SUM(BG$13:BG24)*CQ24/1000</f>
        <v>0</v>
      </c>
      <c r="EB24">
        <f>SUM(BH$13:BH24)*CR24/1000</f>
        <v>0</v>
      </c>
      <c r="EC24">
        <f>SUM(BI$13:BI24)*CS24/1000</f>
        <v>0</v>
      </c>
      <c r="ED24">
        <f>SUM(BJ$13:BJ24)*CT24/1000</f>
        <v>0</v>
      </c>
      <c r="EE24">
        <f>SUM(BK$13:BK24)*CU24/1000</f>
        <v>0</v>
      </c>
      <c r="EF24">
        <f>SUM(BL$13:BL24)*CV24/1000</f>
        <v>0</v>
      </c>
      <c r="EG24">
        <f>SUM(BM$13:BM24)*CW24/1000</f>
        <v>0</v>
      </c>
      <c r="EH24" t="e">
        <f>SUM(BN$13:BN24)*CX24/1000</f>
        <v>#N/A</v>
      </c>
      <c r="EI24">
        <f>SUM(BO$13:BO24)*CY24/1000</f>
        <v>0</v>
      </c>
      <c r="EJ24" t="e">
        <f>SUM(BP$13:BP24)*CZ24/1000</f>
        <v>#N/A</v>
      </c>
      <c r="EK24">
        <f>SUM(BQ$13:BQ24)*DA24/1000</f>
        <v>0</v>
      </c>
      <c r="EL24">
        <f>SUM(BR$13:BR24)*DB24/1000</f>
        <v>0</v>
      </c>
      <c r="EM24">
        <f>SUM(BS$13:BS24)*DC24/1000</f>
        <v>0</v>
      </c>
      <c r="EN24">
        <f>SUM(BT$13:BT24)*DD24/1000</f>
        <v>0</v>
      </c>
      <c r="EO24">
        <f>SUM(BU$13:BU24)*DE24/1000</f>
        <v>0</v>
      </c>
      <c r="EP24">
        <f>SUM(BV$13:BV24)*DF24/1000</f>
        <v>0</v>
      </c>
      <c r="EQ24">
        <f>SUM(BW$13:BW24)*DG24/1000</f>
        <v>0</v>
      </c>
      <c r="ER24">
        <f>SUM(BX$13:BX24)*DH24/1000</f>
        <v>0</v>
      </c>
      <c r="ES24">
        <f>SUM(BY$13:BY24)*DI24/1000</f>
        <v>0</v>
      </c>
      <c r="ET24">
        <f>SUM(BZ$13:BZ24)*DJ24/1000</f>
        <v>0</v>
      </c>
      <c r="FA24" t="e">
        <f t="shared" si="20"/>
        <v>#N/A</v>
      </c>
      <c r="FC24">
        <f t="shared" si="21"/>
        <v>7</v>
      </c>
      <c r="FD24" s="71" cm="1">
        <f t="array" ref="FD24">FD23*INDEX('2025 IRP Assumptions'!$E$275:$E$298,'PV_.PX.WMV._.PTC.2032'!$B24-2023,1)/INDEX('2025 IRP Assumptions'!$E$275:$E$298,'PV_.PX.WMV._.PTC.2032'!$B24-2023-1,1)</f>
        <v>20.823012800667101</v>
      </c>
      <c r="FE24" s="98">
        <f t="shared" si="25"/>
        <v>0</v>
      </c>
    </row>
    <row r="25" spans="2:161" hidden="1">
      <c r="B25" s="255">
        <f t="shared" si="22"/>
        <v>8</v>
      </c>
      <c r="C25" s="8" t="e">
        <f t="shared" si="12"/>
        <v>#N/A</v>
      </c>
      <c r="D25" s="256"/>
      <c r="E25" s="8" t="e">
        <f t="shared" ca="1" si="23"/>
        <v>#DIV/0!</v>
      </c>
      <c r="F25" s="33"/>
      <c r="G25" s="8" t="e">
        <f t="shared" ca="1" si="24"/>
        <v>#DIV/0!</v>
      </c>
      <c r="H25" s="8"/>
      <c r="I25" s="8"/>
      <c r="J25" s="8"/>
      <c r="K25" s="8"/>
      <c r="O25">
        <f t="shared" si="13"/>
        <v>8</v>
      </c>
      <c r="P25">
        <v>0</v>
      </c>
      <c r="Q25">
        <v>0</v>
      </c>
      <c r="U25">
        <v>0</v>
      </c>
      <c r="Z25"/>
      <c r="AF25">
        <v>0</v>
      </c>
      <c r="AH25">
        <v>0</v>
      </c>
      <c r="AX25">
        <f t="shared" si="14"/>
        <v>0</v>
      </c>
      <c r="AY25">
        <f t="shared" si="15"/>
        <v>0</v>
      </c>
      <c r="BC25">
        <f t="shared" si="16"/>
        <v>0</v>
      </c>
      <c r="BN25">
        <f t="shared" si="17"/>
        <v>0</v>
      </c>
      <c r="BP25">
        <f t="shared" si="18"/>
        <v>0</v>
      </c>
      <c r="CG25" s="158">
        <f t="shared" si="19"/>
        <v>8</v>
      </c>
      <c r="CH25" s="72" t="e">
        <f>INDEX(Table3Compare!$B$6:$H$32,MATCH($CG25,Table3Compare!$A$6:$A$32,0),MATCH(CH$9,Table3Compare!$B$5:$H$5,0))</f>
        <v>#N/A</v>
      </c>
      <c r="CI25" s="72" t="e">
        <f>INDEX(Table3Compare!$B$6:$H$32,MATCH($CG25,Table3Compare!$A$6:$A$32,0),MATCH(CI$9,Table3Compare!$B$5:$H$5,0))</f>
        <v>#N/A</v>
      </c>
      <c r="CJ25" s="72"/>
      <c r="CK25" s="72"/>
      <c r="CL25" s="72"/>
      <c r="CM25" s="72" t="e">
        <f>INDEX(Table3Compare!$B$6:$H$32,MATCH($CG25,Table3Compare!$A$6:$A$32,0),MATCH(CM$9,Table3Compare!$B$5:$H$5,0))</f>
        <v>#N/A</v>
      </c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 t="e">
        <f>INDEX(Table3Compare!$B$6:$H$32,MATCH($CG25,Table3Compare!$A$6:$A$32,0),MATCH(CX$9,Table3Compare!$B$5:$H$5,0))</f>
        <v>#N/A</v>
      </c>
      <c r="CY25" s="72"/>
      <c r="CZ25" s="72" t="e">
        <f>INDEX(Table3Compare!$B$6:$H$32,MATCH($CG25,Table3Compare!$A$6:$A$32,0),MATCH(CZ$9,Table3Compare!$B$5:$H$5,0))</f>
        <v>#N/A</v>
      </c>
      <c r="DA25" s="72"/>
      <c r="DB25" s="72"/>
      <c r="DC25" s="72"/>
      <c r="DD25" s="72"/>
      <c r="DE25" s="72"/>
      <c r="DF25" s="167"/>
      <c r="DG25" s="167"/>
      <c r="DH25" s="72"/>
      <c r="DI25" s="167"/>
      <c r="DJ25" s="167"/>
      <c r="DK25" s="167"/>
      <c r="DL25" s="167"/>
      <c r="DM25" s="167"/>
      <c r="DR25" t="e">
        <f>SUM(AX$13:AX25)*CH25/1000</f>
        <v>#N/A</v>
      </c>
      <c r="DS25" t="e">
        <f>SUM(AY$13:AY25)*CI25/1000</f>
        <v>#N/A</v>
      </c>
      <c r="DT25">
        <f>SUM(AZ$13:AZ25)*CJ25/1000</f>
        <v>0</v>
      </c>
      <c r="DU25">
        <f>SUM(BA$13:BA25)*CK25/1000</f>
        <v>0</v>
      </c>
      <c r="DV25">
        <f>SUM(BB$13:BB25)*CL25/1000</f>
        <v>0</v>
      </c>
      <c r="DW25" t="e">
        <f>SUM(BC$13:BC25)*CM25/1000</f>
        <v>#N/A</v>
      </c>
      <c r="DX25">
        <f>SUM(BD$13:BD25)*CN25/1000</f>
        <v>0</v>
      </c>
      <c r="DY25">
        <f>SUM(BE$13:BE25)*CO25/1000</f>
        <v>0</v>
      </c>
      <c r="DZ25">
        <f>SUM(BF$13:BF25)*CP25/1000</f>
        <v>0</v>
      </c>
      <c r="EA25">
        <f>SUM(BG$13:BG25)*CQ25/1000</f>
        <v>0</v>
      </c>
      <c r="EB25">
        <f>SUM(BH$13:BH25)*CR25/1000</f>
        <v>0</v>
      </c>
      <c r="EC25">
        <f>SUM(BI$13:BI25)*CS25/1000</f>
        <v>0</v>
      </c>
      <c r="ED25">
        <f>SUM(BJ$13:BJ25)*CT25/1000</f>
        <v>0</v>
      </c>
      <c r="EE25">
        <f>SUM(BK$13:BK25)*CU25/1000</f>
        <v>0</v>
      </c>
      <c r="EF25">
        <f>SUM(BL$13:BL25)*CV25/1000</f>
        <v>0</v>
      </c>
      <c r="EG25">
        <f>SUM(BM$13:BM25)*CW25/1000</f>
        <v>0</v>
      </c>
      <c r="EH25" t="e">
        <f>SUM(BN$13:BN25)*CX25/1000</f>
        <v>#N/A</v>
      </c>
      <c r="EI25">
        <f>SUM(BO$13:BO25)*CY25/1000</f>
        <v>0</v>
      </c>
      <c r="EJ25" t="e">
        <f>SUM(BP$13:BP25)*CZ25/1000</f>
        <v>#N/A</v>
      </c>
      <c r="EK25">
        <f>SUM(BQ$13:BQ25)*DA25/1000</f>
        <v>0</v>
      </c>
      <c r="EL25">
        <f>SUM(BR$13:BR25)*DB25/1000</f>
        <v>0</v>
      </c>
      <c r="EM25">
        <f>SUM(BS$13:BS25)*DC25/1000</f>
        <v>0</v>
      </c>
      <c r="EN25">
        <f>SUM(BT$13:BT25)*DD25/1000</f>
        <v>0</v>
      </c>
      <c r="EO25">
        <f>SUM(BU$13:BU25)*DE25/1000</f>
        <v>0</v>
      </c>
      <c r="EP25">
        <f>SUM(BV$13:BV25)*DF25/1000</f>
        <v>0</v>
      </c>
      <c r="EQ25">
        <f>SUM(BW$13:BW25)*DG25/1000</f>
        <v>0</v>
      </c>
      <c r="ER25">
        <f>SUM(BX$13:BX25)*DH25/1000</f>
        <v>0</v>
      </c>
      <c r="ES25">
        <f>SUM(BY$13:BY25)*DI25/1000</f>
        <v>0</v>
      </c>
      <c r="ET25">
        <f>SUM(BZ$13:BZ25)*DJ25/1000</f>
        <v>0</v>
      </c>
      <c r="FA25" t="e">
        <f t="shared" si="20"/>
        <v>#N/A</v>
      </c>
      <c r="FC25">
        <f t="shared" si="21"/>
        <v>8</v>
      </c>
      <c r="FD25" s="71" cm="1">
        <f t="array" ref="FD25">FD24*INDEX('2025 IRP Assumptions'!$E$275:$E$298,'PV_.PX.WMV._.PTC.2032'!$B25-2023,1)/INDEX('2025 IRP Assumptions'!$E$275:$E$298,'PV_.PX.WMV._.PTC.2032'!$B25-2023-1,1)</f>
        <v>21.276954476091156</v>
      </c>
      <c r="FE25" s="98">
        <f t="shared" si="25"/>
        <v>0</v>
      </c>
    </row>
    <row r="26" spans="2:161" hidden="1">
      <c r="B26" s="255">
        <f t="shared" si="22"/>
        <v>9</v>
      </c>
      <c r="C26" s="8" t="e">
        <f t="shared" si="12"/>
        <v>#N/A</v>
      </c>
      <c r="D26" s="256"/>
      <c r="E26" s="8" t="e">
        <f t="shared" ca="1" si="23"/>
        <v>#DIV/0!</v>
      </c>
      <c r="F26" s="33"/>
      <c r="G26" s="8" t="e">
        <f t="shared" ca="1" si="24"/>
        <v>#DIV/0!</v>
      </c>
      <c r="H26" s="8"/>
      <c r="I26" s="8"/>
      <c r="J26" s="8"/>
      <c r="K26" s="8"/>
      <c r="O26">
        <f t="shared" si="13"/>
        <v>9</v>
      </c>
      <c r="P26">
        <v>0</v>
      </c>
      <c r="Q26">
        <v>0</v>
      </c>
      <c r="U26">
        <v>0</v>
      </c>
      <c r="Z26"/>
      <c r="AF26">
        <v>0</v>
      </c>
      <c r="AH26">
        <v>0</v>
      </c>
      <c r="AX26">
        <f t="shared" si="14"/>
        <v>0</v>
      </c>
      <c r="AY26">
        <f t="shared" si="15"/>
        <v>0</v>
      </c>
      <c r="BC26">
        <f t="shared" si="16"/>
        <v>0</v>
      </c>
      <c r="BN26">
        <f t="shared" si="17"/>
        <v>0</v>
      </c>
      <c r="BP26">
        <f t="shared" si="18"/>
        <v>0</v>
      </c>
      <c r="CG26" s="158">
        <f t="shared" si="19"/>
        <v>9</v>
      </c>
      <c r="CH26" s="72" t="e">
        <f>INDEX(Table3Compare!$B$6:$H$32,MATCH($CG26,Table3Compare!$A$6:$A$32,0),MATCH(CH$9,Table3Compare!$B$5:$H$5,0))</f>
        <v>#N/A</v>
      </c>
      <c r="CI26" s="72" t="e">
        <f>INDEX(Table3Compare!$B$6:$H$32,MATCH($CG26,Table3Compare!$A$6:$A$32,0),MATCH(CI$9,Table3Compare!$B$5:$H$5,0))</f>
        <v>#N/A</v>
      </c>
      <c r="CJ26" s="72"/>
      <c r="CK26" s="72"/>
      <c r="CL26" s="72"/>
      <c r="CM26" s="72" t="e">
        <f>INDEX(Table3Compare!$B$6:$H$32,MATCH($CG26,Table3Compare!$A$6:$A$32,0),MATCH(CM$9,Table3Compare!$B$5:$H$5,0))</f>
        <v>#N/A</v>
      </c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 t="e">
        <f>INDEX(Table3Compare!$B$6:$H$32,MATCH($CG26,Table3Compare!$A$6:$A$32,0),MATCH(CX$9,Table3Compare!$B$5:$H$5,0))</f>
        <v>#N/A</v>
      </c>
      <c r="CY26" s="72"/>
      <c r="CZ26" s="72" t="e">
        <f>INDEX(Table3Compare!$B$6:$H$32,MATCH($CG26,Table3Compare!$A$6:$A$32,0),MATCH(CZ$9,Table3Compare!$B$5:$H$5,0))</f>
        <v>#N/A</v>
      </c>
      <c r="DA26" s="72"/>
      <c r="DB26" s="72"/>
      <c r="DC26" s="72"/>
      <c r="DD26" s="72"/>
      <c r="DE26" s="72"/>
      <c r="DF26" s="167"/>
      <c r="DG26" s="167"/>
      <c r="DH26" s="72"/>
      <c r="DI26" s="167"/>
      <c r="DJ26" s="167"/>
      <c r="DK26" s="167"/>
      <c r="DL26" s="167"/>
      <c r="DM26" s="167"/>
      <c r="DR26" t="e">
        <f>SUM(AX$13:AX26)*CH26/1000</f>
        <v>#N/A</v>
      </c>
      <c r="DS26" t="e">
        <f>SUM(AY$13:AY26)*CI26/1000</f>
        <v>#N/A</v>
      </c>
      <c r="DT26">
        <f>SUM(AZ$13:AZ26)*CJ26/1000</f>
        <v>0</v>
      </c>
      <c r="DU26">
        <f>SUM(BA$13:BA26)*CK26/1000</f>
        <v>0</v>
      </c>
      <c r="DV26">
        <f>SUM(BB$13:BB26)*CL26/1000</f>
        <v>0</v>
      </c>
      <c r="DW26" t="e">
        <f>SUM(BC$13:BC26)*CM26/1000</f>
        <v>#N/A</v>
      </c>
      <c r="DX26">
        <f>SUM(BD$13:BD26)*CN26/1000</f>
        <v>0</v>
      </c>
      <c r="DY26">
        <f>SUM(BE$13:BE26)*CO26/1000</f>
        <v>0</v>
      </c>
      <c r="DZ26">
        <f>SUM(BF$13:BF26)*CP26/1000</f>
        <v>0</v>
      </c>
      <c r="EA26">
        <f>SUM(BG$13:BG26)*CQ26/1000</f>
        <v>0</v>
      </c>
      <c r="EB26">
        <f>SUM(BH$13:BH26)*CR26/1000</f>
        <v>0</v>
      </c>
      <c r="EC26">
        <f>SUM(BI$13:BI26)*CS26/1000</f>
        <v>0</v>
      </c>
      <c r="ED26">
        <f>SUM(BJ$13:BJ26)*CT26/1000</f>
        <v>0</v>
      </c>
      <c r="EE26">
        <f>SUM(BK$13:BK26)*CU26/1000</f>
        <v>0</v>
      </c>
      <c r="EF26">
        <f>SUM(BL$13:BL26)*CV26/1000</f>
        <v>0</v>
      </c>
      <c r="EG26">
        <f>SUM(BM$13:BM26)*CW26/1000</f>
        <v>0</v>
      </c>
      <c r="EH26" t="e">
        <f>SUM(BN$13:BN26)*CX26/1000</f>
        <v>#N/A</v>
      </c>
      <c r="EI26">
        <f>SUM(BO$13:BO26)*CY26/1000</f>
        <v>0</v>
      </c>
      <c r="EJ26" t="e">
        <f>SUM(BP$13:BP26)*CZ26/1000</f>
        <v>#N/A</v>
      </c>
      <c r="EK26">
        <f>SUM(BQ$13:BQ26)*DA26/1000</f>
        <v>0</v>
      </c>
      <c r="EL26">
        <f>SUM(BR$13:BR26)*DB26/1000</f>
        <v>0</v>
      </c>
      <c r="EM26">
        <f>SUM(BS$13:BS26)*DC26/1000</f>
        <v>0</v>
      </c>
      <c r="EN26">
        <f>SUM(BT$13:BT26)*DD26/1000</f>
        <v>0</v>
      </c>
      <c r="EO26">
        <f>SUM(BU$13:BU26)*DE26/1000</f>
        <v>0</v>
      </c>
      <c r="EP26">
        <f>SUM(BV$13:BV26)*DF26/1000</f>
        <v>0</v>
      </c>
      <c r="EQ26">
        <f>SUM(BW$13:BW26)*DG26/1000</f>
        <v>0</v>
      </c>
      <c r="ER26">
        <f>SUM(BX$13:BX26)*DH26/1000</f>
        <v>0</v>
      </c>
      <c r="ES26">
        <f>SUM(BY$13:BY26)*DI26/1000</f>
        <v>0</v>
      </c>
      <c r="ET26">
        <f>SUM(BZ$13:BZ26)*DJ26/1000</f>
        <v>0</v>
      </c>
      <c r="FA26" t="e">
        <f t="shared" si="20"/>
        <v>#N/A</v>
      </c>
      <c r="FC26">
        <f t="shared" si="21"/>
        <v>9</v>
      </c>
      <c r="FD26" s="71" cm="1">
        <f t="array" ref="FD26">FD25*INDEX('2025 IRP Assumptions'!$E$275:$E$298,'PV_.PX.WMV._.PTC.2032'!$B26-2023,1)/INDEX('2025 IRP Assumptions'!$E$275:$E$298,'PV_.PX.WMV._.PTC.2032'!$B26-2023-1,1)</f>
        <v>21.740792090145696</v>
      </c>
      <c r="FE26" s="98">
        <f t="shared" si="25"/>
        <v>0</v>
      </c>
    </row>
    <row r="27" spans="2:161" hidden="1">
      <c r="B27" s="255">
        <f t="shared" si="22"/>
        <v>10</v>
      </c>
      <c r="C27" s="8" t="e">
        <f t="shared" si="12"/>
        <v>#N/A</v>
      </c>
      <c r="D27" s="256"/>
      <c r="E27" s="8" t="e">
        <f t="shared" ca="1" si="23"/>
        <v>#DIV/0!</v>
      </c>
      <c r="F27" s="33"/>
      <c r="G27" s="8" t="e">
        <f t="shared" ca="1" si="24"/>
        <v>#DIV/0!</v>
      </c>
      <c r="H27" s="8"/>
      <c r="I27" s="8"/>
      <c r="J27" s="8"/>
      <c r="K27" s="8"/>
      <c r="O27">
        <f t="shared" si="13"/>
        <v>10</v>
      </c>
      <c r="P27">
        <v>0</v>
      </c>
      <c r="Q27">
        <v>0</v>
      </c>
      <c r="U27">
        <v>0</v>
      </c>
      <c r="Z27"/>
      <c r="AF27">
        <v>0</v>
      </c>
      <c r="AH27">
        <v>0</v>
      </c>
      <c r="AX27">
        <f t="shared" si="14"/>
        <v>0</v>
      </c>
      <c r="AY27">
        <f t="shared" si="15"/>
        <v>0</v>
      </c>
      <c r="BC27">
        <f t="shared" si="16"/>
        <v>0</v>
      </c>
      <c r="BN27">
        <f t="shared" si="17"/>
        <v>0</v>
      </c>
      <c r="BP27">
        <f t="shared" si="18"/>
        <v>0</v>
      </c>
      <c r="CG27" s="158">
        <f t="shared" si="19"/>
        <v>10</v>
      </c>
      <c r="CH27" s="72" t="e">
        <f>INDEX(Table3Compare!$B$6:$H$32,MATCH($CG27,Table3Compare!$A$6:$A$32,0),MATCH(CH$9,Table3Compare!$B$5:$H$5,0))</f>
        <v>#N/A</v>
      </c>
      <c r="CI27" s="72" t="e">
        <f>INDEX(Table3Compare!$B$6:$H$32,MATCH($CG27,Table3Compare!$A$6:$A$32,0),MATCH(CI$9,Table3Compare!$B$5:$H$5,0))</f>
        <v>#N/A</v>
      </c>
      <c r="CJ27" s="72"/>
      <c r="CK27" s="72"/>
      <c r="CL27" s="72"/>
      <c r="CM27" s="72" t="e">
        <f>INDEX(Table3Compare!$B$6:$H$32,MATCH($CG27,Table3Compare!$A$6:$A$32,0),MATCH(CM$9,Table3Compare!$B$5:$H$5,0))</f>
        <v>#N/A</v>
      </c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 t="e">
        <f>INDEX(Table3Compare!$B$6:$H$32,MATCH($CG27,Table3Compare!$A$6:$A$32,0),MATCH(CX$9,Table3Compare!$B$5:$H$5,0))</f>
        <v>#N/A</v>
      </c>
      <c r="CY27" s="72"/>
      <c r="CZ27" s="72" t="e">
        <f>INDEX(Table3Compare!$B$6:$H$32,MATCH($CG27,Table3Compare!$A$6:$A$32,0),MATCH(CZ$9,Table3Compare!$B$5:$H$5,0))</f>
        <v>#N/A</v>
      </c>
      <c r="DA27" s="72"/>
      <c r="DB27" s="72"/>
      <c r="DC27" s="72"/>
      <c r="DD27" s="72"/>
      <c r="DE27" s="72"/>
      <c r="DF27" s="167"/>
      <c r="DG27" s="167"/>
      <c r="DH27" s="72"/>
      <c r="DI27" s="167"/>
      <c r="DJ27" s="167"/>
      <c r="DK27" s="167"/>
      <c r="DL27" s="167"/>
      <c r="DM27" s="167"/>
      <c r="DR27" t="e">
        <f>SUM(AX$13:AX27)*CH27/1000</f>
        <v>#N/A</v>
      </c>
      <c r="DS27" t="e">
        <f>SUM(AY$13:AY27)*CI27/1000</f>
        <v>#N/A</v>
      </c>
      <c r="DT27">
        <f>SUM(AZ$13:AZ27)*CJ27/1000</f>
        <v>0</v>
      </c>
      <c r="DU27">
        <f>SUM(BA$13:BA27)*CK27/1000</f>
        <v>0</v>
      </c>
      <c r="DV27">
        <f>SUM(BB$13:BB27)*CL27/1000</f>
        <v>0</v>
      </c>
      <c r="DW27" t="e">
        <f>SUM(BC$13:BC27)*CM27/1000</f>
        <v>#N/A</v>
      </c>
      <c r="DX27">
        <f>SUM(BD$13:BD27)*CN27/1000</f>
        <v>0</v>
      </c>
      <c r="DY27">
        <f>SUM(BE$13:BE27)*CO27/1000</f>
        <v>0</v>
      </c>
      <c r="DZ27">
        <f>SUM(BF$13:BF27)*CP27/1000</f>
        <v>0</v>
      </c>
      <c r="EA27">
        <f>SUM(BG$13:BG27)*CQ27/1000</f>
        <v>0</v>
      </c>
      <c r="EB27">
        <f>SUM(BH$13:BH27)*CR27/1000</f>
        <v>0</v>
      </c>
      <c r="EC27">
        <f>SUM(BI$13:BI27)*CS27/1000</f>
        <v>0</v>
      </c>
      <c r="ED27">
        <f>SUM(BJ$13:BJ27)*CT27/1000</f>
        <v>0</v>
      </c>
      <c r="EE27">
        <f>SUM(BK$13:BK27)*CU27/1000</f>
        <v>0</v>
      </c>
      <c r="EF27">
        <f>SUM(BL$13:BL27)*CV27/1000</f>
        <v>0</v>
      </c>
      <c r="EG27">
        <f>SUM(BM$13:BM27)*CW27/1000</f>
        <v>0</v>
      </c>
      <c r="EH27" t="e">
        <f>SUM(BN$13:BN27)*CX27/1000</f>
        <v>#N/A</v>
      </c>
      <c r="EI27">
        <f>SUM(BO$13:BO27)*CY27/1000</f>
        <v>0</v>
      </c>
      <c r="EJ27" t="e">
        <f>SUM(BP$13:BP27)*CZ27/1000</f>
        <v>#N/A</v>
      </c>
      <c r="EK27">
        <f>SUM(BQ$13:BQ27)*DA27/1000</f>
        <v>0</v>
      </c>
      <c r="EL27">
        <f>SUM(BR$13:BR27)*DB27/1000</f>
        <v>0</v>
      </c>
      <c r="EM27">
        <f>SUM(BS$13:BS27)*DC27/1000</f>
        <v>0</v>
      </c>
      <c r="EN27">
        <f>SUM(BT$13:BT27)*DD27/1000</f>
        <v>0</v>
      </c>
      <c r="EO27">
        <f>SUM(BU$13:BU27)*DE27/1000</f>
        <v>0</v>
      </c>
      <c r="EP27">
        <f>SUM(BV$13:BV27)*DF27/1000</f>
        <v>0</v>
      </c>
      <c r="EQ27">
        <f>SUM(BW$13:BW27)*DG27/1000</f>
        <v>0</v>
      </c>
      <c r="ER27">
        <f>SUM(BX$13:BX27)*DH27/1000</f>
        <v>0</v>
      </c>
      <c r="ES27">
        <f>SUM(BY$13:BY27)*DI27/1000</f>
        <v>0</v>
      </c>
      <c r="ET27">
        <f>SUM(BZ$13:BZ27)*DJ27/1000</f>
        <v>0</v>
      </c>
      <c r="FA27" t="e">
        <f t="shared" si="20"/>
        <v>#N/A</v>
      </c>
      <c r="FC27">
        <f t="shared" si="21"/>
        <v>10</v>
      </c>
      <c r="FD27" s="71" cm="1">
        <f t="array" ref="FD27">FD26*INDEX('2025 IRP Assumptions'!$E$275:$E$298,'PV_.PX.WMV._.PTC.2032'!$B27-2023,1)/INDEX('2025 IRP Assumptions'!$E$275:$E$298,'PV_.PX.WMV._.PTC.2032'!$B27-2023-1,1)</f>
        <v>22.214741347290545</v>
      </c>
      <c r="FE27" s="98">
        <f t="shared" si="25"/>
        <v>0</v>
      </c>
    </row>
    <row r="28" spans="2:161" hidden="1">
      <c r="B28" s="255">
        <f t="shared" si="22"/>
        <v>11</v>
      </c>
      <c r="C28" s="8" t="e">
        <f t="shared" si="12"/>
        <v>#N/A</v>
      </c>
      <c r="D28" s="256"/>
      <c r="E28" s="8" t="e">
        <f t="shared" ref="E28:E31" ca="1" si="26">SUMIF(INDIRECT("'Table 5'!$J$"&amp;$K$3&amp;":$J$"&amp;$K$4),B28,INDIRECT("'Table 5'!$c$"&amp;$K$3&amp;":$c$"&amp;$K$4))/SUMIF(INDIRECT("'Table 5'!$J$"&amp;$K$3&amp;":$J$"&amp;$K$4),B28,INDIRECT("'Table 5'!$f$"&amp;$K$3&amp;":$f$"&amp;$K$4))</f>
        <v>#DIV/0!</v>
      </c>
      <c r="F28" s="33"/>
      <c r="G28" s="8" t="e">
        <f t="shared" ref="G28:G31" ca="1" si="27">SUMIF(INDIRECT("'Table 5'!$J$"&amp;$K$3&amp;":$J$"&amp;$K$4),B28,INDIRECT("'Table 5'!$e$"&amp;$K$3&amp;":$e$"&amp;$K$4))/SUMIF(INDIRECT("'Table 5'!$J$"&amp;$K$3&amp;":$J$"&amp;$K$4),B28,INDIRECT("'Table 5'!$f$"&amp;$K$3&amp;":$f$"&amp;$K$4))</f>
        <v>#DIV/0!</v>
      </c>
      <c r="H28" s="33"/>
      <c r="I28" s="8"/>
      <c r="J28" s="152"/>
      <c r="M28" s="46"/>
      <c r="O28">
        <f t="shared" si="13"/>
        <v>11</v>
      </c>
      <c r="P28">
        <v>0</v>
      </c>
      <c r="Q28">
        <v>0</v>
      </c>
      <c r="U28">
        <v>0</v>
      </c>
      <c r="Z28"/>
      <c r="AF28">
        <v>0</v>
      </c>
      <c r="AH28">
        <v>0</v>
      </c>
      <c r="AX28">
        <f t="shared" si="14"/>
        <v>0</v>
      </c>
      <c r="AY28">
        <f t="shared" si="15"/>
        <v>0</v>
      </c>
      <c r="BC28">
        <f t="shared" si="16"/>
        <v>0</v>
      </c>
      <c r="BN28">
        <f t="shared" si="17"/>
        <v>0</v>
      </c>
      <c r="BP28">
        <f t="shared" si="18"/>
        <v>0</v>
      </c>
      <c r="CG28" s="158">
        <f t="shared" si="19"/>
        <v>11</v>
      </c>
      <c r="CH28" s="72" t="e">
        <f>INDEX(Table3Compare!$B$6:$H$32,MATCH($CG28,Table3Compare!$A$6:$A$32,0),MATCH(CH$9,Table3Compare!$B$5:$H$5,0))</f>
        <v>#N/A</v>
      </c>
      <c r="CI28" s="72" t="e">
        <f>INDEX(Table3Compare!$B$6:$H$32,MATCH($CG28,Table3Compare!$A$6:$A$32,0),MATCH(CI$9,Table3Compare!$B$5:$H$5,0))</f>
        <v>#N/A</v>
      </c>
      <c r="CJ28" s="72"/>
      <c r="CK28" s="72"/>
      <c r="CL28" s="72"/>
      <c r="CM28" s="72" t="e">
        <f>INDEX(Table3Compare!$B$6:$H$32,MATCH($CG28,Table3Compare!$A$6:$A$32,0),MATCH(CM$9,Table3Compare!$B$5:$H$5,0))</f>
        <v>#N/A</v>
      </c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 t="e">
        <f>INDEX(Table3Compare!$B$6:$H$32,MATCH($CG28,Table3Compare!$A$6:$A$32,0),MATCH(CX$9,Table3Compare!$B$5:$H$5,0))</f>
        <v>#N/A</v>
      </c>
      <c r="CY28" s="72"/>
      <c r="CZ28" s="72" t="e">
        <f>INDEX(Table3Compare!$B$6:$H$32,MATCH($CG28,Table3Compare!$A$6:$A$32,0),MATCH(CZ$9,Table3Compare!$B$5:$H$5,0))</f>
        <v>#N/A</v>
      </c>
      <c r="DA28" s="72"/>
      <c r="DB28" s="72"/>
      <c r="DC28" s="72"/>
      <c r="DD28" s="72"/>
      <c r="DE28" s="72"/>
      <c r="DF28" s="167"/>
      <c r="DG28" s="167"/>
      <c r="DH28" s="72"/>
      <c r="DI28" s="167"/>
      <c r="DJ28" s="167"/>
      <c r="DK28" s="167"/>
      <c r="DL28" s="167"/>
      <c r="DM28" s="167"/>
      <c r="DR28" t="e">
        <f>SUM(AX$13:AX28)*CH28/1000</f>
        <v>#N/A</v>
      </c>
      <c r="DS28" t="e">
        <f>SUM(AY$13:AY28)*CI28/1000</f>
        <v>#N/A</v>
      </c>
      <c r="DT28">
        <f>SUM(AZ$13:AZ28)*CJ28/1000</f>
        <v>0</v>
      </c>
      <c r="DU28">
        <f>SUM(BA$13:BA28)*CK28/1000</f>
        <v>0</v>
      </c>
      <c r="DV28">
        <f>SUM(BB$13:BB28)*CL28/1000</f>
        <v>0</v>
      </c>
      <c r="DW28" t="e">
        <f>SUM(BC$13:BC28)*CM28/1000</f>
        <v>#N/A</v>
      </c>
      <c r="DX28">
        <f>SUM(BD$13:BD28)*CN28/1000</f>
        <v>0</v>
      </c>
      <c r="DY28">
        <f>SUM(BE$13:BE28)*CO28/1000</f>
        <v>0</v>
      </c>
      <c r="DZ28">
        <f>SUM(BF$13:BF28)*CP28/1000</f>
        <v>0</v>
      </c>
      <c r="EA28">
        <f>SUM(BG$13:BG28)*CQ28/1000</f>
        <v>0</v>
      </c>
      <c r="EB28">
        <f>SUM(BH$13:BH28)*CR28/1000</f>
        <v>0</v>
      </c>
      <c r="EC28">
        <f>SUM(BI$13:BI28)*CS28/1000</f>
        <v>0</v>
      </c>
      <c r="ED28">
        <f>SUM(BJ$13:BJ28)*CT28/1000</f>
        <v>0</v>
      </c>
      <c r="EE28">
        <f>SUM(BK$13:BK28)*CU28/1000</f>
        <v>0</v>
      </c>
      <c r="EF28">
        <f>SUM(BL$13:BL28)*CV28/1000</f>
        <v>0</v>
      </c>
      <c r="EG28">
        <f>SUM(BM$13:BM28)*CW28/1000</f>
        <v>0</v>
      </c>
      <c r="EH28" t="e">
        <f>SUM(BN$13:BN28)*CX28/1000</f>
        <v>#N/A</v>
      </c>
      <c r="EI28">
        <f>SUM(BO$13:BO28)*CY28/1000</f>
        <v>0</v>
      </c>
      <c r="EJ28" t="e">
        <f>SUM(BP$13:BP28)*CZ28/1000</f>
        <v>#N/A</v>
      </c>
      <c r="EK28">
        <f>SUM(BQ$13:BQ28)*DA28/1000</f>
        <v>0</v>
      </c>
      <c r="EL28">
        <f>SUM(BR$13:BR28)*DB28/1000</f>
        <v>0</v>
      </c>
      <c r="EM28">
        <f>SUM(BS$13:BS28)*DC28/1000</f>
        <v>0</v>
      </c>
      <c r="EN28">
        <f>SUM(BT$13:BT28)*DD28/1000</f>
        <v>0</v>
      </c>
      <c r="EO28">
        <f>SUM(BU$13:BU28)*DE28/1000</f>
        <v>0</v>
      </c>
      <c r="EP28">
        <f>SUM(BV$13:BV28)*DF28/1000</f>
        <v>0</v>
      </c>
      <c r="EQ28">
        <f>SUM(BW$13:BW28)*DG28/1000</f>
        <v>0</v>
      </c>
      <c r="ER28">
        <f>SUM(BX$13:BX28)*DH28/1000</f>
        <v>0</v>
      </c>
      <c r="ES28">
        <f>SUM(BY$13:BY28)*DI28/1000</f>
        <v>0</v>
      </c>
      <c r="ET28">
        <f>SUM(BZ$13:BZ28)*DJ28/1000</f>
        <v>0</v>
      </c>
      <c r="FA28" t="e">
        <f t="shared" si="20"/>
        <v>#N/A</v>
      </c>
      <c r="FC28">
        <f t="shared" si="21"/>
        <v>11</v>
      </c>
      <c r="FD28" s="71" cm="1">
        <f t="array" ref="FD28">FD27*INDEX('2025 IRP Assumptions'!$E$275:$E$298,'PV_.PX.WMV._.PTC.2032'!$B28-2023,1)/INDEX('2025 IRP Assumptions'!$E$275:$E$298,'PV_.PX.WMV._.PTC.2032'!$B28-2023-1,1)</f>
        <v>22.699022709492887</v>
      </c>
      <c r="FE28" s="98">
        <f t="shared" si="25"/>
        <v>0</v>
      </c>
    </row>
    <row r="29" spans="2:161" hidden="1">
      <c r="B29" s="255">
        <f t="shared" si="22"/>
        <v>12</v>
      </c>
      <c r="C29" s="8" t="e">
        <f t="shared" si="12"/>
        <v>#N/A</v>
      </c>
      <c r="D29" s="256"/>
      <c r="E29" s="8" t="e">
        <f t="shared" ca="1" si="26"/>
        <v>#DIV/0!</v>
      </c>
      <c r="F29" s="33"/>
      <c r="G29" s="8" t="e">
        <f t="shared" ca="1" si="27"/>
        <v>#DIV/0!</v>
      </c>
      <c r="H29" s="33"/>
      <c r="I29" s="8"/>
      <c r="J29" s="152"/>
      <c r="M29" s="98"/>
      <c r="O29">
        <f t="shared" si="13"/>
        <v>12</v>
      </c>
      <c r="P29">
        <v>0</v>
      </c>
      <c r="Q29">
        <v>0</v>
      </c>
      <c r="U29">
        <v>0</v>
      </c>
      <c r="Z29"/>
      <c r="AF29">
        <v>0</v>
      </c>
      <c r="AH29">
        <v>0</v>
      </c>
      <c r="AX29">
        <f t="shared" si="14"/>
        <v>0</v>
      </c>
      <c r="AY29">
        <f t="shared" si="15"/>
        <v>0</v>
      </c>
      <c r="BC29">
        <f t="shared" si="16"/>
        <v>0</v>
      </c>
      <c r="BN29">
        <f t="shared" si="17"/>
        <v>0</v>
      </c>
      <c r="BP29">
        <f t="shared" si="18"/>
        <v>0</v>
      </c>
      <c r="CG29" s="158">
        <f t="shared" si="19"/>
        <v>12</v>
      </c>
      <c r="CH29" s="72" t="e">
        <f>INDEX(Table3Compare!$B$6:$H$32,MATCH($CG29,Table3Compare!$A$6:$A$32,0),MATCH(CH$9,Table3Compare!$B$5:$H$5,0))</f>
        <v>#N/A</v>
      </c>
      <c r="CI29" s="72" t="e">
        <f>INDEX(Table3Compare!$B$6:$H$32,MATCH($CG29,Table3Compare!$A$6:$A$32,0),MATCH(CI$9,Table3Compare!$B$5:$H$5,0))</f>
        <v>#N/A</v>
      </c>
      <c r="CJ29" s="72"/>
      <c r="CK29" s="72"/>
      <c r="CL29" s="72"/>
      <c r="CM29" s="72" t="e">
        <f>INDEX(Table3Compare!$B$6:$H$32,MATCH($CG29,Table3Compare!$A$6:$A$32,0),MATCH(CM$9,Table3Compare!$B$5:$H$5,0))</f>
        <v>#N/A</v>
      </c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 t="e">
        <f>INDEX(Table3Compare!$B$6:$H$32,MATCH($CG29,Table3Compare!$A$6:$A$32,0),MATCH(CX$9,Table3Compare!$B$5:$H$5,0))</f>
        <v>#N/A</v>
      </c>
      <c r="CY29" s="72"/>
      <c r="CZ29" s="72" t="e">
        <f>INDEX(Table3Compare!$B$6:$H$32,MATCH($CG29,Table3Compare!$A$6:$A$32,0),MATCH(CZ$9,Table3Compare!$B$5:$H$5,0))</f>
        <v>#N/A</v>
      </c>
      <c r="DA29" s="72"/>
      <c r="DB29" s="72"/>
      <c r="DC29" s="72"/>
      <c r="DD29" s="72"/>
      <c r="DE29" s="72"/>
      <c r="DF29" s="167"/>
      <c r="DG29" s="167"/>
      <c r="DH29" s="72"/>
      <c r="DI29" s="167"/>
      <c r="DJ29" s="167"/>
      <c r="DK29" s="167"/>
      <c r="DL29" s="167"/>
      <c r="DM29" s="167"/>
      <c r="DR29" t="e">
        <f>SUM(AX$13:AX29)*CH29/1000</f>
        <v>#N/A</v>
      </c>
      <c r="DS29" t="e">
        <f>SUM(AY$13:AY29)*CI29/1000</f>
        <v>#N/A</v>
      </c>
      <c r="DT29">
        <f>SUM(AZ$13:AZ29)*CJ29/1000</f>
        <v>0</v>
      </c>
      <c r="DU29">
        <f>SUM(BA$13:BA29)*CK29/1000</f>
        <v>0</v>
      </c>
      <c r="DV29">
        <f>SUM(BB$13:BB29)*CL29/1000</f>
        <v>0</v>
      </c>
      <c r="DW29" t="e">
        <f>SUM(BC$13:BC29)*CM29/1000</f>
        <v>#N/A</v>
      </c>
      <c r="DX29">
        <f>SUM(BD$13:BD29)*CN29/1000</f>
        <v>0</v>
      </c>
      <c r="DY29">
        <f>SUM(BE$13:BE29)*CO29/1000</f>
        <v>0</v>
      </c>
      <c r="DZ29">
        <f>SUM(BF$13:BF29)*CP29/1000</f>
        <v>0</v>
      </c>
      <c r="EA29">
        <f>SUM(BG$13:BG29)*CQ29/1000</f>
        <v>0</v>
      </c>
      <c r="EB29">
        <f>SUM(BH$13:BH29)*CR29/1000</f>
        <v>0</v>
      </c>
      <c r="EC29">
        <f>SUM(BI$13:BI29)*CS29/1000</f>
        <v>0</v>
      </c>
      <c r="ED29">
        <f>SUM(BJ$13:BJ29)*CT29/1000</f>
        <v>0</v>
      </c>
      <c r="EE29">
        <f>SUM(BK$13:BK29)*CU29/1000</f>
        <v>0</v>
      </c>
      <c r="EF29">
        <f>SUM(BL$13:BL29)*CV29/1000</f>
        <v>0</v>
      </c>
      <c r="EG29">
        <f>SUM(BM$13:BM29)*CW29/1000</f>
        <v>0</v>
      </c>
      <c r="EH29" t="e">
        <f>SUM(BN$13:BN29)*CX29/1000</f>
        <v>#N/A</v>
      </c>
      <c r="EI29">
        <f>SUM(BO$13:BO29)*CY29/1000</f>
        <v>0</v>
      </c>
      <c r="EJ29" t="e">
        <f>SUM(BP$13:BP29)*CZ29/1000</f>
        <v>#N/A</v>
      </c>
      <c r="EK29">
        <f>SUM(BQ$13:BQ29)*DA29/1000</f>
        <v>0</v>
      </c>
      <c r="EL29">
        <f>SUM(BR$13:BR29)*DB29/1000</f>
        <v>0</v>
      </c>
      <c r="EM29">
        <f>SUM(BS$13:BS29)*DC29/1000</f>
        <v>0</v>
      </c>
      <c r="EN29">
        <f>SUM(BT$13:BT29)*DD29/1000</f>
        <v>0</v>
      </c>
      <c r="EO29">
        <f>SUM(BU$13:BU29)*DE29/1000</f>
        <v>0</v>
      </c>
      <c r="EP29">
        <f>SUM(BV$13:BV29)*DF29/1000</f>
        <v>0</v>
      </c>
      <c r="EQ29">
        <f>SUM(BW$13:BW29)*DG29/1000</f>
        <v>0</v>
      </c>
      <c r="ER29">
        <f>SUM(BX$13:BX29)*DH29/1000</f>
        <v>0</v>
      </c>
      <c r="ES29">
        <f>SUM(BY$13:BY29)*DI29/1000</f>
        <v>0</v>
      </c>
      <c r="ET29">
        <f>SUM(BZ$13:BZ29)*DJ29/1000</f>
        <v>0</v>
      </c>
      <c r="FA29" t="e">
        <f t="shared" si="20"/>
        <v>#N/A</v>
      </c>
      <c r="FC29">
        <f t="shared" si="21"/>
        <v>12</v>
      </c>
      <c r="FD29" s="71" cm="1">
        <f t="array" ref="FD29">FD28*INDEX('2025 IRP Assumptions'!$E$275:$E$298,'PV_.PX.WMV._.PTC.2032'!$B29-2023,1)/INDEX('2025 IRP Assumptions'!$E$275:$E$298,'PV_.PX.WMV._.PTC.2032'!$B29-2023-1,1)</f>
        <v>23.193861411623729</v>
      </c>
      <c r="FE29" s="98">
        <f t="shared" si="25"/>
        <v>0</v>
      </c>
    </row>
    <row r="30" spans="2:161" hidden="1">
      <c r="B30" s="255">
        <f t="shared" si="22"/>
        <v>13</v>
      </c>
      <c r="C30" s="8" t="e">
        <f t="shared" si="12"/>
        <v>#N/A</v>
      </c>
      <c r="D30" s="256"/>
      <c r="E30" s="8" t="e">
        <f t="shared" ca="1" si="26"/>
        <v>#DIV/0!</v>
      </c>
      <c r="F30" s="33"/>
      <c r="G30" s="8" t="e">
        <f t="shared" ca="1" si="27"/>
        <v>#DIV/0!</v>
      </c>
      <c r="H30" s="33"/>
      <c r="I30" s="8"/>
      <c r="J30" s="152"/>
      <c r="M30" s="98"/>
      <c r="O30">
        <f t="shared" si="13"/>
        <v>13</v>
      </c>
      <c r="P30">
        <v>0</v>
      </c>
      <c r="Q30">
        <v>0</v>
      </c>
      <c r="U30">
        <v>0</v>
      </c>
      <c r="Z30"/>
      <c r="AF30">
        <v>0</v>
      </c>
      <c r="AH30">
        <v>0</v>
      </c>
      <c r="AX30">
        <f t="shared" si="14"/>
        <v>0</v>
      </c>
      <c r="AY30">
        <f t="shared" si="15"/>
        <v>0</v>
      </c>
      <c r="BC30">
        <f t="shared" si="16"/>
        <v>0</v>
      </c>
      <c r="BN30">
        <f t="shared" si="17"/>
        <v>0</v>
      </c>
      <c r="BP30">
        <f t="shared" si="18"/>
        <v>0</v>
      </c>
      <c r="CG30" s="158">
        <f t="shared" si="19"/>
        <v>13</v>
      </c>
      <c r="CH30" s="72" t="e">
        <f>INDEX(Table3Compare!$B$6:$H$32,MATCH($CG30,Table3Compare!$A$6:$A$32,0),MATCH(CH$9,Table3Compare!$B$5:$H$5,0))</f>
        <v>#N/A</v>
      </c>
      <c r="CI30" s="72" t="e">
        <f>INDEX(Table3Compare!$B$6:$H$32,MATCH($CG30,Table3Compare!$A$6:$A$32,0),MATCH(CI$9,Table3Compare!$B$5:$H$5,0))</f>
        <v>#N/A</v>
      </c>
      <c r="CJ30" s="72"/>
      <c r="CK30" s="72"/>
      <c r="CL30" s="72"/>
      <c r="CM30" s="72" t="e">
        <f>INDEX(Table3Compare!$B$6:$H$32,MATCH($CG30,Table3Compare!$A$6:$A$32,0),MATCH(CM$9,Table3Compare!$B$5:$H$5,0))</f>
        <v>#N/A</v>
      </c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 t="e">
        <f>INDEX(Table3Compare!$B$6:$H$32,MATCH($CG30,Table3Compare!$A$6:$A$32,0),MATCH(CX$9,Table3Compare!$B$5:$H$5,0))</f>
        <v>#N/A</v>
      </c>
      <c r="CY30" s="72"/>
      <c r="CZ30" s="72" t="e">
        <f>INDEX(Table3Compare!$B$6:$H$32,MATCH($CG30,Table3Compare!$A$6:$A$32,0),MATCH(CZ$9,Table3Compare!$B$5:$H$5,0))</f>
        <v>#N/A</v>
      </c>
      <c r="DA30" s="72"/>
      <c r="DB30" s="72"/>
      <c r="DC30" s="72"/>
      <c r="DD30" s="72"/>
      <c r="DE30" s="72"/>
      <c r="DF30" s="167"/>
      <c r="DG30" s="167"/>
      <c r="DH30" s="72"/>
      <c r="DI30" s="167"/>
      <c r="DJ30" s="167"/>
      <c r="DK30" s="167"/>
      <c r="DL30" s="167"/>
      <c r="DM30" s="167"/>
      <c r="DR30" t="e">
        <f>SUM(AX$13:AX30)*CH30/1000</f>
        <v>#N/A</v>
      </c>
      <c r="DS30" t="e">
        <f>SUM(AY$13:AY30)*CI30/1000</f>
        <v>#N/A</v>
      </c>
      <c r="DT30">
        <f>SUM(AZ$13:AZ30)*CJ30/1000</f>
        <v>0</v>
      </c>
      <c r="DU30">
        <f>SUM(BA$13:BA30)*CK30/1000</f>
        <v>0</v>
      </c>
      <c r="DV30">
        <f>SUM(BB$13:BB30)*CL30/1000</f>
        <v>0</v>
      </c>
      <c r="DW30" t="e">
        <f>SUM(BC$13:BC30)*CM30/1000</f>
        <v>#N/A</v>
      </c>
      <c r="DX30">
        <f>SUM(BD$13:BD30)*CN30/1000</f>
        <v>0</v>
      </c>
      <c r="DY30">
        <f>SUM(BE$13:BE30)*CO30/1000</f>
        <v>0</v>
      </c>
      <c r="DZ30">
        <f>SUM(BF$13:BF30)*CP30/1000</f>
        <v>0</v>
      </c>
      <c r="EA30">
        <f>SUM(BG$13:BG30)*CQ30/1000</f>
        <v>0</v>
      </c>
      <c r="EB30">
        <f>SUM(BH$13:BH30)*CR30/1000</f>
        <v>0</v>
      </c>
      <c r="EC30">
        <f>SUM(BI$13:BI30)*CS30/1000</f>
        <v>0</v>
      </c>
      <c r="ED30">
        <f>SUM(BJ$13:BJ30)*CT30/1000</f>
        <v>0</v>
      </c>
      <c r="EE30">
        <f>SUM(BK$13:BK30)*CU30/1000</f>
        <v>0</v>
      </c>
      <c r="EF30">
        <f>SUM(BL$13:BL30)*CV30/1000</f>
        <v>0</v>
      </c>
      <c r="EG30">
        <f>SUM(BM$13:BM30)*CW30/1000</f>
        <v>0</v>
      </c>
      <c r="EH30" t="e">
        <f>SUM(BN$13:BN30)*CX30/1000</f>
        <v>#N/A</v>
      </c>
      <c r="EI30">
        <f>SUM(BO$13:BO30)*CY30/1000</f>
        <v>0</v>
      </c>
      <c r="EJ30" t="e">
        <f>SUM(BP$13:BP30)*CZ30/1000</f>
        <v>#N/A</v>
      </c>
      <c r="EK30">
        <f>SUM(BQ$13:BQ30)*DA30/1000</f>
        <v>0</v>
      </c>
      <c r="EL30">
        <f>SUM(BR$13:BR30)*DB30/1000</f>
        <v>0</v>
      </c>
      <c r="EM30">
        <f>SUM(BS$13:BS30)*DC30/1000</f>
        <v>0</v>
      </c>
      <c r="EN30">
        <f>SUM(BT$13:BT30)*DD30/1000</f>
        <v>0</v>
      </c>
      <c r="EO30">
        <f>SUM(BU$13:BU30)*DE30/1000</f>
        <v>0</v>
      </c>
      <c r="EP30">
        <f>SUM(BV$13:BV30)*DF30/1000</f>
        <v>0</v>
      </c>
      <c r="EQ30">
        <f>SUM(BW$13:BW30)*DG30/1000</f>
        <v>0</v>
      </c>
      <c r="ER30">
        <f>SUM(BX$13:BX30)*DH30/1000</f>
        <v>0</v>
      </c>
      <c r="ES30">
        <f>SUM(BY$13:BY30)*DI30/1000</f>
        <v>0</v>
      </c>
      <c r="ET30">
        <f>SUM(BZ$13:BZ30)*DJ30/1000</f>
        <v>0</v>
      </c>
      <c r="FA30" t="e">
        <f t="shared" si="20"/>
        <v>#N/A</v>
      </c>
      <c r="FC30">
        <f t="shared" si="21"/>
        <v>13</v>
      </c>
      <c r="FD30" s="71" cm="1">
        <f t="array" ref="FD30">FD29*INDEX('2025 IRP Assumptions'!$E$275:$E$298,'PV_.PX.WMV._.PTC.2032'!$B30-2023,1)/INDEX('2025 IRP Assumptions'!$E$275:$E$298,'PV_.PX.WMV._.PTC.2032'!$B30-2023-1,1)</f>
        <v>23.699487584629612</v>
      </c>
      <c r="FE30" s="98">
        <f t="shared" si="25"/>
        <v>0</v>
      </c>
    </row>
    <row r="31" spans="2:161" hidden="1">
      <c r="B31" s="255">
        <f t="shared" si="22"/>
        <v>14</v>
      </c>
      <c r="C31" s="8" t="e">
        <f t="shared" si="12"/>
        <v>#N/A</v>
      </c>
      <c r="D31" s="256"/>
      <c r="E31" s="8" t="e">
        <f t="shared" ca="1" si="26"/>
        <v>#DIV/0!</v>
      </c>
      <c r="F31" s="33"/>
      <c r="G31" s="8" t="e">
        <f t="shared" ca="1" si="27"/>
        <v>#DIV/0!</v>
      </c>
      <c r="H31" s="33"/>
      <c r="I31" s="8"/>
      <c r="J31" s="152"/>
      <c r="M31" s="98"/>
      <c r="O31">
        <f t="shared" si="13"/>
        <v>14</v>
      </c>
      <c r="P31">
        <v>0</v>
      </c>
      <c r="Q31">
        <v>0</v>
      </c>
      <c r="U31">
        <v>0</v>
      </c>
      <c r="Z31"/>
      <c r="AF31">
        <v>0</v>
      </c>
      <c r="AH31">
        <v>0</v>
      </c>
      <c r="AX31">
        <f t="shared" si="14"/>
        <v>0</v>
      </c>
      <c r="AY31">
        <f t="shared" si="15"/>
        <v>0</v>
      </c>
      <c r="BC31">
        <f t="shared" si="16"/>
        <v>0</v>
      </c>
      <c r="BN31">
        <f t="shared" si="17"/>
        <v>0</v>
      </c>
      <c r="BP31">
        <f t="shared" si="18"/>
        <v>0</v>
      </c>
      <c r="CG31" s="158">
        <f t="shared" si="19"/>
        <v>14</v>
      </c>
      <c r="CH31" s="72" t="e">
        <f>INDEX(Table3Compare!$B$6:$H$32,MATCH($CG31,Table3Compare!$A$6:$A$32,0),MATCH(CH$9,Table3Compare!$B$5:$H$5,0))</f>
        <v>#N/A</v>
      </c>
      <c r="CI31" s="72" t="e">
        <f>INDEX(Table3Compare!$B$6:$H$32,MATCH($CG31,Table3Compare!$A$6:$A$32,0),MATCH(CI$9,Table3Compare!$B$5:$H$5,0))</f>
        <v>#N/A</v>
      </c>
      <c r="CJ31" s="72"/>
      <c r="CK31" s="72"/>
      <c r="CL31" s="72"/>
      <c r="CM31" s="72" t="e">
        <f>INDEX(Table3Compare!$B$6:$H$32,MATCH($CG31,Table3Compare!$A$6:$A$32,0),MATCH(CM$9,Table3Compare!$B$5:$H$5,0))</f>
        <v>#N/A</v>
      </c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 t="e">
        <f>INDEX(Table3Compare!$B$6:$H$32,MATCH($CG31,Table3Compare!$A$6:$A$32,0),MATCH(CX$9,Table3Compare!$B$5:$H$5,0))</f>
        <v>#N/A</v>
      </c>
      <c r="CY31" s="72"/>
      <c r="CZ31" s="72" t="e">
        <f>INDEX(Table3Compare!$B$6:$H$32,MATCH($CG31,Table3Compare!$A$6:$A$32,0),MATCH(CZ$9,Table3Compare!$B$5:$H$5,0))</f>
        <v>#N/A</v>
      </c>
      <c r="DA31" s="72"/>
      <c r="DB31" s="72"/>
      <c r="DC31" s="72"/>
      <c r="DD31" s="72"/>
      <c r="DE31" s="72"/>
      <c r="DF31" s="167"/>
      <c r="DG31" s="167"/>
      <c r="DH31" s="72"/>
      <c r="DI31" s="167"/>
      <c r="DJ31" s="167"/>
      <c r="DK31" s="167"/>
      <c r="DL31" s="167"/>
      <c r="DM31" s="167"/>
      <c r="DR31" t="e">
        <f>SUM(AX$13:AX31)*CH31/1000</f>
        <v>#N/A</v>
      </c>
      <c r="DS31" t="e">
        <f>SUM(AY$13:AY31)*CI31/1000</f>
        <v>#N/A</v>
      </c>
      <c r="DT31">
        <f>SUM(AZ$13:AZ31)*CJ31/1000</f>
        <v>0</v>
      </c>
      <c r="DU31">
        <f>SUM(BA$13:BA31)*CK31/1000</f>
        <v>0</v>
      </c>
      <c r="DV31">
        <f>SUM(BB$13:BB31)*CL31/1000</f>
        <v>0</v>
      </c>
      <c r="DW31" t="e">
        <f>SUM(BC$13:BC31)*CM31/1000</f>
        <v>#N/A</v>
      </c>
      <c r="DX31">
        <f>SUM(BD$13:BD31)*CN31/1000</f>
        <v>0</v>
      </c>
      <c r="DY31">
        <f>SUM(BE$13:BE31)*CO31/1000</f>
        <v>0</v>
      </c>
      <c r="DZ31">
        <f>SUM(BF$13:BF31)*CP31/1000</f>
        <v>0</v>
      </c>
      <c r="EA31">
        <f>SUM(BG$13:BG31)*CQ31/1000</f>
        <v>0</v>
      </c>
      <c r="EB31">
        <f>SUM(BH$13:BH31)*CR31/1000</f>
        <v>0</v>
      </c>
      <c r="EC31">
        <f>SUM(BI$13:BI31)*CS31/1000</f>
        <v>0</v>
      </c>
      <c r="ED31">
        <f>SUM(BJ$13:BJ31)*CT31/1000</f>
        <v>0</v>
      </c>
      <c r="EE31">
        <f>SUM(BK$13:BK31)*CU31/1000</f>
        <v>0</v>
      </c>
      <c r="EF31">
        <f>SUM(BL$13:BL31)*CV31/1000</f>
        <v>0</v>
      </c>
      <c r="EG31">
        <f>SUM(BM$13:BM31)*CW31/1000</f>
        <v>0</v>
      </c>
      <c r="EH31" t="e">
        <f>SUM(BN$13:BN31)*CX31/1000</f>
        <v>#N/A</v>
      </c>
      <c r="EI31">
        <f>SUM(BO$13:BO31)*CY31/1000</f>
        <v>0</v>
      </c>
      <c r="EJ31" t="e">
        <f>SUM(BP$13:BP31)*CZ31/1000</f>
        <v>#N/A</v>
      </c>
      <c r="EK31">
        <f>SUM(BQ$13:BQ31)*DA31/1000</f>
        <v>0</v>
      </c>
      <c r="EL31">
        <f>SUM(BR$13:BR31)*DB31/1000</f>
        <v>0</v>
      </c>
      <c r="EM31">
        <f>SUM(BS$13:BS31)*DC31/1000</f>
        <v>0</v>
      </c>
      <c r="EN31">
        <f>SUM(BT$13:BT31)*DD31/1000</f>
        <v>0</v>
      </c>
      <c r="EO31">
        <f>SUM(BU$13:BU31)*DE31/1000</f>
        <v>0</v>
      </c>
      <c r="EP31">
        <f>SUM(BV$13:BV31)*DF31/1000</f>
        <v>0</v>
      </c>
      <c r="EQ31">
        <f>SUM(BW$13:BW31)*DG31/1000</f>
        <v>0</v>
      </c>
      <c r="ER31">
        <f>SUM(BX$13:BX31)*DH31/1000</f>
        <v>0</v>
      </c>
      <c r="ES31">
        <f>SUM(BY$13:BY31)*DI31/1000</f>
        <v>0</v>
      </c>
      <c r="ET31">
        <f>SUM(BZ$13:BZ31)*DJ31/1000</f>
        <v>0</v>
      </c>
      <c r="FA31" t="e">
        <f t="shared" si="20"/>
        <v>#N/A</v>
      </c>
      <c r="FC31">
        <f t="shared" si="21"/>
        <v>14</v>
      </c>
      <c r="FD31" s="71" cm="1">
        <f t="array" ref="FD31">FD30*INDEX('2025 IRP Assumptions'!$E$275:$E$298,'PV_.PX.WMV._.PTC.2032'!$B31-2023,1)/INDEX('2025 IRP Assumptions'!$E$275:$E$298,'PV_.PX.WMV._.PTC.2032'!$B31-2023-1,1)</f>
        <v>24.216136424893708</v>
      </c>
      <c r="FE31" s="98">
        <f t="shared" ref="FE31:FE32" si="28">$FD$5*FD31/1000</f>
        <v>0</v>
      </c>
    </row>
    <row r="32" spans="2:161" hidden="1">
      <c r="B32" s="255">
        <f t="shared" si="22"/>
        <v>15</v>
      </c>
      <c r="C32" s="8" t="e">
        <f t="shared" si="12"/>
        <v>#N/A</v>
      </c>
      <c r="D32" s="256"/>
      <c r="E32" s="8" t="e">
        <f t="shared" ref="E32" ca="1" si="29">SUMIF(INDIRECT("'Table 5'!$J$"&amp;$K$3&amp;":$J$"&amp;$K$4),B32,INDIRECT("'Table 5'!$c$"&amp;$K$3&amp;":$c$"&amp;$K$4))/SUMIF(INDIRECT("'Table 5'!$J$"&amp;$K$3&amp;":$J$"&amp;$K$4),B32,INDIRECT("'Table 5'!$f$"&amp;$K$3&amp;":$f$"&amp;$K$4))</f>
        <v>#DIV/0!</v>
      </c>
      <c r="F32" s="33"/>
      <c r="G32" s="8" t="e">
        <f t="shared" ref="G32" ca="1" si="30">SUMIF(INDIRECT("'Table 5'!$J$"&amp;$K$3&amp;":$J$"&amp;$K$4),B32,INDIRECT("'Table 5'!$e$"&amp;$K$3&amp;":$e$"&amp;$K$4))/SUMIF(INDIRECT("'Table 5'!$J$"&amp;$K$3&amp;":$J$"&amp;$K$4),B32,INDIRECT("'Table 5'!$f$"&amp;$K$3&amp;":$f$"&amp;$K$4))</f>
        <v>#DIV/0!</v>
      </c>
      <c r="H32" s="33"/>
      <c r="I32" s="8"/>
      <c r="J32" s="98"/>
      <c r="M32" s="98"/>
      <c r="O32">
        <f t="shared" si="13"/>
        <v>15</v>
      </c>
      <c r="P32">
        <v>0</v>
      </c>
      <c r="Q32">
        <v>0</v>
      </c>
      <c r="U32">
        <v>0</v>
      </c>
      <c r="Z32"/>
      <c r="AF32">
        <v>0</v>
      </c>
      <c r="AH32">
        <v>0</v>
      </c>
      <c r="AX32">
        <f t="shared" si="14"/>
        <v>0</v>
      </c>
      <c r="AY32">
        <f t="shared" si="15"/>
        <v>0</v>
      </c>
      <c r="BC32">
        <f t="shared" si="16"/>
        <v>0</v>
      </c>
      <c r="BN32">
        <f t="shared" si="17"/>
        <v>0</v>
      </c>
      <c r="BP32">
        <f t="shared" si="18"/>
        <v>0</v>
      </c>
      <c r="CG32" s="158">
        <f t="shared" si="19"/>
        <v>15</v>
      </c>
      <c r="CH32" s="72" t="e">
        <f>INDEX(Table3Compare!$B$6:$H$32,MATCH($CG32,Table3Compare!$A$6:$A$32,0),MATCH(CH$9,Table3Compare!$B$5:$H$5,0))</f>
        <v>#N/A</v>
      </c>
      <c r="CI32" s="72" t="e">
        <f>INDEX(Table3Compare!$B$6:$H$32,MATCH($CG32,Table3Compare!$A$6:$A$32,0),MATCH(CI$9,Table3Compare!$B$5:$H$5,0))</f>
        <v>#N/A</v>
      </c>
      <c r="CJ32" s="72"/>
      <c r="CK32" s="72"/>
      <c r="CL32" s="72"/>
      <c r="CM32" s="72" t="e">
        <f>INDEX(Table3Compare!$B$6:$H$32,MATCH($CG32,Table3Compare!$A$6:$A$32,0),MATCH(CM$9,Table3Compare!$B$5:$H$5,0))</f>
        <v>#N/A</v>
      </c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 t="e">
        <f>INDEX(Table3Compare!$B$6:$H$32,MATCH($CG32,Table3Compare!$A$6:$A$32,0),MATCH(CX$9,Table3Compare!$B$5:$H$5,0))</f>
        <v>#N/A</v>
      </c>
      <c r="CY32" s="72"/>
      <c r="CZ32" s="72" t="e">
        <f>INDEX(Table3Compare!$B$6:$H$32,MATCH($CG32,Table3Compare!$A$6:$A$32,0),MATCH(CZ$9,Table3Compare!$B$5:$H$5,0))</f>
        <v>#N/A</v>
      </c>
      <c r="DA32" s="72"/>
      <c r="DB32" s="72"/>
      <c r="DC32" s="72"/>
      <c r="DD32" s="72"/>
      <c r="DE32" s="72"/>
      <c r="DF32" s="167"/>
      <c r="DG32" s="167"/>
      <c r="DH32" s="72"/>
      <c r="DI32" s="167"/>
      <c r="DJ32" s="167"/>
      <c r="DK32" s="167"/>
      <c r="DL32" s="167"/>
      <c r="DM32" s="167"/>
      <c r="DR32" t="e">
        <f>SUM(AX$13:AX32)*CH32/1000</f>
        <v>#N/A</v>
      </c>
      <c r="DS32" t="e">
        <f>SUM(AY$13:AY32)*CI32/1000</f>
        <v>#N/A</v>
      </c>
      <c r="DT32">
        <f>SUM(AZ$13:AZ32)*CJ32/1000</f>
        <v>0</v>
      </c>
      <c r="DU32">
        <f>SUM(BA$13:BA32)*CK32/1000</f>
        <v>0</v>
      </c>
      <c r="DV32">
        <f>SUM(BB$13:BB32)*CL32/1000</f>
        <v>0</v>
      </c>
      <c r="DW32" t="e">
        <f>SUM(BC$13:BC32)*CM32/1000</f>
        <v>#N/A</v>
      </c>
      <c r="DX32">
        <f>SUM(BD$13:BD32)*CN32/1000</f>
        <v>0</v>
      </c>
      <c r="DY32">
        <f>SUM(BE$13:BE32)*CO32/1000</f>
        <v>0</v>
      </c>
      <c r="DZ32">
        <f>SUM(BF$13:BF32)*CP32/1000</f>
        <v>0</v>
      </c>
      <c r="EA32">
        <f>SUM(BG$13:BG32)*CQ32/1000</f>
        <v>0</v>
      </c>
      <c r="EB32">
        <f>SUM(BH$13:BH32)*CR32/1000</f>
        <v>0</v>
      </c>
      <c r="EC32">
        <f>SUM(BI$13:BI32)*CS32/1000</f>
        <v>0</v>
      </c>
      <c r="ED32">
        <f>SUM(BJ$13:BJ32)*CT32/1000</f>
        <v>0</v>
      </c>
      <c r="EE32">
        <f>SUM(BK$13:BK32)*CU32/1000</f>
        <v>0</v>
      </c>
      <c r="EF32">
        <f>SUM(BL$13:BL32)*CV32/1000</f>
        <v>0</v>
      </c>
      <c r="EG32">
        <f>SUM(BM$13:BM32)*CW32/1000</f>
        <v>0</v>
      </c>
      <c r="EH32" t="e">
        <f>SUM(BN$13:BN32)*CX32/1000</f>
        <v>#N/A</v>
      </c>
      <c r="EI32">
        <f>SUM(BO$13:BO32)*CY32/1000</f>
        <v>0</v>
      </c>
      <c r="EJ32" t="e">
        <f>SUM(BP$13:BP32)*CZ32/1000</f>
        <v>#N/A</v>
      </c>
      <c r="EK32">
        <f>SUM(BQ$13:BQ32)*DA32/1000</f>
        <v>0</v>
      </c>
      <c r="EL32">
        <f>SUM(BR$13:BR32)*DB32/1000</f>
        <v>0</v>
      </c>
      <c r="EM32">
        <f>SUM(BS$13:BS32)*DC32/1000</f>
        <v>0</v>
      </c>
      <c r="EN32">
        <f>SUM(BT$13:BT32)*DD32/1000</f>
        <v>0</v>
      </c>
      <c r="EO32">
        <f>SUM(BU$13:BU32)*DE32/1000</f>
        <v>0</v>
      </c>
      <c r="EP32">
        <f>SUM(BV$13:BV32)*DF32/1000</f>
        <v>0</v>
      </c>
      <c r="EQ32">
        <f>SUM(BW$13:BW32)*DG32/1000</f>
        <v>0</v>
      </c>
      <c r="ER32">
        <f>SUM(BX$13:BX32)*DH32/1000</f>
        <v>0</v>
      </c>
      <c r="ES32">
        <f>SUM(BY$13:BY32)*DI32/1000</f>
        <v>0</v>
      </c>
      <c r="ET32">
        <f>SUM(BZ$13:BZ32)*DJ32/1000</f>
        <v>0</v>
      </c>
      <c r="FA32" t="e">
        <f t="shared" si="20"/>
        <v>#N/A</v>
      </c>
      <c r="FC32">
        <f t="shared" si="21"/>
        <v>15</v>
      </c>
      <c r="FD32" s="71" cm="1">
        <f t="array" ref="FD32">FD31*INDEX('2025 IRP Assumptions'!$E$275:$E$298,'PV_.PX.WMV._.PTC.2032'!$B32-2023,1)/INDEX('2025 IRP Assumptions'!$E$275:$E$298,'PV_.PX.WMV._.PTC.2032'!$B32-2023-1,1)</f>
        <v>24.744048194235834</v>
      </c>
      <c r="FE32" s="98">
        <f t="shared" si="28"/>
        <v>0</v>
      </c>
    </row>
    <row r="33" spans="1:161" hidden="1">
      <c r="B33" s="255">
        <f t="shared" si="22"/>
        <v>16</v>
      </c>
      <c r="C33" s="8" t="e">
        <f t="shared" ref="C33" si="31">(INDEX($FA:$FA,MATCH(B33,$O:$O,0),1)+INDEX($FE:$FE,MATCH(B33,$O:$O,0),1))*1000/Study_MW</f>
        <v>#N/A</v>
      </c>
      <c r="D33" s="256"/>
      <c r="E33" s="8" t="e">
        <f t="shared" ref="E33" ca="1" si="32">SUMIF(INDIRECT("'Table 5'!$J$"&amp;$K$3&amp;":$J$"&amp;$K$4),B33,INDIRECT("'Table 5'!$c$"&amp;$K$3&amp;":$c$"&amp;$K$4))/SUMIF(INDIRECT("'Table 5'!$J$"&amp;$K$3&amp;":$J$"&amp;$K$4),B33,INDIRECT("'Table 5'!$f$"&amp;$K$3&amp;":$f$"&amp;$K$4))</f>
        <v>#DIV/0!</v>
      </c>
      <c r="F33" s="33"/>
      <c r="G33" s="8" t="e">
        <f t="shared" ref="G33" ca="1" si="33">SUMIF(INDIRECT("'Table 5'!$J$"&amp;$K$3&amp;":$J$"&amp;$K$4),B33,INDIRECT("'Table 5'!$e$"&amp;$K$3&amp;":$e$"&amp;$K$4))/SUMIF(INDIRECT("'Table 5'!$J$"&amp;$K$3&amp;":$J$"&amp;$K$4),B33,INDIRECT("'Table 5'!$f$"&amp;$K$3&amp;":$f$"&amp;$K$4))</f>
        <v>#DIV/0!</v>
      </c>
      <c r="H33" s="33"/>
      <c r="I33" s="8"/>
      <c r="J33" s="98"/>
      <c r="M33" s="98"/>
      <c r="O33">
        <f t="shared" ref="O33" si="34">B33</f>
        <v>16</v>
      </c>
      <c r="P33" t="e">
        <v>#N/A</v>
      </c>
      <c r="Q33" t="e">
        <v>#N/A</v>
      </c>
      <c r="U33" t="e">
        <v>#N/A</v>
      </c>
      <c r="Z33"/>
      <c r="AF33" t="e">
        <v>#N/A</v>
      </c>
      <c r="AH33" t="e">
        <v>#N/A</v>
      </c>
      <c r="AX33" t="e">
        <f t="shared" si="14"/>
        <v>#N/A</v>
      </c>
      <c r="AY33" t="e">
        <f t="shared" si="15"/>
        <v>#N/A</v>
      </c>
      <c r="BC33" t="e">
        <f t="shared" si="16"/>
        <v>#N/A</v>
      </c>
      <c r="BN33" t="e">
        <f t="shared" si="17"/>
        <v>#N/A</v>
      </c>
      <c r="BP33" t="e">
        <f t="shared" si="18"/>
        <v>#N/A</v>
      </c>
      <c r="CG33" s="158">
        <f t="shared" si="19"/>
        <v>16</v>
      </c>
      <c r="CH33" s="72" t="e">
        <f>INDEX(Table3Compare!$B$6:$H$32,MATCH($CG33,Table3Compare!$A$6:$A$32,0),MATCH(CH$9,Table3Compare!$B$5:$H$5,0))</f>
        <v>#N/A</v>
      </c>
      <c r="CI33" s="72" t="e">
        <f>INDEX(Table3Compare!$B$6:$H$32,MATCH($CG33,Table3Compare!$A$6:$A$32,0),MATCH(CI$9,Table3Compare!$B$5:$H$5,0))</f>
        <v>#N/A</v>
      </c>
      <c r="CJ33" s="72"/>
      <c r="CK33" s="72"/>
      <c r="CL33" s="72"/>
      <c r="CM33" s="72" t="e">
        <f>INDEX(Table3Compare!$B$6:$H$32,MATCH($CG33,Table3Compare!$A$6:$A$32,0),MATCH(CM$9,Table3Compare!$B$5:$H$5,0))</f>
        <v>#N/A</v>
      </c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 t="e">
        <f>INDEX(Table3Compare!$B$6:$H$32,MATCH($CG33,Table3Compare!$A$6:$A$32,0),MATCH(CX$9,Table3Compare!$B$5:$H$5,0))</f>
        <v>#N/A</v>
      </c>
      <c r="CY33" s="72"/>
      <c r="CZ33" s="72" t="e">
        <f>INDEX(Table3Compare!$B$6:$H$32,MATCH($CG33,Table3Compare!$A$6:$A$32,0),MATCH(CZ$9,Table3Compare!$B$5:$H$5,0))</f>
        <v>#N/A</v>
      </c>
      <c r="DA33" s="72"/>
      <c r="DB33" s="72"/>
      <c r="DC33" s="72"/>
      <c r="DD33" s="72"/>
      <c r="DE33" s="72"/>
      <c r="DF33" s="167"/>
      <c r="DG33" s="167"/>
      <c r="DH33" s="72"/>
      <c r="DI33" s="167"/>
      <c r="DJ33" s="167"/>
      <c r="DK33" s="167"/>
      <c r="DL33" s="167"/>
      <c r="DM33" s="167"/>
      <c r="DR33" t="e">
        <f>SUM(AX$13:AX33)*CH33/1000</f>
        <v>#N/A</v>
      </c>
      <c r="DS33" t="e">
        <f>SUM(AY$13:AY33)*CI33/1000</f>
        <v>#N/A</v>
      </c>
      <c r="DT33">
        <f>SUM(AZ$13:AZ33)*CJ33/1000</f>
        <v>0</v>
      </c>
      <c r="DU33">
        <f>SUM(BA$13:BA33)*CK33/1000</f>
        <v>0</v>
      </c>
      <c r="DV33">
        <f>SUM(BB$13:BB33)*CL33/1000</f>
        <v>0</v>
      </c>
      <c r="DW33" t="e">
        <f>SUM(BC$13:BC33)*CM33/1000</f>
        <v>#N/A</v>
      </c>
      <c r="DX33">
        <f>SUM(BD$13:BD33)*CN33/1000</f>
        <v>0</v>
      </c>
      <c r="DY33">
        <f>SUM(BE$13:BE33)*CO33/1000</f>
        <v>0</v>
      </c>
      <c r="DZ33">
        <f>SUM(BF$13:BF33)*CP33/1000</f>
        <v>0</v>
      </c>
      <c r="EA33">
        <f>SUM(BG$13:BG33)*CQ33/1000</f>
        <v>0</v>
      </c>
      <c r="EB33">
        <f>SUM(BH$13:BH33)*CR33/1000</f>
        <v>0</v>
      </c>
      <c r="EC33">
        <f>SUM(BI$13:BI33)*CS33/1000</f>
        <v>0</v>
      </c>
      <c r="ED33">
        <f>SUM(BJ$13:BJ33)*CT33/1000</f>
        <v>0</v>
      </c>
      <c r="EE33">
        <f>SUM(BK$13:BK33)*CU33/1000</f>
        <v>0</v>
      </c>
      <c r="EF33">
        <f>SUM(BL$13:BL33)*CV33/1000</f>
        <v>0</v>
      </c>
      <c r="EG33">
        <f>SUM(BM$13:BM33)*CW33/1000</f>
        <v>0</v>
      </c>
      <c r="EH33" t="e">
        <f>SUM(BN$13:BN33)*CX33/1000</f>
        <v>#N/A</v>
      </c>
      <c r="EI33">
        <f>SUM(BO$13:BO33)*CY33/1000</f>
        <v>0</v>
      </c>
      <c r="EJ33" t="e">
        <f>SUM(BP$13:BP33)*CZ33/1000</f>
        <v>#N/A</v>
      </c>
      <c r="EK33">
        <f>SUM(BQ$13:BQ33)*DA33/1000</f>
        <v>0</v>
      </c>
      <c r="EL33">
        <f>SUM(BR$13:BR33)*DB33/1000</f>
        <v>0</v>
      </c>
      <c r="EM33">
        <f>SUM(BS$13:BS33)*DC33/1000</f>
        <v>0</v>
      </c>
      <c r="EN33">
        <f>SUM(BT$13:BT33)*DD33/1000</f>
        <v>0</v>
      </c>
      <c r="EO33">
        <f>SUM(BU$13:BU33)*DE33/1000</f>
        <v>0</v>
      </c>
      <c r="EP33">
        <f>SUM(BV$13:BV33)*DF33/1000</f>
        <v>0</v>
      </c>
      <c r="EQ33">
        <f>SUM(BW$13:BW33)*DG33/1000</f>
        <v>0</v>
      </c>
      <c r="ER33">
        <f>SUM(BX$13:BX33)*DH33/1000</f>
        <v>0</v>
      </c>
      <c r="ES33">
        <f>SUM(BY$13:BY33)*DI33/1000</f>
        <v>0</v>
      </c>
      <c r="ET33">
        <f>SUM(BZ$13:BZ33)*DJ33/1000</f>
        <v>0</v>
      </c>
      <c r="FA33" t="e">
        <f t="shared" si="20"/>
        <v>#N/A</v>
      </c>
      <c r="FC33">
        <f t="shared" si="21"/>
        <v>16</v>
      </c>
      <c r="FD33" s="71" cm="1">
        <f t="array" ref="FD33">FD32*INDEX('2025 IRP Assumptions'!$E$275:$E$298,'PV_.PX.WMV._.PTC.2032'!$B33-2023,1)/INDEX('2025 IRP Assumptions'!$E$275:$E$298,'PV_.PX.WMV._.PTC.2032'!$B33-2023-1,1)</f>
        <v>25.283468435462936</v>
      </c>
      <c r="FE33" s="98">
        <f t="shared" ref="FE33:FE35" si="35">$FD$5*FD33/1000</f>
        <v>0</v>
      </c>
    </row>
    <row r="34" spans="1:161" hidden="1">
      <c r="B34" s="255">
        <f t="shared" si="22"/>
        <v>17</v>
      </c>
      <c r="C34" s="8"/>
      <c r="D34" s="256"/>
      <c r="E34" s="8"/>
      <c r="F34" s="33"/>
      <c r="G34" s="8"/>
      <c r="H34" s="33"/>
      <c r="I34" s="8"/>
      <c r="J34" s="98"/>
      <c r="M34" s="98"/>
      <c r="O34">
        <f t="shared" ref="O34:O39" si="36">B34</f>
        <v>17</v>
      </c>
      <c r="P34" t="e">
        <v>#N/A</v>
      </c>
      <c r="Q34" t="e">
        <v>#N/A</v>
      </c>
      <c r="U34" t="e">
        <v>#N/A</v>
      </c>
      <c r="Z34"/>
      <c r="AF34" t="e">
        <v>#N/A</v>
      </c>
      <c r="AH34" t="e">
        <v>#N/A</v>
      </c>
      <c r="AX34" t="e">
        <f t="shared" si="14"/>
        <v>#N/A</v>
      </c>
      <c r="AY34" t="e">
        <f t="shared" si="15"/>
        <v>#N/A</v>
      </c>
      <c r="BC34" t="e">
        <f t="shared" si="16"/>
        <v>#N/A</v>
      </c>
      <c r="BN34" t="e">
        <f t="shared" si="17"/>
        <v>#N/A</v>
      </c>
      <c r="BP34" t="e">
        <f t="shared" si="18"/>
        <v>#N/A</v>
      </c>
      <c r="CG34" s="158">
        <f t="shared" si="19"/>
        <v>17</v>
      </c>
      <c r="CH34" s="72" t="e">
        <f>INDEX(Table3Compare!$B$6:$H$32,MATCH($CG34,Table3Compare!$A$6:$A$32,0),MATCH(CH$9,Table3Compare!$B$5:$H$5,0))</f>
        <v>#N/A</v>
      </c>
      <c r="CI34" s="72" t="e">
        <f>INDEX(Table3Compare!$B$6:$H$32,MATCH($CG34,Table3Compare!$A$6:$A$32,0),MATCH(CI$9,Table3Compare!$B$5:$H$5,0))</f>
        <v>#N/A</v>
      </c>
      <c r="CJ34" s="72"/>
      <c r="CK34" s="72"/>
      <c r="CL34" s="72"/>
      <c r="CM34" s="72" t="e">
        <f>INDEX(Table3Compare!$B$6:$H$32,MATCH($CG34,Table3Compare!$A$6:$A$32,0),MATCH(CM$9,Table3Compare!$B$5:$H$5,0))</f>
        <v>#N/A</v>
      </c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 t="e">
        <f>INDEX(Table3Compare!$B$6:$H$32,MATCH($CG34,Table3Compare!$A$6:$A$32,0),MATCH(CX$9,Table3Compare!$B$5:$H$5,0))</f>
        <v>#N/A</v>
      </c>
      <c r="CY34" s="72"/>
      <c r="CZ34" s="72" t="e">
        <f>INDEX(Table3Compare!$B$6:$H$32,MATCH($CG34,Table3Compare!$A$6:$A$32,0),MATCH(CZ$9,Table3Compare!$B$5:$H$5,0))</f>
        <v>#N/A</v>
      </c>
      <c r="DA34" s="72"/>
      <c r="DB34" s="72"/>
      <c r="DC34" s="72"/>
      <c r="DD34" s="72"/>
      <c r="DE34" s="72"/>
      <c r="DF34" s="167"/>
      <c r="DG34" s="167"/>
      <c r="DH34" s="72"/>
      <c r="DI34" s="167"/>
      <c r="DJ34" s="167"/>
      <c r="DK34" s="167"/>
      <c r="DL34" s="167"/>
      <c r="DM34" s="167"/>
      <c r="DR34" t="e">
        <f>SUM(AX$13:AX34)*CH34/1000</f>
        <v>#N/A</v>
      </c>
      <c r="DS34" t="e">
        <f>SUM(AY$13:AY34)*CI34/1000</f>
        <v>#N/A</v>
      </c>
      <c r="DT34">
        <f>SUM(AZ$13:AZ34)*CJ34/1000</f>
        <v>0</v>
      </c>
      <c r="DU34">
        <f>SUM(BA$13:BA34)*CK34/1000</f>
        <v>0</v>
      </c>
      <c r="DV34">
        <f>SUM(BB$13:BB34)*CL34/1000</f>
        <v>0</v>
      </c>
      <c r="DW34" t="e">
        <f>SUM(BC$13:BC34)*CM34/1000</f>
        <v>#N/A</v>
      </c>
      <c r="DX34">
        <f>SUM(BD$13:BD34)*CN34/1000</f>
        <v>0</v>
      </c>
      <c r="DY34">
        <f>SUM(BE$13:BE34)*CO34/1000</f>
        <v>0</v>
      </c>
      <c r="DZ34">
        <f>SUM(BF$13:BF34)*CP34/1000</f>
        <v>0</v>
      </c>
      <c r="EA34">
        <f>SUM(BG$13:BG34)*CQ34/1000</f>
        <v>0</v>
      </c>
      <c r="EB34">
        <f>SUM(BH$13:BH34)*CR34/1000</f>
        <v>0</v>
      </c>
      <c r="EC34">
        <f>SUM(BI$13:BI34)*CS34/1000</f>
        <v>0</v>
      </c>
      <c r="ED34">
        <f>SUM(BJ$13:BJ34)*CT34/1000</f>
        <v>0</v>
      </c>
      <c r="EE34">
        <f>SUM(BK$13:BK34)*CU34/1000</f>
        <v>0</v>
      </c>
      <c r="EF34">
        <f>SUM(BL$13:BL34)*CV34/1000</f>
        <v>0</v>
      </c>
      <c r="EG34">
        <f>SUM(BM$13:BM34)*CW34/1000</f>
        <v>0</v>
      </c>
      <c r="EH34" t="e">
        <f>SUM(BN$13:BN34)*CX34/1000</f>
        <v>#N/A</v>
      </c>
      <c r="EI34">
        <f>SUM(BO$13:BO34)*CY34/1000</f>
        <v>0</v>
      </c>
      <c r="EJ34" t="e">
        <f>SUM(BP$13:BP34)*CZ34/1000</f>
        <v>#N/A</v>
      </c>
      <c r="EK34">
        <f>SUM(BQ$13:BQ34)*DA34/1000</f>
        <v>0</v>
      </c>
      <c r="EL34">
        <f>SUM(BR$13:BR34)*DB34/1000</f>
        <v>0</v>
      </c>
      <c r="EM34">
        <f>SUM(BS$13:BS34)*DC34/1000</f>
        <v>0</v>
      </c>
      <c r="EN34">
        <f>SUM(BT$13:BT34)*DD34/1000</f>
        <v>0</v>
      </c>
      <c r="EO34">
        <f>SUM(BU$13:BU34)*DE34/1000</f>
        <v>0</v>
      </c>
      <c r="EP34">
        <f>SUM(BV$13:BV34)*DF34/1000</f>
        <v>0</v>
      </c>
      <c r="EQ34">
        <f>SUM(BW$13:BW34)*DG34/1000</f>
        <v>0</v>
      </c>
      <c r="ER34">
        <f>SUM(BX$13:BX34)*DH34/1000</f>
        <v>0</v>
      </c>
      <c r="ES34">
        <f>SUM(BY$13:BY34)*DI34/1000</f>
        <v>0</v>
      </c>
      <c r="ET34">
        <f>SUM(BZ$13:BZ34)*DJ34/1000</f>
        <v>0</v>
      </c>
      <c r="FA34" t="e">
        <f t="shared" si="20"/>
        <v>#N/A</v>
      </c>
      <c r="FC34">
        <f t="shared" si="21"/>
        <v>17</v>
      </c>
      <c r="FD34" s="71" t="e" cm="1">
        <f t="array" ref="FD34">FD33*INDEX('2025 IRP Assumptions'!$E$275:$E$298,'PV_.PX.WMV._.PTC.2032'!$B34-2023,1)/INDEX('2025 IRP Assumptions'!$E$275:$E$298,'PV_.PX.WMV._.PTC.2032'!$B34-2023-1,1)</f>
        <v>#REF!</v>
      </c>
      <c r="FE34" s="98" t="e">
        <f t="shared" si="35"/>
        <v>#REF!</v>
      </c>
    </row>
    <row r="35" spans="1:161" hidden="1">
      <c r="B35" s="255">
        <f t="shared" si="22"/>
        <v>18</v>
      </c>
      <c r="C35" s="8"/>
      <c r="D35" s="256"/>
      <c r="E35" s="8"/>
      <c r="F35" s="33"/>
      <c r="G35" s="8"/>
      <c r="H35" s="33"/>
      <c r="I35" s="8"/>
      <c r="J35" s="98"/>
      <c r="M35" s="98"/>
      <c r="O35">
        <f t="shared" si="36"/>
        <v>18</v>
      </c>
      <c r="P35" t="e">
        <v>#N/A</v>
      </c>
      <c r="Q35" t="e">
        <v>#N/A</v>
      </c>
      <c r="U35" t="e">
        <v>#N/A</v>
      </c>
      <c r="Z35"/>
      <c r="AF35" t="e">
        <v>#N/A</v>
      </c>
      <c r="AH35" t="e">
        <v>#N/A</v>
      </c>
      <c r="AX35" t="e">
        <f t="shared" si="14"/>
        <v>#N/A</v>
      </c>
      <c r="AY35" t="e">
        <f t="shared" si="15"/>
        <v>#N/A</v>
      </c>
      <c r="BC35" t="e">
        <f t="shared" si="16"/>
        <v>#N/A</v>
      </c>
      <c r="BN35" t="e">
        <f t="shared" si="17"/>
        <v>#N/A</v>
      </c>
      <c r="BP35" t="e">
        <f t="shared" si="18"/>
        <v>#N/A</v>
      </c>
      <c r="CG35" s="158">
        <f t="shared" si="19"/>
        <v>18</v>
      </c>
      <c r="CH35" s="72" t="e">
        <f>INDEX(Table3Compare!$B$6:$H$32,MATCH($CG35,Table3Compare!$A$6:$A$32,0),MATCH(CH$9,Table3Compare!$B$5:$H$5,0))</f>
        <v>#N/A</v>
      </c>
      <c r="CI35" s="72" t="e">
        <f>INDEX(Table3Compare!$B$6:$H$32,MATCH($CG35,Table3Compare!$A$6:$A$32,0),MATCH(CI$9,Table3Compare!$B$5:$H$5,0))</f>
        <v>#N/A</v>
      </c>
      <c r="CJ35" s="72"/>
      <c r="CK35" s="72"/>
      <c r="CL35" s="72"/>
      <c r="CM35" s="72" t="e">
        <f>INDEX(Table3Compare!$B$6:$H$32,MATCH($CG35,Table3Compare!$A$6:$A$32,0),MATCH(CM$9,Table3Compare!$B$5:$H$5,0))</f>
        <v>#N/A</v>
      </c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 t="e">
        <f>INDEX(Table3Compare!$B$6:$H$32,MATCH($CG35,Table3Compare!$A$6:$A$32,0),MATCH(CX$9,Table3Compare!$B$5:$H$5,0))</f>
        <v>#N/A</v>
      </c>
      <c r="CY35" s="72"/>
      <c r="CZ35" s="72" t="e">
        <f>INDEX(Table3Compare!$B$6:$H$32,MATCH($CG35,Table3Compare!$A$6:$A$32,0),MATCH(CZ$9,Table3Compare!$B$5:$H$5,0))</f>
        <v>#N/A</v>
      </c>
      <c r="DA35" s="72"/>
      <c r="DB35" s="72"/>
      <c r="DC35" s="72"/>
      <c r="DD35" s="72"/>
      <c r="DE35" s="72"/>
      <c r="DF35" s="167"/>
      <c r="DG35" s="167"/>
      <c r="DH35" s="72"/>
      <c r="DI35" s="167"/>
      <c r="DJ35" s="167"/>
      <c r="DK35" s="167"/>
      <c r="DL35" s="167"/>
      <c r="DM35" s="167"/>
      <c r="DR35" t="e">
        <f>SUM(AX$13:AX35)*CH35/1000</f>
        <v>#N/A</v>
      </c>
      <c r="DS35" t="e">
        <f>SUM(AY$13:AY35)*CI35/1000</f>
        <v>#N/A</v>
      </c>
      <c r="DT35">
        <f>SUM(AZ$13:AZ35)*CJ35/1000</f>
        <v>0</v>
      </c>
      <c r="DU35">
        <f>SUM(BA$13:BA35)*CK35/1000</f>
        <v>0</v>
      </c>
      <c r="DV35">
        <f>SUM(BB$13:BB35)*CL35/1000</f>
        <v>0</v>
      </c>
      <c r="DW35" t="e">
        <f>SUM(BC$13:BC35)*CM35/1000</f>
        <v>#N/A</v>
      </c>
      <c r="DX35">
        <f>SUM(BD$13:BD35)*CN35/1000</f>
        <v>0</v>
      </c>
      <c r="DY35">
        <f>SUM(BE$13:BE35)*CO35/1000</f>
        <v>0</v>
      </c>
      <c r="DZ35">
        <f>SUM(BF$13:BF35)*CP35/1000</f>
        <v>0</v>
      </c>
      <c r="EA35">
        <f>SUM(BG$13:BG35)*CQ35/1000</f>
        <v>0</v>
      </c>
      <c r="EB35">
        <f>SUM(BH$13:BH35)*CR35/1000</f>
        <v>0</v>
      </c>
      <c r="EC35">
        <f>SUM(BI$13:BI35)*CS35/1000</f>
        <v>0</v>
      </c>
      <c r="ED35">
        <f>SUM(BJ$13:BJ35)*CT35/1000</f>
        <v>0</v>
      </c>
      <c r="EE35">
        <f>SUM(BK$13:BK35)*CU35/1000</f>
        <v>0</v>
      </c>
      <c r="EF35">
        <f>SUM(BL$13:BL35)*CV35/1000</f>
        <v>0</v>
      </c>
      <c r="EG35">
        <f>SUM(BM$13:BM35)*CW35/1000</f>
        <v>0</v>
      </c>
      <c r="EH35" t="e">
        <f>SUM(BN$13:BN35)*CX35/1000</f>
        <v>#N/A</v>
      </c>
      <c r="EI35">
        <f>SUM(BO$13:BO35)*CY35/1000</f>
        <v>0</v>
      </c>
      <c r="EJ35" t="e">
        <f>SUM(BP$13:BP35)*CZ35/1000</f>
        <v>#N/A</v>
      </c>
      <c r="EK35">
        <f>SUM(BQ$13:BQ35)*DA35/1000</f>
        <v>0</v>
      </c>
      <c r="EL35">
        <f>SUM(BR$13:BR35)*DB35/1000</f>
        <v>0</v>
      </c>
      <c r="EM35">
        <f>SUM(BS$13:BS35)*DC35/1000</f>
        <v>0</v>
      </c>
      <c r="EN35">
        <f>SUM(BT$13:BT35)*DD35/1000</f>
        <v>0</v>
      </c>
      <c r="EO35">
        <f>SUM(BU$13:BU35)*DE35/1000</f>
        <v>0</v>
      </c>
      <c r="EP35">
        <f>SUM(BV$13:BV35)*DF35/1000</f>
        <v>0</v>
      </c>
      <c r="EQ35">
        <f>SUM(BW$13:BW35)*DG35/1000</f>
        <v>0</v>
      </c>
      <c r="ER35">
        <f>SUM(BX$13:BX35)*DH35/1000</f>
        <v>0</v>
      </c>
      <c r="ES35">
        <f>SUM(BY$13:BY35)*DI35/1000</f>
        <v>0</v>
      </c>
      <c r="ET35">
        <f>SUM(BZ$13:BZ35)*DJ35/1000</f>
        <v>0</v>
      </c>
      <c r="FA35" t="e">
        <f t="shared" si="20"/>
        <v>#N/A</v>
      </c>
      <c r="FC35">
        <f t="shared" si="21"/>
        <v>18</v>
      </c>
      <c r="FD35" s="71" t="e" cm="1">
        <f t="array" ref="FD35">FD34*INDEX('2025 IRP Assumptions'!$E$275:$E$298,'PV_.PX.WMV._.PTC.2032'!$B35-2023,1)/INDEX('2025 IRP Assumptions'!$E$275:$E$298,'PV_.PX.WMV._.PTC.2032'!$B35-2023-1,1)</f>
        <v>#REF!</v>
      </c>
      <c r="FE35" s="98" t="e">
        <f t="shared" si="35"/>
        <v>#REF!</v>
      </c>
    </row>
    <row r="36" spans="1:161" hidden="1">
      <c r="B36" s="255">
        <f t="shared" si="22"/>
        <v>19</v>
      </c>
      <c r="C36" s="8"/>
      <c r="D36" s="256"/>
      <c r="E36" s="8"/>
      <c r="F36" s="33"/>
      <c r="G36" s="8"/>
      <c r="H36" s="33"/>
      <c r="J36" s="98"/>
      <c r="K36" s="98"/>
      <c r="O36">
        <f t="shared" si="36"/>
        <v>19</v>
      </c>
      <c r="P36" t="e">
        <v>#N/A</v>
      </c>
      <c r="Q36" t="e">
        <v>#N/A</v>
      </c>
      <c r="U36" t="e">
        <v>#N/A</v>
      </c>
      <c r="Z36"/>
      <c r="AF36" t="e">
        <v>#N/A</v>
      </c>
      <c r="AH36" t="e">
        <v>#N/A</v>
      </c>
      <c r="CG36" s="158">
        <f t="shared" si="19"/>
        <v>19</v>
      </c>
      <c r="CH36" s="72" t="e">
        <f>INDEX(Table3Compare!$B$6:$H$32,MATCH($CG36,Table3Compare!$A$6:$A$32,0),MATCH(CH$9,Table3Compare!$B$5:$H$5,0))</f>
        <v>#N/A</v>
      </c>
      <c r="CI36" s="72" t="e">
        <f>INDEX(Table3Compare!$B$6:$H$32,MATCH($CG36,Table3Compare!$A$6:$A$32,0),MATCH(CI$9,Table3Compare!$B$5:$H$5,0))</f>
        <v>#N/A</v>
      </c>
      <c r="CJ36" s="72"/>
      <c r="CK36" s="72"/>
      <c r="CL36" s="72"/>
      <c r="CM36" s="72" t="e">
        <f>INDEX(Table3Compare!$B$6:$H$32,MATCH($CG36,Table3Compare!$A$6:$A$32,0),MATCH(CM$9,Table3Compare!$B$5:$H$5,0))</f>
        <v>#N/A</v>
      </c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 t="e">
        <f>INDEX(Table3Compare!$B$6:$H$32,MATCH($CG36,Table3Compare!$A$6:$A$32,0),MATCH(CX$9,Table3Compare!$B$5:$H$5,0))</f>
        <v>#N/A</v>
      </c>
      <c r="CY36" s="72"/>
      <c r="CZ36" s="72" t="e">
        <f>INDEX(Table3Compare!$B$6:$H$32,MATCH($CG36,Table3Compare!$A$6:$A$32,0),MATCH(CZ$9,Table3Compare!$B$5:$H$5,0))</f>
        <v>#N/A</v>
      </c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FD36" s="46"/>
      <c r="FE36" s="98"/>
    </row>
    <row r="37" spans="1:161" hidden="1">
      <c r="B37" s="255">
        <f t="shared" si="22"/>
        <v>20</v>
      </c>
      <c r="C37" s="8"/>
      <c r="D37" s="256"/>
      <c r="E37" s="8"/>
      <c r="F37" s="33"/>
      <c r="G37" s="8"/>
      <c r="H37" s="33"/>
      <c r="J37" s="98"/>
      <c r="K37" s="98"/>
      <c r="O37">
        <f t="shared" si="36"/>
        <v>20</v>
      </c>
      <c r="P37" t="e">
        <v>#N/A</v>
      </c>
      <c r="Q37" t="e">
        <v>#N/A</v>
      </c>
      <c r="U37" t="e">
        <v>#N/A</v>
      </c>
      <c r="Z37"/>
      <c r="AF37" t="e">
        <v>#N/A</v>
      </c>
      <c r="AH37" t="e">
        <v>#N/A</v>
      </c>
      <c r="CG37" s="158">
        <f t="shared" si="19"/>
        <v>20</v>
      </c>
      <c r="CH37" s="72" t="e">
        <f>INDEX(Table3Compare!$B$6:$H$32,MATCH($CG37,Table3Compare!$A$6:$A$32,0),MATCH(CH$9,Table3Compare!$B$5:$H$5,0))</f>
        <v>#N/A</v>
      </c>
      <c r="CI37" s="72" t="e">
        <f>INDEX(Table3Compare!$B$6:$H$32,MATCH($CG37,Table3Compare!$A$6:$A$32,0),MATCH(CI$9,Table3Compare!$B$5:$H$5,0))</f>
        <v>#N/A</v>
      </c>
      <c r="CJ37" s="72"/>
      <c r="CK37" s="72"/>
      <c r="CL37" s="72"/>
      <c r="CM37" s="72" t="e">
        <f>INDEX(Table3Compare!$B$6:$H$32,MATCH($CG37,Table3Compare!$A$6:$A$32,0),MATCH(CM$9,Table3Compare!$B$5:$H$5,0))</f>
        <v>#N/A</v>
      </c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 t="e">
        <f>INDEX(Table3Compare!$B$6:$H$32,MATCH($CG37,Table3Compare!$A$6:$A$32,0),MATCH(CX$9,Table3Compare!$B$5:$H$5,0))</f>
        <v>#N/A</v>
      </c>
      <c r="CY37" s="72"/>
      <c r="CZ37" s="72" t="e">
        <f>INDEX(Table3Compare!$B$6:$H$32,MATCH($CG37,Table3Compare!$A$6:$A$32,0),MATCH(CZ$9,Table3Compare!$B$5:$H$5,0))</f>
        <v>#N/A</v>
      </c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FD37" s="46"/>
      <c r="FE37" s="98"/>
    </row>
    <row r="38" spans="1:161" hidden="1">
      <c r="B38" s="255">
        <f t="shared" si="22"/>
        <v>21</v>
      </c>
      <c r="C38" s="8"/>
      <c r="D38" s="256"/>
      <c r="E38" s="8"/>
      <c r="F38" s="33"/>
      <c r="G38" s="8"/>
      <c r="H38" s="33"/>
      <c r="J38" s="98"/>
      <c r="K38" s="98"/>
      <c r="O38">
        <f t="shared" si="36"/>
        <v>21</v>
      </c>
      <c r="P38" t="e">
        <v>#N/A</v>
      </c>
      <c r="Q38" t="e">
        <v>#N/A</v>
      </c>
      <c r="U38" t="e">
        <v>#N/A</v>
      </c>
      <c r="Z38"/>
      <c r="AF38" t="e">
        <v>#N/A</v>
      </c>
      <c r="AH38" t="e">
        <v>#N/A</v>
      </c>
      <c r="CG38" s="158">
        <f t="shared" si="19"/>
        <v>21</v>
      </c>
      <c r="CH38" s="72" t="e">
        <f>INDEX(Table3Compare!$B$6:$H$32,MATCH($CG38,Table3Compare!$A$6:$A$32,0),MATCH(CH$9,Table3Compare!$B$5:$H$5,0))</f>
        <v>#N/A</v>
      </c>
      <c r="CI38" s="72" t="e">
        <f>INDEX(Table3Compare!$B$6:$H$32,MATCH($CG38,Table3Compare!$A$6:$A$32,0),MATCH(CI$9,Table3Compare!$B$5:$H$5,0))</f>
        <v>#N/A</v>
      </c>
      <c r="CJ38" s="72"/>
      <c r="CK38" s="72"/>
      <c r="CL38" s="72"/>
      <c r="CM38" s="72" t="e">
        <f>INDEX(Table3Compare!$B$6:$H$32,MATCH($CG38,Table3Compare!$A$6:$A$32,0),MATCH(CM$9,Table3Compare!$B$5:$H$5,0))</f>
        <v>#N/A</v>
      </c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 t="e">
        <f>INDEX(Table3Compare!$B$6:$H$32,MATCH($CG38,Table3Compare!$A$6:$A$32,0),MATCH(CX$9,Table3Compare!$B$5:$H$5,0))</f>
        <v>#N/A</v>
      </c>
      <c r="CY38" s="72"/>
      <c r="CZ38" s="72" t="e">
        <f>INDEX(Table3Compare!$B$6:$H$32,MATCH($CG38,Table3Compare!$A$6:$A$32,0),MATCH(CZ$9,Table3Compare!$B$5:$H$5,0))</f>
        <v>#N/A</v>
      </c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FD38" s="46"/>
      <c r="FE38" s="98"/>
    </row>
    <row r="39" spans="1:161" hidden="1">
      <c r="B39" s="255">
        <f t="shared" si="22"/>
        <v>22</v>
      </c>
      <c r="C39" s="8"/>
      <c r="D39" s="256"/>
      <c r="E39" s="8"/>
      <c r="F39" s="8"/>
      <c r="G39" s="8"/>
      <c r="H39" s="8"/>
      <c r="I39" s="8"/>
      <c r="J39" s="8"/>
      <c r="K39" s="8"/>
      <c r="O39">
        <f t="shared" si="36"/>
        <v>22</v>
      </c>
      <c r="P39" t="e">
        <v>#N/A</v>
      </c>
      <c r="Q39" t="e">
        <v>#N/A</v>
      </c>
      <c r="U39" t="e">
        <v>#N/A</v>
      </c>
      <c r="Z39"/>
      <c r="AF39" t="e">
        <v>#N/A</v>
      </c>
      <c r="AH39" t="e">
        <v>#N/A</v>
      </c>
      <c r="CG39" s="158">
        <f t="shared" si="19"/>
        <v>22</v>
      </c>
      <c r="CH39" s="72" t="e">
        <f>INDEX(Table3Compare!$B$6:$H$32,MATCH($CG39,Table3Compare!$A$6:$A$32,0),MATCH(CH$9,Table3Compare!$B$5:$H$5,0))</f>
        <v>#N/A</v>
      </c>
      <c r="CI39" s="72" t="e">
        <f>INDEX(Table3Compare!$B$6:$H$32,MATCH($CG39,Table3Compare!$A$6:$A$32,0),MATCH(CI$9,Table3Compare!$B$5:$H$5,0))</f>
        <v>#N/A</v>
      </c>
      <c r="CJ39" s="72"/>
      <c r="CK39" s="72"/>
      <c r="CL39" s="72"/>
      <c r="CM39" s="72" t="e">
        <f>INDEX(Table3Compare!$B$6:$H$32,MATCH($CG39,Table3Compare!$A$6:$A$32,0),MATCH(CM$9,Table3Compare!$B$5:$H$5,0))</f>
        <v>#N/A</v>
      </c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 t="e">
        <f>INDEX(Table3Compare!$B$6:$H$32,MATCH($CG39,Table3Compare!$A$6:$A$32,0),MATCH(CX$9,Table3Compare!$B$5:$H$5,0))</f>
        <v>#N/A</v>
      </c>
      <c r="CY39" s="72"/>
      <c r="CZ39" s="72" t="e">
        <f>INDEX(Table3Compare!$B$6:$H$32,MATCH($CG39,Table3Compare!$A$6:$A$32,0),MATCH(CZ$9,Table3Compare!$B$5:$H$5,0))</f>
        <v>#N/A</v>
      </c>
      <c r="DA39" s="72"/>
      <c r="DB39" s="72"/>
      <c r="DC39" s="72"/>
      <c r="DD39" s="72"/>
      <c r="DE39" s="72"/>
      <c r="FD39" s="46"/>
      <c r="FE39" s="98"/>
    </row>
    <row r="40" spans="1:161" ht="12" customHeight="1">
      <c r="B40" s="255"/>
      <c r="C40" s="8"/>
      <c r="D40" s="256"/>
      <c r="E40" s="8"/>
      <c r="F40" s="8"/>
      <c r="G40" s="8"/>
      <c r="H40" s="8"/>
      <c r="I40" s="8"/>
      <c r="J40" s="8"/>
      <c r="K40" s="8"/>
      <c r="N40" t="s">
        <v>33</v>
      </c>
      <c r="P40">
        <v>2028</v>
      </c>
      <c r="Q40">
        <v>2029</v>
      </c>
      <c r="U40">
        <v>2032</v>
      </c>
      <c r="Z40"/>
      <c r="AF40">
        <v>2032</v>
      </c>
      <c r="AH40">
        <v>2036</v>
      </c>
    </row>
    <row r="41" spans="1:161">
      <c r="A41" s="399"/>
      <c r="B41" s="399"/>
      <c r="D41" s="8"/>
      <c r="F41" s="33"/>
      <c r="H41" s="33"/>
      <c r="I41"/>
      <c r="N41" t="s">
        <v>34</v>
      </c>
      <c r="P41" s="110">
        <v>0</v>
      </c>
      <c r="Q41" s="110">
        <v>0</v>
      </c>
      <c r="R41" s="110"/>
      <c r="S41" s="110"/>
      <c r="T41" s="110"/>
      <c r="U41" s="110">
        <v>0</v>
      </c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>
        <v>0</v>
      </c>
      <c r="AG41" s="110"/>
      <c r="AH41" s="110">
        <v>0</v>
      </c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</row>
    <row r="42" spans="1:161">
      <c r="A42" s="101"/>
      <c r="B42" s="45"/>
      <c r="I42" t="s">
        <v>35</v>
      </c>
      <c r="P42" s="95"/>
      <c r="Q42" s="95"/>
      <c r="R42" s="95"/>
      <c r="W42" s="110"/>
      <c r="X42" s="110"/>
      <c r="Y42" s="110"/>
      <c r="Z42" s="252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</row>
    <row r="43" spans="1:161">
      <c r="B43" s="40"/>
      <c r="C43" s="8"/>
      <c r="D43" s="8"/>
      <c r="H43" s="33"/>
      <c r="I43" s="58">
        <f>'2025 IRP Assumptions'!$C$217</f>
        <v>6.3799999999999996E-2</v>
      </c>
    </row>
    <row r="44" spans="1:161">
      <c r="B44" s="40"/>
      <c r="E44" s="8"/>
      <c r="G44" s="102"/>
      <c r="H44" s="33"/>
    </row>
    <row r="45" spans="1:161">
      <c r="A45" s="400"/>
      <c r="B45" s="400"/>
      <c r="E45" s="8"/>
      <c r="G45" s="102"/>
      <c r="H45" s="33"/>
      <c r="I45" s="3" t="s">
        <v>36</v>
      </c>
      <c r="J45" s="280">
        <v>2.18E-2</v>
      </c>
    </row>
    <row r="46" spans="1:161" ht="13.7" customHeight="1">
      <c r="A46" s="45"/>
      <c r="B46" s="45"/>
      <c r="H46" s="33"/>
      <c r="I46"/>
    </row>
    <row r="47" spans="1:161" ht="21" customHeight="1">
      <c r="A47" s="400" t="str">
        <f>'Table 5'!A10</f>
        <v>1 Year Starting 2026</v>
      </c>
      <c r="B47" s="400"/>
      <c r="E47" s="8"/>
      <c r="G47" s="57"/>
      <c r="H47" s="33"/>
      <c r="I47"/>
    </row>
    <row r="48" spans="1:161">
      <c r="B48" s="45" t="str">
        <f>" Levelized Prices (Nominal) @ "&amp;TEXT($I$43,"0.00%")&amp;" Discount Rate (1) (3) "</f>
        <v xml:space="preserve"> Levelized Prices (Nominal) @ 6.38% Discount Rate (1) (3) </v>
      </c>
      <c r="H48" s="33"/>
      <c r="I48"/>
      <c r="M48" s="59"/>
    </row>
    <row r="49" spans="1:13">
      <c r="B49" s="40" t="s">
        <v>37</v>
      </c>
      <c r="C49" s="8">
        <f ca="1">'Table 5'!$D$10*(Study_CF*8.76)/'Table 5'!$F$10</f>
        <v>0</v>
      </c>
      <c r="D49" s="8"/>
      <c r="H49" s="33"/>
      <c r="I49"/>
    </row>
    <row r="50" spans="1:13">
      <c r="B50" s="40" t="s">
        <v>29</v>
      </c>
      <c r="E50" s="8">
        <f ca="1">'Table 5'!$C$10/'Table 5'!$F$10</f>
        <v>30.101468730568804</v>
      </c>
      <c r="G50" s="102">
        <f ca="1">'Table 5'!$G$10</f>
        <v>30.101468730568804</v>
      </c>
      <c r="H50" s="8"/>
      <c r="I50" s="8"/>
      <c r="J50" s="8"/>
      <c r="K50" s="8"/>
    </row>
    <row r="51" spans="1:13" ht="8.25" customHeight="1">
      <c r="A51" s="400"/>
      <c r="B51" s="400"/>
      <c r="E51" s="8"/>
      <c r="G51" s="57"/>
      <c r="H51" s="33"/>
    </row>
    <row r="52" spans="1:13">
      <c r="A52" s="400"/>
      <c r="B52" s="400"/>
      <c r="E52" s="8"/>
      <c r="G52" s="8"/>
      <c r="H52" s="33"/>
      <c r="I52"/>
      <c r="M52" s="59"/>
    </row>
    <row r="53" spans="1:13">
      <c r="B53" s="45"/>
      <c r="C53" s="8"/>
      <c r="E53" s="8"/>
      <c r="G53" s="102"/>
      <c r="H53" s="33"/>
      <c r="I53"/>
    </row>
    <row r="54" spans="1:13">
      <c r="B54" s="40"/>
      <c r="C54" s="8"/>
      <c r="D54" s="8"/>
      <c r="E54" s="8"/>
      <c r="H54" s="33"/>
      <c r="I54"/>
    </row>
    <row r="55" spans="1:13">
      <c r="B55" s="40"/>
      <c r="E55" s="8"/>
      <c r="G55" s="102"/>
      <c r="H55" s="33"/>
    </row>
    <row r="56" spans="1:13">
      <c r="A56" s="400"/>
      <c r="B56" s="400"/>
      <c r="E56" s="8"/>
      <c r="G56" s="57"/>
      <c r="H56" s="33"/>
    </row>
    <row r="57" spans="1:13">
      <c r="A57" s="400"/>
      <c r="B57" s="400"/>
      <c r="E57" s="8"/>
      <c r="G57" s="8"/>
      <c r="H57" s="33"/>
      <c r="I57"/>
      <c r="M57" s="59"/>
    </row>
    <row r="58" spans="1:13">
      <c r="B58" s="45"/>
      <c r="C58" s="8"/>
      <c r="E58" s="8"/>
      <c r="G58" s="102"/>
      <c r="H58" s="33"/>
      <c r="I58"/>
    </row>
    <row r="59" spans="1:13">
      <c r="B59" s="40"/>
      <c r="C59" s="8"/>
      <c r="D59" s="8"/>
      <c r="H59" s="33"/>
      <c r="I59"/>
    </row>
    <row r="60" spans="1:13">
      <c r="B60" s="40"/>
      <c r="E60" s="8"/>
      <c r="G60" s="102"/>
      <c r="H60" s="33"/>
    </row>
    <row r="61" spans="1:13">
      <c r="B61" s="40"/>
      <c r="C61" s="8"/>
      <c r="E61" s="8"/>
      <c r="G61" s="102"/>
      <c r="H61" s="33"/>
    </row>
    <row r="62" spans="1:13">
      <c r="B62" s="40"/>
      <c r="C62" s="8"/>
      <c r="D62" s="8"/>
      <c r="H62" s="33"/>
    </row>
    <row r="63" spans="1:13">
      <c r="B63" s="45"/>
      <c r="H63" s="33"/>
    </row>
    <row r="64" spans="1:13">
      <c r="B64" s="40"/>
      <c r="C64" s="8"/>
      <c r="D64" s="8"/>
      <c r="H64" s="33"/>
    </row>
    <row r="65" spans="1:26">
      <c r="A65" s="400"/>
      <c r="B65" s="400"/>
      <c r="E65" s="8"/>
      <c r="G65" s="57"/>
      <c r="H65" s="33"/>
    </row>
    <row r="66" spans="1:26">
      <c r="B66" s="45"/>
      <c r="H66" s="33"/>
    </row>
    <row r="67" spans="1:26">
      <c r="B67" s="40"/>
      <c r="C67" s="8"/>
      <c r="D67" s="8"/>
      <c r="H67" s="33"/>
    </row>
    <row r="68" spans="1:26">
      <c r="B68" s="40"/>
      <c r="E68" s="8"/>
      <c r="G68" s="102"/>
      <c r="H68" s="33"/>
    </row>
    <row r="69" spans="1:26">
      <c r="E69" s="34"/>
      <c r="G69" s="34"/>
      <c r="H69" s="33"/>
      <c r="I69" s="57"/>
    </row>
    <row r="70" spans="1:26">
      <c r="B70" s="41"/>
      <c r="E70" s="33"/>
      <c r="F70" s="34"/>
      <c r="G70" s="33"/>
      <c r="H70" s="33"/>
      <c r="I70" s="57"/>
    </row>
    <row r="71" spans="1:26">
      <c r="F71" s="34"/>
      <c r="H71" s="33"/>
      <c r="I71" s="57"/>
    </row>
    <row r="74" spans="1:26">
      <c r="B74" s="47"/>
    </row>
    <row r="75" spans="1:26" ht="12.75" customHeight="1">
      <c r="B75" s="47"/>
    </row>
    <row r="76" spans="1:26" ht="12.75" customHeight="1">
      <c r="B76" s="47"/>
    </row>
    <row r="77" spans="1:26">
      <c r="B77" s="9"/>
      <c r="C77" s="6"/>
      <c r="D77" s="6"/>
      <c r="E77" s="6"/>
      <c r="G77" s="6"/>
    </row>
    <row r="78" spans="1:26">
      <c r="A78"/>
      <c r="I78" t="s">
        <v>38</v>
      </c>
    </row>
    <row r="79" spans="1:26" s="44" customFormat="1">
      <c r="B79" s="9"/>
      <c r="I79" t="e">
        <f ca="1">"       Avoided Costs calculated annually are  "&amp;TEXT(PMT(Discount_Rate,COUNT($G$13:$G$27),-NPV(Discount_Rate,$G$13:$G$27)),"$0.00")&amp;"/MWH"</f>
        <v>#DIV/0!</v>
      </c>
      <c r="J79"/>
      <c r="K79"/>
      <c r="L79"/>
      <c r="M79"/>
      <c r="Z79" s="253"/>
    </row>
    <row r="80" spans="1:26" s="44" customFormat="1">
      <c r="B80" s="9"/>
      <c r="I80" s="9" t="str">
        <f ca="1">"       Avoided Costs calculated monthly are  "&amp;TEXT($G$50,"$0.00")&amp;"/MWH"</f>
        <v xml:space="preserve">       Avoided Costs calculated monthly are  $30.10/MWH</v>
      </c>
      <c r="J80"/>
      <c r="K80"/>
      <c r="Z80" s="253"/>
    </row>
    <row r="81" spans="1:13">
      <c r="A81"/>
      <c r="B81" s="42"/>
      <c r="I81" s="44"/>
      <c r="L81" s="44"/>
      <c r="M81" s="44"/>
    </row>
    <row r="82" spans="1:13">
      <c r="A82"/>
      <c r="F82" s="6"/>
    </row>
    <row r="85" spans="1:13">
      <c r="A85"/>
      <c r="J85" s="44"/>
      <c r="K85" s="44"/>
    </row>
    <row r="86" spans="1:13">
      <c r="A86"/>
      <c r="J86" s="44"/>
      <c r="K86" s="44"/>
    </row>
  </sheetData>
  <mergeCells count="8">
    <mergeCell ref="A41:B41"/>
    <mergeCell ref="A51:B51"/>
    <mergeCell ref="A65:B65"/>
    <mergeCell ref="A47:B47"/>
    <mergeCell ref="A45:B45"/>
    <mergeCell ref="A52:B52"/>
    <mergeCell ref="A56:B56"/>
    <mergeCell ref="A57:B57"/>
  </mergeCells>
  <phoneticPr fontId="10" type="noConversion"/>
  <printOptions horizontalCentered="1"/>
  <pageMargins left="0.25" right="0.25" top="0.75" bottom="0.75" header="0.3" footer="0.3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B7375-8AE8-4F87-8C0C-ACEFA93D93BC}">
  <sheetPr>
    <tabColor rgb="FFCCFFCC"/>
    <pageSetUpPr fitToPage="1"/>
  </sheetPr>
  <dimension ref="B1:AC89"/>
  <sheetViews>
    <sheetView workbookViewId="0">
      <selection activeCell="B1" sqref="B1"/>
    </sheetView>
  </sheetViews>
  <sheetFormatPr defaultColWidth="9.33203125" defaultRowHeight="12.75"/>
  <cols>
    <col min="1" max="1" width="13.33203125" style="62" customWidth="1"/>
    <col min="2" max="2" width="15" style="62" customWidth="1"/>
    <col min="3" max="3" width="19.33203125" style="62" customWidth="1"/>
    <col min="4" max="4" width="22.83203125" style="62" customWidth="1"/>
    <col min="5" max="5" width="11.1640625" style="62" customWidth="1"/>
    <col min="6" max="6" width="9.5" style="62" customWidth="1"/>
    <col min="7" max="8" width="9.5" style="62" bestFit="1" customWidth="1"/>
    <col min="9" max="9" width="10.5" style="62" customWidth="1"/>
    <col min="10" max="10" width="12.6640625" style="62" customWidth="1"/>
    <col min="11" max="11" width="14" style="62" customWidth="1"/>
    <col min="12" max="12" width="13.33203125" style="62" customWidth="1"/>
    <col min="13" max="13" width="3.1640625" style="62" customWidth="1"/>
    <col min="14" max="14" width="15" style="62" hidden="1" customWidth="1"/>
    <col min="15" max="15" width="5.6640625" style="62" customWidth="1"/>
    <col min="16" max="16" width="9.33203125" style="62" customWidth="1"/>
    <col min="17" max="18" width="16" style="62" customWidth="1"/>
    <col min="19" max="19" width="23.5" style="62" customWidth="1"/>
    <col min="20" max="20" width="18.1640625" style="62" customWidth="1"/>
    <col min="21" max="21" width="13.33203125" style="62" customWidth="1"/>
    <col min="22" max="22" width="18.1640625" style="62" customWidth="1"/>
    <col min="23" max="23" width="12.83203125" style="62" customWidth="1"/>
    <col min="24" max="24" width="15.33203125" style="62" customWidth="1"/>
    <col min="25" max="26" width="9.33203125" style="62"/>
    <col min="27" max="27" width="13.33203125" style="62" customWidth="1"/>
    <col min="28" max="28" width="13.6640625" style="62" customWidth="1"/>
    <col min="29" max="29" width="12" style="62" bestFit="1" customWidth="1"/>
    <col min="30" max="16384" width="9.33203125" style="62"/>
  </cols>
  <sheetData>
    <row r="1" spans="2:29" ht="15.75">
      <c r="B1" s="60" t="s">
        <v>105</v>
      </c>
      <c r="C1" s="61"/>
      <c r="D1" s="61"/>
      <c r="E1" s="61"/>
      <c r="F1" s="61"/>
      <c r="G1" s="61"/>
      <c r="H1" s="61"/>
      <c r="I1" s="61"/>
      <c r="J1" s="61"/>
      <c r="K1" s="61"/>
    </row>
    <row r="2" spans="2:29" ht="15.75">
      <c r="B2" s="60" t="str">
        <f>T52</f>
        <v>WD_.PX.DJW._.PTC.Utility_Scale</v>
      </c>
      <c r="C2" s="61"/>
      <c r="D2" s="61"/>
      <c r="E2" s="61"/>
      <c r="F2" s="61"/>
      <c r="G2" s="61"/>
      <c r="H2" s="61"/>
      <c r="I2" s="61"/>
      <c r="J2" s="61"/>
      <c r="K2" s="61"/>
    </row>
    <row r="3" spans="2:29" ht="15.75">
      <c r="B3" s="60" t="str">
        <f>TEXT($C$61,"0%")&amp;" Capacity Factor"</f>
        <v>41% Capacity Factor</v>
      </c>
      <c r="C3" s="61"/>
      <c r="D3" s="61"/>
      <c r="E3" s="61"/>
      <c r="F3" s="61"/>
      <c r="G3" s="61"/>
      <c r="H3" s="61"/>
      <c r="I3" s="61"/>
      <c r="J3" s="61"/>
      <c r="K3" s="61"/>
    </row>
    <row r="4" spans="2:29">
      <c r="B4" s="61"/>
      <c r="C4" s="61"/>
      <c r="D4" s="61"/>
      <c r="E4" s="61"/>
      <c r="F4" s="61"/>
      <c r="G4" s="61"/>
      <c r="H4" s="61"/>
      <c r="I4" s="61"/>
    </row>
    <row r="5" spans="2:29" ht="51.75" customHeight="1">
      <c r="B5" s="63" t="s">
        <v>24</v>
      </c>
      <c r="C5" s="64" t="s">
        <v>106</v>
      </c>
      <c r="D5" s="64" t="s">
        <v>107</v>
      </c>
      <c r="E5" s="64" t="s">
        <v>108</v>
      </c>
      <c r="F5" s="14" t="s">
        <v>109</v>
      </c>
      <c r="G5" s="64" t="s">
        <v>110</v>
      </c>
      <c r="H5" s="14" t="s">
        <v>111</v>
      </c>
      <c r="I5" s="64" t="s">
        <v>112</v>
      </c>
      <c r="J5" s="64" t="s">
        <v>113</v>
      </c>
      <c r="K5" s="14" t="s">
        <v>114</v>
      </c>
      <c r="L5" s="64" t="s">
        <v>93</v>
      </c>
      <c r="N5" s="113"/>
      <c r="O5" s="113"/>
      <c r="Q5" s="113"/>
      <c r="T5" s="155"/>
      <c r="Z5" s="113"/>
      <c r="AA5" s="113"/>
    </row>
    <row r="6" spans="2:29" ht="24" customHeight="1">
      <c r="B6" s="65"/>
      <c r="C6" s="66" t="s">
        <v>37</v>
      </c>
      <c r="D6" s="67" t="s">
        <v>94</v>
      </c>
      <c r="E6" s="67" t="s">
        <v>94</v>
      </c>
      <c r="F6" s="67" t="s">
        <v>94</v>
      </c>
      <c r="G6" s="66" t="s">
        <v>29</v>
      </c>
      <c r="H6" s="15" t="s">
        <v>29</v>
      </c>
      <c r="I6" s="15" t="s">
        <v>29</v>
      </c>
      <c r="J6" s="66" t="s">
        <v>29</v>
      </c>
      <c r="K6" s="16" t="s">
        <v>94</v>
      </c>
      <c r="L6" s="67" t="s">
        <v>94</v>
      </c>
      <c r="W6" s="88"/>
      <c r="X6" s="88"/>
    </row>
    <row r="7" spans="2:29">
      <c r="C7" s="68" t="s">
        <v>115</v>
      </c>
      <c r="D7" s="68" t="s">
        <v>116</v>
      </c>
      <c r="E7" s="68" t="s">
        <v>117</v>
      </c>
      <c r="F7" s="68" t="s">
        <v>118</v>
      </c>
      <c r="G7" s="68" t="s">
        <v>119</v>
      </c>
      <c r="H7" s="68" t="s">
        <v>120</v>
      </c>
      <c r="I7" s="68" t="s">
        <v>121</v>
      </c>
      <c r="J7" s="68" t="s">
        <v>121</v>
      </c>
      <c r="K7" s="68" t="s">
        <v>122</v>
      </c>
      <c r="L7" s="68" t="s">
        <v>123</v>
      </c>
      <c r="R7" s="74"/>
      <c r="S7" s="88"/>
      <c r="U7" s="88"/>
    </row>
    <row r="8" spans="2:29" ht="21.75" customHeight="1">
      <c r="R8" s="74"/>
      <c r="X8" s="74"/>
    </row>
    <row r="9" spans="2:29" ht="15.75">
      <c r="B9" s="38"/>
    </row>
    <row r="10" spans="2:29">
      <c r="B10" s="69">
        <v>2024</v>
      </c>
      <c r="C10" s="175">
        <f>INDEX('2025 IRP Assumptions'!$E$2:$E$28,MATCH($T$52,'2025 IRP Assumptions'!$C$2:$C$28,0),1)</f>
        <v>1392.68</v>
      </c>
      <c r="D10" s="71"/>
      <c r="E10" s="250">
        <f>INDEX('2025 IRP Assumptions'!$E$31:$E$57,MATCH($T$52,'2025 IRP Assumptions'!$C$31:$C$57,0),1)</f>
        <v>31.65</v>
      </c>
      <c r="F10" s="71"/>
      <c r="G10" s="72"/>
      <c r="H10" s="71"/>
      <c r="I10" s="71"/>
      <c r="J10" s="72"/>
      <c r="K10" s="72"/>
      <c r="L10" s="71"/>
      <c r="S10" s="178"/>
      <c r="T10" s="73"/>
      <c r="X10" s="176"/>
    </row>
    <row r="11" spans="2:29">
      <c r="B11" s="69">
        <f t="shared" ref="B11:B36" si="0">B10+1</f>
        <v>2025</v>
      </c>
      <c r="C11" s="73">
        <f>$C$10*INDEX('2025 IRP Assumptions'!$E$172:$E$192,MATCH(B11,'2025 IRP Assumptions'!$S$172:$S$192,0),1)</f>
        <v>1392.68</v>
      </c>
      <c r="D11" s="71"/>
      <c r="E11" s="71" cm="1">
        <f t="array" ref="E11">$E$10*INDEX('2025 IRP Assumptions'!$E$275:$E$298,'WD_.PX.DJW._.PTC.2029'!$B11-2023,1)</f>
        <v>32.339970000000001</v>
      </c>
      <c r="F11" s="71"/>
      <c r="G11" s="72"/>
      <c r="H11" s="71"/>
      <c r="I11" s="71"/>
      <c r="J11" s="72"/>
      <c r="K11" s="72"/>
      <c r="L11" s="71"/>
      <c r="R11" s="176"/>
      <c r="S11" s="176"/>
      <c r="U11" s="174"/>
      <c r="X11" s="176"/>
    </row>
    <row r="12" spans="2:29">
      <c r="B12" s="69">
        <f t="shared" si="0"/>
        <v>2026</v>
      </c>
      <c r="C12" s="73">
        <f>$C$10*INDEX('2025 IRP Assumptions'!$E$172:$E$192,MATCH(B12,'2025 IRP Assumptions'!$S$172:$S$192,0),1)</f>
        <v>1423.736764</v>
      </c>
      <c r="D12" s="71"/>
      <c r="E12" s="71" cm="1">
        <f t="array" ref="E12">$E$10*INDEX('2025 IRP Assumptions'!$E$275:$E$298,'WD_.PX.DJW._.PTC.2029'!$B12-2023,1)</f>
        <v>33.044981346</v>
      </c>
      <c r="F12" s="71"/>
      <c r="G12" s="72"/>
      <c r="H12" s="71"/>
      <c r="I12" s="71"/>
      <c r="J12" s="72"/>
      <c r="K12" s="72"/>
      <c r="L12" s="71"/>
      <c r="Q12" s="166"/>
      <c r="R12" s="176"/>
      <c r="S12" s="176"/>
      <c r="X12" s="176"/>
      <c r="AC12" s="157"/>
    </row>
    <row r="13" spans="2:29">
      <c r="B13" s="69">
        <f t="shared" si="0"/>
        <v>2027</v>
      </c>
      <c r="C13" s="73">
        <f>$C$10*INDEX('2025 IRP Assumptions'!$E$172:$E$192,MATCH(B13,'2025 IRP Assumptions'!$S$172:$S$192,0),1)</f>
        <v>1439.3347800000001</v>
      </c>
      <c r="D13" s="71"/>
      <c r="E13" s="71" cm="1">
        <f t="array" ref="E13">$E$10*INDEX('2025 IRP Assumptions'!$E$275:$E$298,'WD_.PX.DJW._.PTC.2029'!$B13-2023,1)</f>
        <v>33.765361931999998</v>
      </c>
      <c r="F13" s="71"/>
      <c r="G13" s="72"/>
      <c r="H13" s="71"/>
      <c r="I13" s="71"/>
      <c r="J13" s="72"/>
      <c r="K13" s="72"/>
      <c r="L13" s="71"/>
      <c r="P13" s="88"/>
      <c r="Q13" s="72"/>
      <c r="R13" s="176"/>
      <c r="S13" s="176"/>
      <c r="U13" s="178"/>
      <c r="X13" s="176"/>
      <c r="Y13" s="178"/>
    </row>
    <row r="14" spans="2:29">
      <c r="B14" s="69">
        <f t="shared" si="0"/>
        <v>2028</v>
      </c>
      <c r="C14" s="73">
        <f>$C$10*INDEX('2025 IRP Assumptions'!$E$172:$E$192,MATCH(B14,'2025 IRP Assumptions'!$S$172:$S$192,0),1)</f>
        <v>1454.9327960000001</v>
      </c>
      <c r="D14" s="71"/>
      <c r="E14" s="71" cm="1">
        <f t="array" ref="E14">$E$10*INDEX('2025 IRP Assumptions'!$E$275:$E$298,'WD_.PX.DJW._.PTC.2029'!$B14-2023,1)</f>
        <v>34.501446836549995</v>
      </c>
      <c r="F14" s="284"/>
      <c r="G14" s="72"/>
      <c r="H14" s="71"/>
      <c r="I14" s="71"/>
      <c r="J14" s="72"/>
      <c r="K14" s="72"/>
      <c r="L14" s="71"/>
      <c r="P14" s="88"/>
      <c r="Q14" s="72"/>
      <c r="U14" s="178"/>
      <c r="W14" s="88"/>
      <c r="X14" s="176"/>
      <c r="Y14" s="178"/>
    </row>
    <row r="15" spans="2:29">
      <c r="B15" s="69">
        <f t="shared" si="0"/>
        <v>2029</v>
      </c>
      <c r="C15" s="73">
        <f>$C$10*INDEX('2025 IRP Assumptions'!$E$172:$E$192,MATCH(B15,'2025 IRP Assumptions'!$S$172:$S$192,0),1)</f>
        <v>1470.5308120000002</v>
      </c>
      <c r="D15" s="250">
        <f>C15*$C$60</f>
        <v>92.878726085920007</v>
      </c>
      <c r="E15" s="71" cm="1">
        <f t="array" ref="E15">$E$10*INDEX('2025 IRP Assumptions'!$E$275:$E$298,'WD_.PX.DJW._.PTC.2029'!$B15-2023,1)</f>
        <v>35.253578386050002</v>
      </c>
      <c r="F15" s="71"/>
      <c r="G15" s="72">
        <f t="shared" ref="G15:G36" si="1">(D15+E15+F15)/(8.76*$C$61)</f>
        <v>35.459677605076635</v>
      </c>
      <c r="H15" s="71"/>
      <c r="I15" s="71">
        <f>-INDEX('2025 IRP Assumptions'!$E$243:$E$272,MATCH(B15,'2025 IRP Assumptions'!$S$243:$S$272,0),1)*1.1</f>
        <v>-46.673000000000002</v>
      </c>
      <c r="J15" s="72">
        <f t="shared" ref="J15:J36" si="2">(G15+H15+I15)</f>
        <v>-11.213322394923367</v>
      </c>
      <c r="K15" s="72">
        <f t="shared" ref="K15:K36" si="3">ROUND(J15*$C$61*8.76,2)</f>
        <v>-40.520000000000003</v>
      </c>
      <c r="L15" s="71">
        <f t="shared" ref="L15:L36" si="4">(D15+E15+F15)</f>
        <v>128.13230447197</v>
      </c>
      <c r="P15" s="88"/>
      <c r="Q15" s="72"/>
      <c r="U15" s="178"/>
      <c r="V15" s="88"/>
      <c r="W15" s="88"/>
      <c r="X15" s="176"/>
      <c r="Y15" s="178"/>
      <c r="Z15" s="88"/>
    </row>
    <row r="16" spans="2:29">
      <c r="B16" s="69">
        <f t="shared" si="0"/>
        <v>2030</v>
      </c>
      <c r="C16" s="73"/>
      <c r="D16" s="71" cm="1">
        <f t="array" ref="D16">D15*INDEX('2025 IRP Assumptions'!$E$275:$E$298,'WD_.PX.DJW._.PTC.2029'!$B16-2023,1)/INDEX('2025 IRP Assumptions'!$E$275:$E$298,'WD_.PX.DJW._.PTC.2029'!$B16-2023-1,1)</f>
        <v>94.903482265679543</v>
      </c>
      <c r="E16" s="71" cm="1">
        <f t="array" ref="E16">$E$10*INDEX('2025 IRP Assumptions'!$E$275:$E$298,'WD_.PX.DJW._.PTC.2029'!$B16-2023,1)</f>
        <v>36.022106376299995</v>
      </c>
      <c r="F16" s="71"/>
      <c r="G16" s="72">
        <f t="shared" si="1"/>
        <v>36.232698558192872</v>
      </c>
      <c r="H16" s="71"/>
      <c r="I16" s="71">
        <f>-INDEX('2025 IRP Assumptions'!$E$243:$E$272,MATCH(B16,'2025 IRP Assumptions'!$S$243:$S$272,0),1)*1.1</f>
        <v>-48.136000000000003</v>
      </c>
      <c r="J16" s="72">
        <f t="shared" si="2"/>
        <v>-11.90330144180713</v>
      </c>
      <c r="K16" s="72">
        <f t="shared" si="3"/>
        <v>-43.01</v>
      </c>
      <c r="L16" s="71">
        <f t="shared" si="4"/>
        <v>130.92558864197954</v>
      </c>
      <c r="P16" s="88"/>
      <c r="Q16" s="72"/>
      <c r="U16" s="178"/>
      <c r="V16" s="88"/>
      <c r="W16" s="88"/>
      <c r="X16" s="176"/>
      <c r="Y16" s="178"/>
      <c r="Z16" s="88"/>
      <c r="AA16" s="88"/>
    </row>
    <row r="17" spans="2:27">
      <c r="B17" s="69">
        <f t="shared" si="0"/>
        <v>2031</v>
      </c>
      <c r="C17" s="73"/>
      <c r="D17" s="71" cm="1">
        <f t="array" ref="D17">D16*INDEX('2025 IRP Assumptions'!$E$275:$E$298,'WD_.PX.DJW._.PTC.2029'!$B17-2023,1)/INDEX('2025 IRP Assumptions'!$E$275:$E$298,'WD_.PX.DJW._.PTC.2029'!$B17-2023-1,1)</f>
        <v>96.972378175769322</v>
      </c>
      <c r="E17" s="71" cm="1">
        <f t="array" ref="E17">$E$10*INDEX('2025 IRP Assumptions'!$E$275:$E$298,'WD_.PX.DJW._.PTC.2029'!$B17-2023,1)</f>
        <v>36.80738829405</v>
      </c>
      <c r="F17" s="71"/>
      <c r="G17" s="72">
        <f t="shared" si="1"/>
        <v>37.022571385500811</v>
      </c>
      <c r="H17" s="71"/>
      <c r="I17" s="71">
        <f>-INDEX('2025 IRP Assumptions'!$E$243:$E$272,MATCH(B17,'2025 IRP Assumptions'!$S$243:$S$272,0),1)*1.1</f>
        <v>-49.588000000000001</v>
      </c>
      <c r="J17" s="72">
        <f t="shared" si="2"/>
        <v>-12.56542861449919</v>
      </c>
      <c r="K17" s="72">
        <f t="shared" si="3"/>
        <v>-45.4</v>
      </c>
      <c r="L17" s="71">
        <f t="shared" si="4"/>
        <v>133.77976646981932</v>
      </c>
      <c r="P17" s="88"/>
      <c r="Q17" s="72"/>
      <c r="U17" s="178"/>
      <c r="V17" s="88"/>
      <c r="W17" s="88"/>
      <c r="X17" s="176"/>
      <c r="Y17" s="178"/>
      <c r="Z17" s="88"/>
      <c r="AA17" s="88"/>
    </row>
    <row r="18" spans="2:27">
      <c r="B18" s="69">
        <f t="shared" si="0"/>
        <v>2032</v>
      </c>
      <c r="C18" s="73"/>
      <c r="D18" s="71" cm="1">
        <f t="array" ref="D18">D17*INDEX('2025 IRP Assumptions'!$E$275:$E$298,'WD_.PX.DJW._.PTC.2029'!$B18-2023,1)/INDEX('2025 IRP Assumptions'!$E$275:$E$298,'WD_.PX.DJW._.PTC.2029'!$B18-2023-1,1)</f>
        <v>99.086375993101157</v>
      </c>
      <c r="E18" s="71" cm="1">
        <f t="array" ref="E18">$E$10*INDEX('2025 IRP Assumptions'!$E$275:$E$298,'WD_.PX.DJW._.PTC.2029'!$B18-2023,1)</f>
        <v>37.609789348650004</v>
      </c>
      <c r="F18" s="71"/>
      <c r="G18" s="72">
        <f t="shared" si="1"/>
        <v>37.829663431434746</v>
      </c>
      <c r="H18" s="71"/>
      <c r="I18" s="71">
        <f>-INDEX('2025 IRP Assumptions'!$E$243:$E$272,MATCH(B18,'2025 IRP Assumptions'!$S$243:$S$272,0),1)*1.1</f>
        <v>-49.588000000000001</v>
      </c>
      <c r="J18" s="72">
        <f t="shared" si="2"/>
        <v>-11.758336568565255</v>
      </c>
      <c r="K18" s="72">
        <f t="shared" si="3"/>
        <v>-42.49</v>
      </c>
      <c r="L18" s="71">
        <f t="shared" si="4"/>
        <v>136.69616534175117</v>
      </c>
      <c r="P18" s="88"/>
      <c r="Q18" s="72"/>
      <c r="T18" s="88"/>
      <c r="V18" s="88"/>
      <c r="W18" s="88"/>
      <c r="Y18" s="88"/>
      <c r="Z18" s="88"/>
      <c r="AA18" s="88"/>
    </row>
    <row r="19" spans="2:27">
      <c r="B19" s="69">
        <f t="shared" si="0"/>
        <v>2033</v>
      </c>
      <c r="C19" s="73"/>
      <c r="D19" s="71" cm="1">
        <f t="array" ref="D19">D18*INDEX('2025 IRP Assumptions'!$E$275:$E$298,'WD_.PX.DJW._.PTC.2029'!$B19-2023,1)/INDEX('2025 IRP Assumptions'!$E$275:$E$298,'WD_.PX.DJW._.PTC.2029'!$B19-2023-1,1)</f>
        <v>101.24645899093481</v>
      </c>
      <c r="E19" s="71" cm="1">
        <f t="array" ref="E19">$E$10*INDEX('2025 IRP Assumptions'!$E$275:$E$298,'WD_.PX.DJW._.PTC.2029'!$B19-2023,1)</f>
        <v>38.429682756899993</v>
      </c>
      <c r="F19" s="71"/>
      <c r="G19" s="72">
        <f t="shared" si="1"/>
        <v>38.65435009469207</v>
      </c>
      <c r="H19" s="71"/>
      <c r="I19" s="71">
        <f>-INDEX('2025 IRP Assumptions'!$E$243:$E$272,MATCH(B19,'2025 IRP Assumptions'!$S$243:$S$272,0),1)*1.1</f>
        <v>-51.051000000000002</v>
      </c>
      <c r="J19" s="72">
        <f t="shared" si="2"/>
        <v>-12.396649905307932</v>
      </c>
      <c r="K19" s="72">
        <f t="shared" si="3"/>
        <v>-44.79</v>
      </c>
      <c r="L19" s="71">
        <f t="shared" si="4"/>
        <v>139.67614174783481</v>
      </c>
      <c r="P19" s="88"/>
      <c r="Q19" s="72"/>
      <c r="T19" s="88"/>
      <c r="V19" s="88"/>
      <c r="W19" s="88"/>
      <c r="Y19" s="88"/>
      <c r="Z19" s="88"/>
      <c r="AA19" s="88"/>
    </row>
    <row r="20" spans="2:27">
      <c r="B20" s="69">
        <f t="shared" si="0"/>
        <v>2034</v>
      </c>
      <c r="C20" s="73"/>
      <c r="D20" s="71" cm="1">
        <f t="array" ref="D20">D19*INDEX('2025 IRP Assumptions'!$E$275:$E$298,'WD_.PX.DJW._.PTC.2029'!$B20-2023,1)/INDEX('2025 IRP Assumptions'!$E$275:$E$298,'WD_.PX.DJW._.PTC.2029'!$B20-2023-1,1)</f>
        <v>103.45363187241709</v>
      </c>
      <c r="E20" s="71" cm="1">
        <f t="array" ref="E20">$E$10*INDEX('2025 IRP Assumptions'!$E$275:$E$298,'WD_.PX.DJW._.PTC.2029'!$B20-2023,1)</f>
        <v>39.267449869649994</v>
      </c>
      <c r="F20" s="71"/>
      <c r="G20" s="72">
        <f t="shared" si="1"/>
        <v>39.497014955573434</v>
      </c>
      <c r="H20" s="71"/>
      <c r="I20" s="71">
        <f>-INDEX('2025 IRP Assumptions'!$E$243:$E$272,MATCH(B20,'2025 IRP Assumptions'!$S$243:$S$272,0),1)*1.1</f>
        <v>-52.514000000000003</v>
      </c>
      <c r="J20" s="72">
        <f t="shared" si="2"/>
        <v>-13.016985044426569</v>
      </c>
      <c r="K20" s="72">
        <f t="shared" si="3"/>
        <v>-47.04</v>
      </c>
      <c r="L20" s="71">
        <f t="shared" si="4"/>
        <v>142.7210817420671</v>
      </c>
      <c r="P20" s="88"/>
      <c r="Q20" s="72"/>
      <c r="T20" s="88"/>
      <c r="V20" s="88"/>
      <c r="W20" s="88"/>
      <c r="Y20" s="88"/>
      <c r="Z20" s="88"/>
      <c r="AA20" s="88"/>
    </row>
    <row r="21" spans="2:27">
      <c r="B21" s="69">
        <f t="shared" si="0"/>
        <v>2035</v>
      </c>
      <c r="C21" s="73"/>
      <c r="D21" s="71" cm="1">
        <f t="array" ref="D21">D20*INDEX('2025 IRP Assumptions'!$E$275:$E$298,'WD_.PX.DJW._.PTC.2029'!$B21-2023,1)/INDEX('2025 IRP Assumptions'!$E$275:$E$298,'WD_.PX.DJW._.PTC.2029'!$B21-2023-1,1)</f>
        <v>105.70892102073611</v>
      </c>
      <c r="E21" s="71" cm="1">
        <f t="array" ref="E21">$E$10*INDEX('2025 IRP Assumptions'!$E$275:$E$298,'WD_.PX.DJW._.PTC.2029'!$B21-2023,1)</f>
        <v>40.123480266749993</v>
      </c>
      <c r="F21" s="71"/>
      <c r="G21" s="72">
        <f t="shared" si="1"/>
        <v>40.358049871487765</v>
      </c>
      <c r="H21" s="71"/>
      <c r="I21" s="71">
        <f>-INDEX('2025 IRP Assumptions'!$E$243:$E$272,MATCH(B21,'2025 IRP Assumptions'!$S$243:$S$272,0),1)*1.1</f>
        <v>-52.514000000000003</v>
      </c>
      <c r="J21" s="72">
        <f t="shared" si="2"/>
        <v>-12.155950128512238</v>
      </c>
      <c r="K21" s="72">
        <f t="shared" si="3"/>
        <v>-43.93</v>
      </c>
      <c r="L21" s="71">
        <f t="shared" si="4"/>
        <v>145.83240128748611</v>
      </c>
      <c r="P21" s="88"/>
      <c r="Q21" s="72"/>
      <c r="T21" s="88"/>
      <c r="V21" s="88"/>
      <c r="W21" s="88"/>
      <c r="Y21" s="88"/>
      <c r="Z21" s="88"/>
      <c r="AA21" s="88"/>
    </row>
    <row r="22" spans="2:27">
      <c r="B22" s="69">
        <f t="shared" si="0"/>
        <v>2036</v>
      </c>
      <c r="C22" s="73"/>
      <c r="D22" s="71" cm="1">
        <f t="array" ref="D22">D21*INDEX('2025 IRP Assumptions'!$E$275:$E$298,'WD_.PX.DJW._.PTC.2029'!$B22-2023,1)/INDEX('2025 IRP Assumptions'!$E$275:$E$298,'WD_.PX.DJW._.PTC.2029'!$B22-2023-1,1)</f>
        <v>108.01337549973861</v>
      </c>
      <c r="E22" s="71" cm="1">
        <f t="array" ref="E22">$E$10*INDEX('2025 IRP Assumptions'!$E$275:$E$298,'WD_.PX.DJW._.PTC.2029'!$B22-2023,1)</f>
        <v>40.998172136849995</v>
      </c>
      <c r="F22" s="71"/>
      <c r="G22" s="72">
        <f t="shared" si="1"/>
        <v>41.237855358972709</v>
      </c>
      <c r="H22" s="71"/>
      <c r="I22" s="71">
        <f>-INDEX('2025 IRP Assumptions'!$E$243:$E$272,MATCH(B22,'2025 IRP Assumptions'!$S$243:$S$272,0),1)*1.1</f>
        <v>-53.966000000000008</v>
      </c>
      <c r="J22" s="72">
        <f t="shared" si="2"/>
        <v>-12.728144641027299</v>
      </c>
      <c r="K22" s="72">
        <f t="shared" si="3"/>
        <v>-45.99</v>
      </c>
      <c r="L22" s="71">
        <f t="shared" si="4"/>
        <v>149.0115476365886</v>
      </c>
      <c r="P22" s="88"/>
      <c r="Q22" s="72"/>
      <c r="T22" s="88"/>
      <c r="V22" s="88"/>
      <c r="W22" s="88"/>
      <c r="Y22" s="88"/>
      <c r="Z22" s="88"/>
      <c r="AA22" s="88"/>
    </row>
    <row r="23" spans="2:27">
      <c r="B23" s="69">
        <f t="shared" si="0"/>
        <v>2037</v>
      </c>
      <c r="C23" s="73"/>
      <c r="D23" s="71" cm="1">
        <f t="array" ref="D23">D22*INDEX('2025 IRP Assumptions'!$E$275:$E$298,'WD_.PX.DJW._.PTC.2029'!$B23-2023,1)/INDEX('2025 IRP Assumptions'!$E$275:$E$298,'WD_.PX.DJW._.PTC.2029'!$B23-2023-1,1)</f>
        <v>110.36806705393003</v>
      </c>
      <c r="E23" s="71" cm="1">
        <f t="array" ref="E23">$E$10*INDEX('2025 IRP Assumptions'!$E$275:$E$298,'WD_.PX.DJW._.PTC.2029'!$B23-2023,1)</f>
        <v>41.891932277399995</v>
      </c>
      <c r="F23" s="71"/>
      <c r="G23" s="72">
        <f t="shared" si="1"/>
        <v>42.136840593694636</v>
      </c>
      <c r="H23" s="71"/>
      <c r="I23" s="71">
        <f>-INDEX('2025 IRP Assumptions'!$E$243:$E$272,MATCH(B23,'2025 IRP Assumptions'!$S$243:$S$272,0),1)*1.1</f>
        <v>-55.429000000000002</v>
      </c>
      <c r="J23" s="72">
        <f t="shared" si="2"/>
        <v>-13.292159406305366</v>
      </c>
      <c r="K23" s="72">
        <f t="shared" si="3"/>
        <v>-48.03</v>
      </c>
      <c r="L23" s="71">
        <f t="shared" si="4"/>
        <v>152.25999933133002</v>
      </c>
      <c r="P23" s="88"/>
      <c r="Q23" s="72"/>
      <c r="T23" s="88"/>
      <c r="V23" s="88"/>
      <c r="W23" s="88"/>
      <c r="Y23" s="88"/>
      <c r="Z23" s="88"/>
      <c r="AA23" s="88"/>
    </row>
    <row r="24" spans="2:27">
      <c r="B24" s="69">
        <f t="shared" si="0"/>
        <v>2038</v>
      </c>
      <c r="C24" s="73"/>
      <c r="D24" s="71" cm="1">
        <f t="array" ref="D24">D23*INDEX('2025 IRP Assumptions'!$E$275:$E$298,'WD_.PX.DJW._.PTC.2029'!$B24-2023,1)/INDEX('2025 IRP Assumptions'!$E$275:$E$298,'WD_.PX.DJW._.PTC.2029'!$B24-2023-1,1)</f>
        <v>112.77409094232215</v>
      </c>
      <c r="E24" s="71" cm="1">
        <f t="array" ref="E24">$E$10*INDEX('2025 IRP Assumptions'!$E$275:$E$298,'WD_.PX.DJW._.PTC.2029'!$B24-2023,1)</f>
        <v>42.805176411150001</v>
      </c>
      <c r="F24" s="71"/>
      <c r="G24" s="72">
        <f t="shared" si="1"/>
        <v>43.055423728798928</v>
      </c>
      <c r="H24" s="71"/>
      <c r="I24" s="71"/>
      <c r="J24" s="72">
        <f t="shared" si="2"/>
        <v>43.055423728798928</v>
      </c>
      <c r="K24" s="72">
        <f t="shared" si="3"/>
        <v>155.58000000000001</v>
      </c>
      <c r="L24" s="71">
        <f t="shared" si="4"/>
        <v>155.57926735347215</v>
      </c>
      <c r="P24" s="88"/>
      <c r="Q24" s="72"/>
      <c r="T24" s="88"/>
      <c r="V24" s="88"/>
      <c r="W24" s="88"/>
      <c r="Y24" s="88"/>
      <c r="Z24" s="88"/>
      <c r="AA24" s="88"/>
    </row>
    <row r="25" spans="2:27">
      <c r="B25" s="69">
        <f t="shared" si="0"/>
        <v>2039</v>
      </c>
      <c r="C25" s="73"/>
      <c r="D25" s="71" cm="1">
        <f t="array" ref="D25">D24*INDEX('2025 IRP Assumptions'!$E$275:$E$298,'WD_.PX.DJW._.PTC.2029'!$B25-2023,1)/INDEX('2025 IRP Assumptions'!$E$275:$E$298,'WD_.PX.DJW._.PTC.2029'!$B25-2023-1,1)</f>
        <v>115.23256610520264</v>
      </c>
      <c r="E25" s="71" cm="1">
        <f t="array" ref="E25">$E$10*INDEX('2025 IRP Assumptions'!$E$275:$E$298,'WD_.PX.DJW._.PTC.2029'!$B25-2023,1)</f>
        <v>43.738329249449997</v>
      </c>
      <c r="F25" s="71"/>
      <c r="G25" s="72">
        <f t="shared" si="1"/>
        <v>43.994031958580045</v>
      </c>
      <c r="H25" s="71"/>
      <c r="I25" s="71"/>
      <c r="J25" s="72">
        <f t="shared" si="2"/>
        <v>43.994031958580045</v>
      </c>
      <c r="K25" s="72">
        <f t="shared" si="3"/>
        <v>158.97</v>
      </c>
      <c r="L25" s="71">
        <f t="shared" si="4"/>
        <v>158.97089535465264</v>
      </c>
      <c r="P25" s="88"/>
      <c r="Q25" s="72"/>
      <c r="T25" s="88"/>
      <c r="V25" s="88"/>
      <c r="W25" s="88"/>
      <c r="Y25" s="88"/>
      <c r="Z25" s="88"/>
      <c r="AA25" s="88"/>
    </row>
    <row r="26" spans="2:27">
      <c r="B26" s="69">
        <f t="shared" si="0"/>
        <v>2040</v>
      </c>
      <c r="C26" s="73"/>
      <c r="D26" s="71" cm="1">
        <f t="array" ref="D26">D25*INDEX('2025 IRP Assumptions'!$E$275:$E$298,'WD_.PX.DJW._.PTC.2029'!$B26-2023,1)/INDEX('2025 IRP Assumptions'!$E$275:$E$298,'WD_.PX.DJW._.PTC.2029'!$B26-2023-1,1)</f>
        <v>117.74463608136769</v>
      </c>
      <c r="E26" s="71" cm="1">
        <f t="array" ref="E26">$E$10*INDEX('2025 IRP Assumptions'!$E$275:$E$298,'WD_.PX.DJW._.PTC.2029'!$B26-2023,1)</f>
        <v>44.691824840399995</v>
      </c>
      <c r="F26" s="71"/>
      <c r="G26" s="72">
        <f t="shared" si="1"/>
        <v>44.953101868666906</v>
      </c>
      <c r="H26" s="71"/>
      <c r="I26" s="71"/>
      <c r="J26" s="72">
        <f t="shared" si="2"/>
        <v>44.953101868666906</v>
      </c>
      <c r="K26" s="72">
        <f t="shared" si="3"/>
        <v>162.44</v>
      </c>
      <c r="L26" s="71">
        <f t="shared" si="4"/>
        <v>162.43646092176769</v>
      </c>
      <c r="P26" s="88"/>
      <c r="Q26" s="72"/>
      <c r="T26" s="88"/>
      <c r="V26" s="88"/>
      <c r="W26" s="88"/>
      <c r="Y26" s="88"/>
      <c r="Z26" s="88"/>
      <c r="AA26" s="88"/>
    </row>
    <row r="27" spans="2:27">
      <c r="B27" s="69">
        <f t="shared" si="0"/>
        <v>2041</v>
      </c>
      <c r="C27" s="73"/>
      <c r="D27" s="71" cm="1">
        <f t="array" ref="D27">D26*INDEX('2025 IRP Assumptions'!$E$275:$E$298,'WD_.PX.DJW._.PTC.2029'!$B27-2023,1)/INDEX('2025 IRP Assumptions'!$E$275:$E$298,'WD_.PX.DJW._.PTC.2029'!$B27-2023-1,1)</f>
        <v>120.31146909150669</v>
      </c>
      <c r="E27" s="71" cm="1">
        <f t="array" ref="E27">$E$10*INDEX('2025 IRP Assumptions'!$E$275:$E$298,'WD_.PX.DJW._.PTC.2029'!$B27-2023,1)</f>
        <v>45.666106600499994</v>
      </c>
      <c r="F27" s="71"/>
      <c r="G27" s="72">
        <f t="shared" si="1"/>
        <v>45.933079467857894</v>
      </c>
      <c r="H27" s="71"/>
      <c r="I27" s="71"/>
      <c r="J27" s="72">
        <f t="shared" si="2"/>
        <v>45.933079467857894</v>
      </c>
      <c r="K27" s="72">
        <f t="shared" si="3"/>
        <v>165.98</v>
      </c>
      <c r="L27" s="71">
        <f t="shared" si="4"/>
        <v>165.9775756920067</v>
      </c>
      <c r="P27" s="88"/>
      <c r="Q27" s="72"/>
    </row>
    <row r="28" spans="2:27">
      <c r="B28" s="69">
        <f t="shared" si="0"/>
        <v>2042</v>
      </c>
      <c r="C28" s="73"/>
      <c r="D28" s="71" cm="1">
        <f t="array" ref="D28">D27*INDEX('2025 IRP Assumptions'!$E$275:$E$298,'WD_.PX.DJW._.PTC.2029'!$B28-2023,1)/INDEX('2025 IRP Assumptions'!$E$275:$E$298,'WD_.PX.DJW._.PTC.2029'!$B28-2023-1,1)</f>
        <v>122.93425912220432</v>
      </c>
      <c r="E28" s="71" cm="1">
        <f t="array" ref="E28">$E$10*INDEX('2025 IRP Assumptions'!$E$275:$E$298,'WD_.PX.DJW._.PTC.2029'!$B28-2023,1)</f>
        <v>46.661627726100001</v>
      </c>
      <c r="F28" s="71"/>
      <c r="G28" s="72">
        <f t="shared" si="1"/>
        <v>46.934420601976292</v>
      </c>
      <c r="H28" s="71"/>
      <c r="I28" s="71"/>
      <c r="J28" s="72">
        <f t="shared" si="2"/>
        <v>46.934420601976292</v>
      </c>
      <c r="K28" s="72">
        <f t="shared" si="3"/>
        <v>169.6</v>
      </c>
      <c r="L28" s="71">
        <f t="shared" si="4"/>
        <v>169.59588684830433</v>
      </c>
      <c r="P28" s="88"/>
      <c r="Q28" s="72"/>
    </row>
    <row r="29" spans="2:27">
      <c r="B29" s="69">
        <f t="shared" si="0"/>
        <v>2043</v>
      </c>
      <c r="C29" s="73"/>
      <c r="D29" s="71" cm="1">
        <f t="array" ref="D29">D28*INDEX('2025 IRP Assumptions'!$E$275:$E$298,'WD_.PX.DJW._.PTC.2029'!$B29-2023,1)/INDEX('2025 IRP Assumptions'!$E$275:$E$298,'WD_.PX.DJW._.PTC.2029'!$B29-2023-1,1)</f>
        <v>125.61422600932531</v>
      </c>
      <c r="E29" s="71" cm="1">
        <f t="array" ref="E29">$E$10*INDEX('2025 IRP Assumptions'!$E$275:$E$298,'WD_.PX.DJW._.PTC.2029'!$B29-2023,1)</f>
        <v>47.678851225049996</v>
      </c>
      <c r="F29" s="71"/>
      <c r="G29" s="72">
        <f t="shared" si="1"/>
        <v>47.957590985705281</v>
      </c>
      <c r="H29" s="71"/>
      <c r="I29" s="71"/>
      <c r="J29" s="72">
        <f t="shared" si="2"/>
        <v>47.957590985705281</v>
      </c>
      <c r="K29" s="72">
        <f t="shared" si="3"/>
        <v>173.29</v>
      </c>
      <c r="L29" s="71">
        <f t="shared" si="4"/>
        <v>173.29307723437529</v>
      </c>
      <c r="P29" s="88"/>
      <c r="Q29" s="72"/>
    </row>
    <row r="30" spans="2:27">
      <c r="B30" s="69">
        <f t="shared" si="0"/>
        <v>2044</v>
      </c>
      <c r="C30" s="73"/>
      <c r="D30" s="71" cm="1">
        <f t="array" ref="D30">D29*INDEX('2025 IRP Assumptions'!$E$275:$E$298,'WD_.PX.DJW._.PTC.2029'!$B30-2023,1)/INDEX('2025 IRP Assumptions'!$E$275:$E$298,'WD_.PX.DJW._.PTC.2029'!$B30-2023-1,1)</f>
        <v>128.35261610509266</v>
      </c>
      <c r="E30" s="71" cm="1">
        <f t="array" ref="E30">$E$10*INDEX('2025 IRP Assumptions'!$E$275:$E$298,'WD_.PX.DJW._.PTC.2029'!$B30-2023,1)</f>
        <v>48.718250169900003</v>
      </c>
      <c r="F30" s="71"/>
      <c r="G30" s="72">
        <f t="shared" si="1"/>
        <v>49.003066457268261</v>
      </c>
      <c r="H30" s="71"/>
      <c r="I30" s="71"/>
      <c r="J30" s="72">
        <f t="shared" si="2"/>
        <v>49.003066457268261</v>
      </c>
      <c r="K30" s="72">
        <f t="shared" si="3"/>
        <v>177.07</v>
      </c>
      <c r="L30" s="71">
        <f t="shared" si="4"/>
        <v>177.07086627499268</v>
      </c>
      <c r="P30" s="88"/>
      <c r="Q30" s="72"/>
    </row>
    <row r="31" spans="2:27">
      <c r="B31" s="69">
        <f t="shared" si="0"/>
        <v>2045</v>
      </c>
      <c r="C31" s="73"/>
      <c r="D31" s="71" cm="1">
        <f t="array" ref="D31">D30*INDEX('2025 IRP Assumptions'!$E$275:$E$298,'WD_.PX.DJW._.PTC.2029'!$B31-2023,1)/INDEX('2025 IRP Assumptions'!$E$275:$E$298,'WD_.PX.DJW._.PTC.2029'!$B31-2023-1,1)</f>
        <v>131.15070319532018</v>
      </c>
      <c r="E31" s="71" cm="1">
        <f t="array" ref="E31">$E$10*INDEX('2025 IRP Assumptions'!$E$275:$E$298,'WD_.PX.DJW._.PTC.2029'!$B31-2023,1)</f>
        <v>49.780308046050003</v>
      </c>
      <c r="F31" s="71"/>
      <c r="G31" s="72">
        <f t="shared" si="1"/>
        <v>50.071333328614116</v>
      </c>
      <c r="H31" s="71"/>
      <c r="I31" s="71"/>
      <c r="J31" s="72">
        <f t="shared" si="2"/>
        <v>50.071333328614116</v>
      </c>
      <c r="K31" s="72">
        <f t="shared" si="3"/>
        <v>180.93</v>
      </c>
      <c r="L31" s="71">
        <f t="shared" si="4"/>
        <v>180.93101124137019</v>
      </c>
      <c r="P31" s="88"/>
      <c r="Q31" s="72"/>
    </row>
    <row r="32" spans="2:27">
      <c r="B32" s="69">
        <f t="shared" si="0"/>
        <v>2046</v>
      </c>
      <c r="C32" s="73"/>
      <c r="D32" s="71" cm="1">
        <f t="array" ref="D32">D31*INDEX('2025 IRP Assumptions'!$E$275:$E$298,'WD_.PX.DJW._.PTC.2029'!$B32-2023,1)/INDEX('2025 IRP Assumptions'!$E$275:$E$298,'WD_.PX.DJW._.PTC.2029'!$B32-2023-1,1)</f>
        <v>134.00978849941237</v>
      </c>
      <c r="E32" s="71" cm="1">
        <f t="array" ref="E32">$E$10*INDEX('2025 IRP Assumptions'!$E$275:$E$298,'WD_.PX.DJW._.PTC.2029'!$B32-2023,1)</f>
        <v>50.865518751749995</v>
      </c>
      <c r="F32" s="71"/>
      <c r="G32" s="72">
        <f t="shared" si="1"/>
        <v>51.162888385417268</v>
      </c>
      <c r="H32" s="71"/>
      <c r="I32" s="71"/>
      <c r="J32" s="72">
        <f t="shared" si="2"/>
        <v>51.162888385417268</v>
      </c>
      <c r="K32" s="72">
        <f t="shared" si="3"/>
        <v>184.88</v>
      </c>
      <c r="L32" s="71">
        <f t="shared" si="4"/>
        <v>184.87530725116235</v>
      </c>
      <c r="P32" s="88"/>
      <c r="Q32" s="72"/>
    </row>
    <row r="33" spans="2:17">
      <c r="B33" s="69">
        <f t="shared" si="0"/>
        <v>2047</v>
      </c>
      <c r="C33" s="73"/>
      <c r="D33" s="71" cm="1">
        <f t="array" ref="D33">D32*INDEX('2025 IRP Assumptions'!$E$275:$E$298,'WD_.PX.DJW._.PTC.2029'!$B33-2023,1)/INDEX('2025 IRP Assumptions'!$E$275:$E$298,'WD_.PX.DJW._.PTC.2029'!$B33-2023-1,1)</f>
        <v>136.93120183775144</v>
      </c>
      <c r="E33" s="71" cm="1">
        <f t="array" ref="E33">$E$10*INDEX('2025 IRP Assumptions'!$E$275:$E$298,'WD_.PX.DJW._.PTC.2029'!$B33-2023,1)</f>
        <v>51.974387041199996</v>
      </c>
      <c r="F33" s="71"/>
      <c r="G33" s="72">
        <f t="shared" si="1"/>
        <v>52.278239332768166</v>
      </c>
      <c r="H33" s="71"/>
      <c r="I33" s="71"/>
      <c r="J33" s="72">
        <f t="shared" si="2"/>
        <v>52.278239332768166</v>
      </c>
      <c r="K33" s="72">
        <f t="shared" si="3"/>
        <v>188.91</v>
      </c>
      <c r="L33" s="71">
        <f t="shared" si="4"/>
        <v>188.90558887895145</v>
      </c>
      <c r="P33" s="88"/>
      <c r="Q33" s="72"/>
    </row>
    <row r="34" spans="2:17" ht="15">
      <c r="B34" s="69">
        <f t="shared" si="0"/>
        <v>2048</v>
      </c>
      <c r="C34" s="73"/>
      <c r="D34" s="277">
        <f t="shared" ref="D34:E36" si="5">D33*D33/D32</f>
        <v>139.91630198575567</v>
      </c>
      <c r="E34" s="277">
        <f t="shared" si="5"/>
        <v>53.107428658938439</v>
      </c>
      <c r="F34" s="71"/>
      <c r="G34" s="72">
        <f t="shared" si="1"/>
        <v>53.417904930347269</v>
      </c>
      <c r="H34" s="71"/>
      <c r="I34" s="71"/>
      <c r="J34" s="72">
        <f t="shared" si="2"/>
        <v>53.417904930347269</v>
      </c>
      <c r="K34" s="72">
        <f t="shared" si="3"/>
        <v>193.02</v>
      </c>
      <c r="L34" s="71">
        <f t="shared" si="4"/>
        <v>193.0237306446941</v>
      </c>
      <c r="P34" s="88"/>
      <c r="Q34" s="72"/>
    </row>
    <row r="35" spans="2:17" ht="15">
      <c r="B35" s="69">
        <f t="shared" si="0"/>
        <v>2049</v>
      </c>
      <c r="C35" s="73"/>
      <c r="D35" s="277">
        <f t="shared" si="5"/>
        <v>142.96647731585151</v>
      </c>
      <c r="E35" s="277">
        <f t="shared" si="5"/>
        <v>54.26517058351282</v>
      </c>
      <c r="F35" s="71"/>
      <c r="G35" s="72">
        <f t="shared" si="1"/>
        <v>54.582415237520323</v>
      </c>
      <c r="H35" s="71"/>
      <c r="I35" s="71"/>
      <c r="J35" s="72">
        <f t="shared" si="2"/>
        <v>54.582415237520323</v>
      </c>
      <c r="K35" s="72">
        <f t="shared" si="3"/>
        <v>197.23</v>
      </c>
      <c r="L35" s="71">
        <f t="shared" si="4"/>
        <v>197.23164789936433</v>
      </c>
      <c r="P35" s="88"/>
      <c r="Q35" s="72"/>
    </row>
    <row r="36" spans="2:17" ht="15">
      <c r="B36" s="69">
        <f t="shared" si="0"/>
        <v>2050</v>
      </c>
      <c r="C36" s="73"/>
      <c r="D36" s="277">
        <f t="shared" si="5"/>
        <v>146.08314646698381</v>
      </c>
      <c r="E36" s="277">
        <f t="shared" si="5"/>
        <v>55.448151281602769</v>
      </c>
      <c r="F36" s="71"/>
      <c r="G36" s="72">
        <f t="shared" si="1"/>
        <v>55.772311868947021</v>
      </c>
      <c r="H36" s="71"/>
      <c r="I36" s="71"/>
      <c r="J36" s="72">
        <f t="shared" si="2"/>
        <v>55.772311868947021</v>
      </c>
      <c r="K36" s="72">
        <f t="shared" si="3"/>
        <v>201.53</v>
      </c>
      <c r="L36" s="71">
        <f t="shared" si="4"/>
        <v>201.53129774858658</v>
      </c>
      <c r="P36" s="88"/>
      <c r="Q36" s="72"/>
    </row>
    <row r="37" spans="2:17">
      <c r="B37" s="69"/>
      <c r="C37" s="73"/>
      <c r="D37" s="71"/>
      <c r="E37" s="71"/>
      <c r="F37" s="71"/>
      <c r="G37" s="72"/>
      <c r="H37" s="71"/>
      <c r="I37" s="71"/>
      <c r="J37" s="71"/>
      <c r="K37" s="71"/>
      <c r="L37" s="71"/>
      <c r="M37" s="71"/>
    </row>
    <row r="38" spans="2:17">
      <c r="B38" s="69"/>
      <c r="C38" s="73"/>
      <c r="D38" s="71"/>
      <c r="E38" s="71"/>
      <c r="F38" s="71"/>
      <c r="G38" s="72"/>
      <c r="H38" s="71"/>
      <c r="I38" s="71"/>
      <c r="J38" s="71"/>
      <c r="K38" s="72"/>
      <c r="L38" s="72"/>
      <c r="M38" s="75"/>
    </row>
    <row r="40" spans="2:17" ht="14.25">
      <c r="B40" s="76" t="s">
        <v>126</v>
      </c>
      <c r="C40" s="77"/>
      <c r="D40" s="77"/>
      <c r="E40" s="77"/>
      <c r="F40" s="77"/>
      <c r="G40" s="77"/>
      <c r="H40" s="77"/>
      <c r="I40" s="77"/>
    </row>
    <row r="42" spans="2:17">
      <c r="B42" s="62" t="s">
        <v>127</v>
      </c>
      <c r="C42" s="78" t="s">
        <v>128</v>
      </c>
      <c r="D42" s="159" t="s">
        <v>129</v>
      </c>
    </row>
    <row r="43" spans="2:17">
      <c r="C43" s="78" t="str">
        <f>C7</f>
        <v>(a)</v>
      </c>
      <c r="D43" s="62" t="s">
        <v>130</v>
      </c>
    </row>
    <row r="44" spans="2:17">
      <c r="C44" s="78" t="str">
        <f>D7</f>
        <v>(b)</v>
      </c>
      <c r="D44" s="72" t="str">
        <f>"= "&amp;C7&amp;" x "&amp;C60</f>
        <v>= (a) x 0.06316</v>
      </c>
    </row>
    <row r="45" spans="2:17">
      <c r="C45" s="78" t="str">
        <f>F7</f>
        <v>(d)</v>
      </c>
      <c r="D45" s="72" t="str">
        <f>"= ("&amp;$D$7&amp;" + "&amp;$E$7&amp;") /  (8.76 x "&amp;TEXT(C61,"0.0%")&amp;")"</f>
        <v>= ((b) + (c)) /  (8.76 x 41.2%)</v>
      </c>
    </row>
    <row r="46" spans="2:17">
      <c r="C46" s="78" t="str">
        <f>J7</f>
        <v>(g)</v>
      </c>
      <c r="D46" s="72" t="str">
        <f>"= "&amp;$G$7&amp;" + "&amp;$H$7</f>
        <v>= (e) + (f)</v>
      </c>
    </row>
    <row r="47" spans="2:17">
      <c r="C47" s="78" t="str">
        <f>K7</f>
        <v>(h)</v>
      </c>
      <c r="D47" t="str">
        <f>D42</f>
        <v>Plant Costs  - 2025 IRP - Table 7.1 &amp; 7.2</v>
      </c>
    </row>
    <row r="48" spans="2:17">
      <c r="C48" s="78"/>
      <c r="D48" s="72"/>
    </row>
    <row r="50" spans="2:20">
      <c r="C50" s="326"/>
      <c r="D50" s="77"/>
      <c r="E50" s="77"/>
      <c r="F50" s="77"/>
      <c r="G50" s="77"/>
      <c r="H50" s="77"/>
      <c r="I50" s="77"/>
    </row>
    <row r="51" spans="2:20">
      <c r="C51" s="315"/>
      <c r="D51" s="326"/>
      <c r="E51" s="326"/>
      <c r="F51" s="326"/>
      <c r="G51" s="326"/>
      <c r="H51" s="326"/>
      <c r="I51" s="61"/>
    </row>
    <row r="52" spans="2:20">
      <c r="Q52" s="62" t="s">
        <v>95</v>
      </c>
      <c r="R52" s="69">
        <v>2029</v>
      </c>
      <c r="T52" s="174" t="s">
        <v>11</v>
      </c>
    </row>
    <row r="53" spans="2:20">
      <c r="B53"/>
      <c r="C53" s="327"/>
      <c r="P53" s="156"/>
      <c r="T53" s="174"/>
    </row>
    <row r="54" spans="2:20">
      <c r="B54"/>
      <c r="C54" s="328"/>
      <c r="Q54" s="62" t="s">
        <v>177</v>
      </c>
      <c r="R54" s="88">
        <v>210.59213080000001</v>
      </c>
      <c r="T54" s="62" t="s">
        <v>178</v>
      </c>
    </row>
    <row r="55" spans="2:20" ht="24" customHeight="1">
      <c r="B55"/>
      <c r="C55" s="88"/>
      <c r="R55" s="113"/>
      <c r="S55" s="113"/>
    </row>
    <row r="56" spans="2:20">
      <c r="B56"/>
      <c r="C56" s="85"/>
      <c r="M56" s="169"/>
      <c r="N56" s="43"/>
      <c r="O56" s="93"/>
      <c r="P56" s="43"/>
      <c r="Q56" s="43"/>
    </row>
    <row r="57" spans="2:20">
      <c r="B57"/>
      <c r="C57" s="92"/>
      <c r="J57" s="170"/>
      <c r="M57" s="171"/>
      <c r="N57" s="87"/>
      <c r="P57" s="86"/>
    </row>
    <row r="58" spans="2:20">
      <c r="B58" s="164"/>
      <c r="C58" s="88"/>
      <c r="L58" s="171"/>
      <c r="M58" s="171"/>
      <c r="N58" s="171"/>
      <c r="P58" s="86"/>
    </row>
    <row r="59" spans="2:20">
      <c r="B59"/>
      <c r="C59" s="104"/>
      <c r="L59" s="171"/>
      <c r="M59" s="171"/>
      <c r="N59" s="171"/>
      <c r="P59" s="171"/>
    </row>
    <row r="60" spans="2:20">
      <c r="C60" s="172">
        <v>6.3159999999999994E-2</v>
      </c>
      <c r="D60" s="62" t="s">
        <v>179</v>
      </c>
      <c r="E60" s="165"/>
      <c r="F60" s="325" t="s">
        <v>180</v>
      </c>
      <c r="J60" s="276"/>
      <c r="L60" s="158"/>
      <c r="M60" s="90"/>
      <c r="N60" s="90"/>
      <c r="P60" s="91"/>
    </row>
    <row r="61" spans="2:20">
      <c r="C61" s="173">
        <v>0.41249600628770289</v>
      </c>
      <c r="D61" s="62" t="s">
        <v>171</v>
      </c>
    </row>
    <row r="62" spans="2:20">
      <c r="C62" s="179"/>
      <c r="D62" s="89"/>
    </row>
    <row r="64" spans="2:20" ht="15">
      <c r="C64" s="118"/>
      <c r="D64" s="118"/>
      <c r="E64" s="118"/>
      <c r="F64" s="118"/>
    </row>
    <row r="65" spans="3:6" ht="15">
      <c r="C65" s="278"/>
      <c r="D65" s="118"/>
      <c r="E65" s="259"/>
      <c r="F65" s="285"/>
    </row>
    <row r="66" spans="3:6" ht="15">
      <c r="C66" s="278"/>
      <c r="D66" s="118"/>
      <c r="E66" s="259"/>
      <c r="F66" s="285"/>
    </row>
    <row r="67" spans="3:6" ht="15">
      <c r="C67" s="278"/>
      <c r="D67" s="118"/>
      <c r="E67" s="259"/>
      <c r="F67" s="285"/>
    </row>
    <row r="68" spans="3:6" ht="15">
      <c r="C68" s="278"/>
      <c r="D68" s="118"/>
      <c r="E68" s="259"/>
      <c r="F68" s="285"/>
    </row>
    <row r="69" spans="3:6" ht="15">
      <c r="C69" s="278"/>
      <c r="D69" s="118"/>
      <c r="E69" s="259"/>
      <c r="F69" s="285"/>
    </row>
    <row r="70" spans="3:6" ht="15">
      <c r="C70" s="278"/>
      <c r="D70" s="118"/>
      <c r="E70" s="259"/>
      <c r="F70" s="285"/>
    </row>
    <row r="71" spans="3:6" ht="15">
      <c r="C71" s="278"/>
      <c r="D71" s="118"/>
      <c r="E71" s="259"/>
      <c r="F71" s="285"/>
    </row>
    <row r="72" spans="3:6" ht="15">
      <c r="C72" s="278"/>
      <c r="D72" s="118"/>
      <c r="E72" s="259"/>
      <c r="F72" s="285"/>
    </row>
    <row r="73" spans="3:6" ht="15">
      <c r="C73" s="278"/>
      <c r="D73" s="118"/>
      <c r="E73" s="259"/>
      <c r="F73" s="285"/>
    </row>
    <row r="74" spans="3:6" ht="15">
      <c r="C74" s="278"/>
      <c r="D74" s="118"/>
      <c r="E74" s="259"/>
      <c r="F74" s="285"/>
    </row>
    <row r="75" spans="3:6" ht="15">
      <c r="C75" s="118"/>
      <c r="D75" s="118"/>
      <c r="E75" s="118"/>
      <c r="F75" s="118"/>
    </row>
    <row r="76" spans="3:6" ht="15">
      <c r="C76" s="118"/>
      <c r="D76" s="118"/>
      <c r="E76" s="118"/>
      <c r="F76" s="118"/>
    </row>
    <row r="77" spans="3:6" ht="15">
      <c r="C77" s="118"/>
      <c r="D77" s="118"/>
      <c r="E77" s="279"/>
      <c r="F77" s="279"/>
    </row>
    <row r="80" spans="3:6">
      <c r="C80" s="86"/>
      <c r="D80" s="89"/>
    </row>
    <row r="81" spans="3:4">
      <c r="C81" s="86"/>
      <c r="D81" s="89"/>
    </row>
    <row r="82" spans="3:4">
      <c r="C82" s="86"/>
      <c r="D82" s="89"/>
    </row>
    <row r="83" spans="3:4">
      <c r="C83" s="86"/>
      <c r="D83" s="89"/>
    </row>
    <row r="84" spans="3:4">
      <c r="C84" s="86"/>
      <c r="D84" s="89"/>
    </row>
    <row r="85" spans="3:4">
      <c r="C85" s="86"/>
      <c r="D85" s="89"/>
    </row>
    <row r="86" spans="3:4">
      <c r="C86" s="86"/>
      <c r="D86" s="89"/>
    </row>
    <row r="87" spans="3:4">
      <c r="C87" s="86"/>
      <c r="D87" s="89"/>
    </row>
    <row r="88" spans="3:4">
      <c r="C88" s="86"/>
      <c r="D88" s="89"/>
    </row>
    <row r="89" spans="3:4">
      <c r="C89" s="86"/>
      <c r="D89" s="89"/>
    </row>
  </sheetData>
  <hyperlinks>
    <hyperlink ref="F60" r:id="rId1" xr:uid="{2F6AB356-4513-4071-BF3F-4464EE446051}"/>
  </hyperlinks>
  <printOptions horizontalCentered="1"/>
  <pageMargins left="0.8" right="0.3" top="0.4" bottom="0.4" header="0.5" footer="0.2"/>
  <pageSetup scale="53" orientation="landscape" r:id="rId2"/>
  <headerFooter alignWithMargins="0"/>
  <rowBreaks count="1" manualBreakCount="1">
    <brk id="49" max="1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426B6-186E-4C38-9807-6E39AAAB71D0}">
  <dimension ref="A1:AC418"/>
  <sheetViews>
    <sheetView topLeftCell="C395" zoomScale="80" zoomScaleNormal="80" workbookViewId="0">
      <selection activeCell="D414" sqref="D414"/>
    </sheetView>
  </sheetViews>
  <sheetFormatPr defaultColWidth="9.33203125" defaultRowHeight="15"/>
  <cols>
    <col min="1" max="1" width="22.5" style="259" customWidth="1"/>
    <col min="2" max="2" width="54.5" style="259" customWidth="1"/>
    <col min="3" max="3" width="48.5" style="259" customWidth="1"/>
    <col min="4" max="4" width="37.6640625" style="259" customWidth="1"/>
    <col min="5" max="6" width="9.33203125" style="259"/>
    <col min="7" max="7" width="17.83203125" style="259" customWidth="1"/>
    <col min="8" max="8" width="15.1640625" style="259" customWidth="1"/>
    <col min="9" max="9" width="23.83203125" style="259" customWidth="1"/>
    <col min="10" max="10" width="11.33203125" style="259" customWidth="1"/>
    <col min="11" max="11" width="16" style="259" customWidth="1"/>
    <col min="12" max="12" width="9.33203125" style="259"/>
    <col min="13" max="13" width="21.6640625" style="259" customWidth="1"/>
    <col min="14" max="21" width="9.33203125" style="259"/>
    <col min="22" max="22" width="40.1640625" style="259" customWidth="1"/>
    <col min="23" max="24" width="33.33203125" style="259" customWidth="1"/>
    <col min="25" max="25" width="14" style="259" customWidth="1"/>
    <col min="26" max="29" width="33.33203125" style="259" customWidth="1"/>
    <col min="30" max="16384" width="9.33203125" style="259"/>
  </cols>
  <sheetData>
    <row r="1" spans="1:29" s="257" customFormat="1">
      <c r="A1" s="257" t="s">
        <v>181</v>
      </c>
      <c r="B1" s="257" t="s">
        <v>182</v>
      </c>
      <c r="C1" s="257" t="s">
        <v>183</v>
      </c>
      <c r="D1" s="257" t="s">
        <v>184</v>
      </c>
      <c r="E1" s="257" t="s">
        <v>185</v>
      </c>
      <c r="F1" s="257" t="s">
        <v>186</v>
      </c>
      <c r="G1" s="257" t="s">
        <v>187</v>
      </c>
      <c r="H1" s="257" t="s">
        <v>188</v>
      </c>
      <c r="I1" s="257" t="s">
        <v>189</v>
      </c>
      <c r="J1" s="257" t="s">
        <v>190</v>
      </c>
      <c r="K1" s="257" t="s">
        <v>191</v>
      </c>
      <c r="L1" s="257" t="s">
        <v>192</v>
      </c>
      <c r="M1" s="257" t="s">
        <v>193</v>
      </c>
      <c r="N1" s="257" t="s">
        <v>194</v>
      </c>
      <c r="O1" s="257" t="s">
        <v>195</v>
      </c>
      <c r="P1" s="257" t="s">
        <v>196</v>
      </c>
      <c r="U1" s="258"/>
      <c r="V1" s="258"/>
      <c r="W1" s="258"/>
      <c r="X1" s="258"/>
      <c r="Y1" s="258"/>
      <c r="Z1" s="258"/>
      <c r="AA1" s="258"/>
      <c r="AB1" s="258"/>
      <c r="AC1" s="258"/>
    </row>
    <row r="2" spans="1:29">
      <c r="A2" s="259" t="s">
        <v>197</v>
      </c>
      <c r="B2" s="259" t="s">
        <v>198</v>
      </c>
      <c r="C2" s="259" t="s">
        <v>199</v>
      </c>
      <c r="D2" s="259" t="s">
        <v>200</v>
      </c>
      <c r="E2" s="259">
        <v>1289.55</v>
      </c>
      <c r="G2" s="259" t="s">
        <v>37</v>
      </c>
      <c r="H2" s="259">
        <v>1</v>
      </c>
      <c r="L2" s="259" t="s">
        <v>201</v>
      </c>
      <c r="M2" s="259" t="s">
        <v>202</v>
      </c>
      <c r="P2" s="259" t="s">
        <v>203</v>
      </c>
      <c r="U2" s="258"/>
      <c r="V2" s="257"/>
      <c r="W2" s="258"/>
      <c r="X2" s="258"/>
      <c r="Y2" s="258"/>
      <c r="Z2" s="258"/>
      <c r="AA2" s="258"/>
      <c r="AB2" s="258"/>
      <c r="AC2" s="258"/>
    </row>
    <row r="3" spans="1:29">
      <c r="A3" s="259" t="s">
        <v>197</v>
      </c>
      <c r="B3" s="259" t="s">
        <v>198</v>
      </c>
      <c r="C3" s="259" t="s">
        <v>204</v>
      </c>
      <c r="D3" s="259" t="s">
        <v>200</v>
      </c>
      <c r="E3" s="259">
        <v>1350.37</v>
      </c>
      <c r="G3" s="259" t="s">
        <v>37</v>
      </c>
      <c r="H3" s="259">
        <v>1</v>
      </c>
      <c r="L3" s="259" t="s">
        <v>201</v>
      </c>
      <c r="M3" s="259" t="s">
        <v>202</v>
      </c>
      <c r="P3" s="259" t="s">
        <v>203</v>
      </c>
    </row>
    <row r="4" spans="1:29">
      <c r="A4" s="259" t="s">
        <v>197</v>
      </c>
      <c r="B4" s="259" t="s">
        <v>198</v>
      </c>
      <c r="C4" s="259" t="s">
        <v>205</v>
      </c>
      <c r="D4" s="259" t="s">
        <v>200</v>
      </c>
      <c r="E4" s="259">
        <v>1289.55</v>
      </c>
      <c r="G4" s="259" t="s">
        <v>37</v>
      </c>
      <c r="H4" s="259">
        <v>1</v>
      </c>
      <c r="I4" s="260"/>
      <c r="J4" s="260"/>
      <c r="L4" s="259" t="s">
        <v>201</v>
      </c>
      <c r="M4" s="259" t="s">
        <v>202</v>
      </c>
      <c r="P4" s="259" t="s">
        <v>203</v>
      </c>
      <c r="U4" s="258"/>
      <c r="V4" s="261"/>
      <c r="W4" s="262"/>
      <c r="X4" s="263"/>
      <c r="Y4" s="263"/>
      <c r="Z4" s="264"/>
      <c r="AA4" s="263"/>
      <c r="AB4" s="265"/>
      <c r="AC4" s="263"/>
    </row>
    <row r="5" spans="1:29">
      <c r="A5" s="259" t="s">
        <v>197</v>
      </c>
      <c r="B5" s="259" t="s">
        <v>198</v>
      </c>
      <c r="C5" s="259" t="s">
        <v>206</v>
      </c>
      <c r="D5" s="259" t="s">
        <v>200</v>
      </c>
      <c r="E5" s="259">
        <v>1216.55</v>
      </c>
      <c r="G5" s="259" t="s">
        <v>37</v>
      </c>
      <c r="H5" s="259">
        <v>1</v>
      </c>
      <c r="I5" s="260"/>
      <c r="J5" s="260"/>
      <c r="L5" s="259" t="s">
        <v>201</v>
      </c>
      <c r="M5" s="259" t="s">
        <v>202</v>
      </c>
      <c r="P5" s="259" t="s">
        <v>203</v>
      </c>
      <c r="U5" s="258"/>
      <c r="V5" s="261"/>
      <c r="W5" s="262"/>
      <c r="X5" s="263"/>
      <c r="Y5" s="263"/>
      <c r="Z5" s="264"/>
      <c r="AA5" s="263"/>
      <c r="AB5" s="265"/>
      <c r="AC5" s="263"/>
    </row>
    <row r="6" spans="1:29">
      <c r="A6" s="259" t="s">
        <v>197</v>
      </c>
      <c r="B6" s="259" t="s">
        <v>198</v>
      </c>
      <c r="C6" s="259" t="s">
        <v>207</v>
      </c>
      <c r="D6" s="259" t="s">
        <v>200</v>
      </c>
      <c r="E6" s="259">
        <v>1240.8800000000001</v>
      </c>
      <c r="G6" s="259" t="s">
        <v>37</v>
      </c>
      <c r="H6" s="259">
        <v>1</v>
      </c>
      <c r="I6" s="260"/>
      <c r="J6" s="260"/>
      <c r="L6" s="259" t="s">
        <v>201</v>
      </c>
      <c r="M6" s="259" t="s">
        <v>202</v>
      </c>
      <c r="P6" s="259" t="s">
        <v>203</v>
      </c>
      <c r="U6" s="258"/>
      <c r="V6" s="261"/>
      <c r="W6" s="262"/>
      <c r="X6" s="263"/>
      <c r="Y6" s="263"/>
      <c r="Z6" s="264"/>
      <c r="AA6" s="263"/>
      <c r="AB6" s="265"/>
      <c r="AC6" s="263"/>
    </row>
    <row r="7" spans="1:29">
      <c r="A7" s="259" t="s">
        <v>197</v>
      </c>
      <c r="B7" s="259" t="s">
        <v>198</v>
      </c>
      <c r="C7" s="259" t="s">
        <v>13</v>
      </c>
      <c r="D7" s="259" t="s">
        <v>200</v>
      </c>
      <c r="E7" s="259">
        <v>1289.55</v>
      </c>
      <c r="G7" s="259" t="s">
        <v>37</v>
      </c>
      <c r="H7" s="259">
        <v>1</v>
      </c>
      <c r="L7" s="259" t="s">
        <v>201</v>
      </c>
      <c r="M7" s="259" t="s">
        <v>202</v>
      </c>
      <c r="P7" s="259" t="s">
        <v>203</v>
      </c>
      <c r="U7" s="258"/>
      <c r="V7" s="261"/>
      <c r="W7" s="262"/>
      <c r="X7" s="263"/>
      <c r="Y7" s="263"/>
      <c r="Z7" s="264"/>
      <c r="AA7" s="263"/>
      <c r="AB7" s="265"/>
      <c r="AC7" s="263"/>
    </row>
    <row r="8" spans="1:29">
      <c r="A8" s="259" t="s">
        <v>197</v>
      </c>
      <c r="B8" s="259" t="s">
        <v>198</v>
      </c>
      <c r="C8" s="259" t="s">
        <v>104</v>
      </c>
      <c r="D8" s="259" t="s">
        <v>200</v>
      </c>
      <c r="E8" s="259">
        <v>1240.8800000000001</v>
      </c>
      <c r="G8" s="259" t="s">
        <v>37</v>
      </c>
      <c r="H8" s="259">
        <v>1</v>
      </c>
      <c r="I8" s="260"/>
      <c r="J8" s="260"/>
      <c r="L8" s="259" t="s">
        <v>201</v>
      </c>
      <c r="M8" s="259" t="s">
        <v>202</v>
      </c>
      <c r="P8" s="259" t="s">
        <v>203</v>
      </c>
      <c r="U8" s="258"/>
      <c r="V8" s="261"/>
      <c r="W8" s="262"/>
      <c r="X8" s="263"/>
      <c r="Y8" s="263"/>
      <c r="Z8" s="264"/>
      <c r="AA8" s="263"/>
      <c r="AB8" s="265"/>
      <c r="AC8" s="263"/>
    </row>
    <row r="9" spans="1:29">
      <c r="A9" s="259" t="s">
        <v>197</v>
      </c>
      <c r="B9" s="259" t="s">
        <v>198</v>
      </c>
      <c r="C9" s="259" t="s">
        <v>208</v>
      </c>
      <c r="D9" s="259" t="s">
        <v>200</v>
      </c>
      <c r="E9" s="259">
        <v>1392.68</v>
      </c>
      <c r="G9" s="259" t="s">
        <v>37</v>
      </c>
      <c r="H9" s="259">
        <v>1</v>
      </c>
      <c r="L9" s="259" t="s">
        <v>201</v>
      </c>
      <c r="M9" s="259" t="s">
        <v>209</v>
      </c>
      <c r="P9" s="259" t="s">
        <v>210</v>
      </c>
    </row>
    <row r="10" spans="1:29">
      <c r="A10" s="259" t="s">
        <v>197</v>
      </c>
      <c r="B10" s="259" t="s">
        <v>198</v>
      </c>
      <c r="C10" s="259" t="s">
        <v>11</v>
      </c>
      <c r="D10" s="259" t="s">
        <v>200</v>
      </c>
      <c r="E10" s="259">
        <v>1392.68</v>
      </c>
      <c r="G10" s="259" t="s">
        <v>37</v>
      </c>
      <c r="H10" s="259">
        <v>1</v>
      </c>
      <c r="I10" s="260"/>
      <c r="J10" s="260"/>
      <c r="L10" s="259" t="s">
        <v>201</v>
      </c>
      <c r="M10" s="259" t="s">
        <v>209</v>
      </c>
      <c r="P10" s="259" t="s">
        <v>210</v>
      </c>
      <c r="U10" s="258"/>
      <c r="V10" s="261"/>
      <c r="W10" s="262"/>
      <c r="X10" s="263"/>
      <c r="Y10" s="263"/>
      <c r="Z10" s="264"/>
      <c r="AA10" s="263"/>
      <c r="AB10" s="265"/>
      <c r="AC10" s="263"/>
    </row>
    <row r="11" spans="1:29">
      <c r="A11" s="259" t="s">
        <v>197</v>
      </c>
      <c r="B11" s="259" t="s">
        <v>198</v>
      </c>
      <c r="C11" s="259" t="s">
        <v>12</v>
      </c>
      <c r="D11" s="259" t="s">
        <v>200</v>
      </c>
      <c r="E11" s="259">
        <v>1577.43</v>
      </c>
      <c r="G11" s="259" t="s">
        <v>37</v>
      </c>
      <c r="H11" s="259">
        <v>1</v>
      </c>
      <c r="I11" s="260"/>
      <c r="J11" s="260"/>
      <c r="L11" s="259" t="s">
        <v>201</v>
      </c>
      <c r="M11" s="259" t="s">
        <v>209</v>
      </c>
      <c r="P11" s="259" t="s">
        <v>210</v>
      </c>
      <c r="U11" s="258"/>
      <c r="V11" s="261"/>
      <c r="W11" s="262"/>
      <c r="X11" s="263"/>
      <c r="Y11" s="263"/>
      <c r="Z11" s="264"/>
      <c r="AA11" s="263"/>
      <c r="AB11" s="265"/>
      <c r="AC11" s="263"/>
    </row>
    <row r="12" spans="1:29">
      <c r="A12" s="259" t="s">
        <v>197</v>
      </c>
      <c r="B12" s="259" t="s">
        <v>198</v>
      </c>
      <c r="C12" s="259" t="s">
        <v>211</v>
      </c>
      <c r="D12" s="259" t="s">
        <v>200</v>
      </c>
      <c r="E12" s="259">
        <v>2503.4899999999998</v>
      </c>
      <c r="G12" s="259" t="s">
        <v>37</v>
      </c>
      <c r="H12" s="259">
        <v>1</v>
      </c>
      <c r="I12" s="260"/>
      <c r="J12" s="260"/>
      <c r="L12" s="259" t="s">
        <v>201</v>
      </c>
      <c r="M12" s="259" t="s">
        <v>212</v>
      </c>
      <c r="P12" s="259" t="s">
        <v>210</v>
      </c>
      <c r="U12" s="258"/>
      <c r="V12" s="261"/>
      <c r="W12" s="262"/>
      <c r="X12" s="263"/>
      <c r="Y12" s="263"/>
      <c r="Z12" s="264"/>
      <c r="AA12" s="263"/>
      <c r="AB12" s="265"/>
      <c r="AC12" s="263"/>
    </row>
    <row r="13" spans="1:29">
      <c r="A13" s="259" t="s">
        <v>197</v>
      </c>
      <c r="B13" s="259" t="s">
        <v>198</v>
      </c>
      <c r="C13" s="259" t="s">
        <v>213</v>
      </c>
      <c r="D13" s="259" t="s">
        <v>200</v>
      </c>
      <c r="E13" s="259">
        <v>2503.4899999999998</v>
      </c>
      <c r="G13" s="259" t="s">
        <v>37</v>
      </c>
      <c r="H13" s="259">
        <v>1</v>
      </c>
      <c r="L13" s="259" t="s">
        <v>201</v>
      </c>
      <c r="M13" s="259" t="s">
        <v>212</v>
      </c>
      <c r="P13" s="259" t="s">
        <v>210</v>
      </c>
      <c r="U13" s="258"/>
      <c r="V13" s="261"/>
      <c r="W13" s="262"/>
      <c r="X13" s="263"/>
      <c r="Y13" s="263"/>
      <c r="Z13" s="264"/>
      <c r="AA13" s="263"/>
      <c r="AB13" s="265"/>
      <c r="AC13" s="263"/>
    </row>
    <row r="14" spans="1:29">
      <c r="A14" s="259" t="s">
        <v>197</v>
      </c>
      <c r="B14" s="259" t="s">
        <v>198</v>
      </c>
      <c r="C14" s="259" t="s">
        <v>8</v>
      </c>
      <c r="D14" s="259" t="s">
        <v>200</v>
      </c>
      <c r="E14" s="259">
        <v>1392.68</v>
      </c>
      <c r="G14" s="259" t="s">
        <v>37</v>
      </c>
      <c r="H14" s="259">
        <v>1</v>
      </c>
      <c r="I14" s="260"/>
      <c r="J14" s="260"/>
      <c r="L14" s="259" t="s">
        <v>201</v>
      </c>
      <c r="M14" s="259" t="s">
        <v>209</v>
      </c>
      <c r="P14" s="259" t="s">
        <v>210</v>
      </c>
      <c r="U14" s="258"/>
      <c r="V14" s="261"/>
      <c r="W14" s="262"/>
      <c r="X14" s="263"/>
      <c r="Y14" s="263"/>
      <c r="Z14" s="264"/>
      <c r="AA14" s="263"/>
      <c r="AB14" s="265"/>
      <c r="AC14" s="263"/>
    </row>
    <row r="15" spans="1:29">
      <c r="A15" s="259" t="s">
        <v>214</v>
      </c>
      <c r="B15" s="259" t="s">
        <v>198</v>
      </c>
      <c r="C15" s="259" t="s">
        <v>132</v>
      </c>
      <c r="D15" s="259" t="s">
        <v>200</v>
      </c>
      <c r="E15" s="259">
        <v>1542.83</v>
      </c>
      <c r="G15" s="259" t="s">
        <v>37</v>
      </c>
      <c r="H15" s="259">
        <v>1</v>
      </c>
      <c r="I15" s="260"/>
      <c r="J15" s="260"/>
      <c r="L15" s="259" t="s">
        <v>201</v>
      </c>
      <c r="M15" s="259" t="s">
        <v>215</v>
      </c>
      <c r="P15" s="259" t="s">
        <v>216</v>
      </c>
      <c r="U15" s="258"/>
      <c r="V15" s="261"/>
      <c r="W15" s="258"/>
      <c r="X15" s="263"/>
      <c r="Y15" s="258"/>
      <c r="Z15" s="264"/>
      <c r="AA15" s="263"/>
      <c r="AB15" s="265"/>
      <c r="AC15" s="263"/>
    </row>
    <row r="16" spans="1:29">
      <c r="A16" s="259" t="s">
        <v>214</v>
      </c>
      <c r="B16" s="259" t="s">
        <v>198</v>
      </c>
      <c r="C16" s="259" t="s">
        <v>217</v>
      </c>
      <c r="D16" s="259" t="s">
        <v>200</v>
      </c>
      <c r="E16" s="259">
        <v>1542.83</v>
      </c>
      <c r="G16" s="259" t="s">
        <v>37</v>
      </c>
      <c r="H16" s="259">
        <v>1</v>
      </c>
      <c r="I16" s="260"/>
      <c r="J16" s="260"/>
      <c r="L16" s="259" t="s">
        <v>201</v>
      </c>
      <c r="M16" s="259" t="s">
        <v>215</v>
      </c>
      <c r="P16" s="259" t="s">
        <v>216</v>
      </c>
      <c r="U16" s="258"/>
      <c r="V16" s="261"/>
      <c r="W16" s="262"/>
      <c r="X16" s="263"/>
      <c r="Y16" s="263"/>
      <c r="Z16" s="264"/>
      <c r="AA16" s="263"/>
      <c r="AB16" s="265"/>
      <c r="AC16" s="263"/>
    </row>
    <row r="17" spans="1:29">
      <c r="A17" s="259" t="s">
        <v>214</v>
      </c>
      <c r="B17" s="259" t="s">
        <v>198</v>
      </c>
      <c r="C17" s="259" t="s">
        <v>218</v>
      </c>
      <c r="D17" s="259" t="s">
        <v>200</v>
      </c>
      <c r="E17" s="259">
        <v>1587.77</v>
      </c>
      <c r="G17" s="259" t="s">
        <v>37</v>
      </c>
      <c r="H17" s="259">
        <v>1</v>
      </c>
      <c r="I17" s="260"/>
      <c r="J17" s="260"/>
      <c r="L17" s="259" t="s">
        <v>201</v>
      </c>
      <c r="M17" s="259" t="s">
        <v>215</v>
      </c>
      <c r="P17" s="259" t="s">
        <v>216</v>
      </c>
      <c r="U17" s="258"/>
      <c r="V17" s="261"/>
      <c r="W17" s="262"/>
      <c r="X17" s="263"/>
      <c r="Y17" s="263"/>
      <c r="Z17" s="264"/>
      <c r="AA17" s="263"/>
      <c r="AB17" s="265"/>
      <c r="AC17" s="263"/>
    </row>
    <row r="18" spans="1:29">
      <c r="A18" s="259" t="s">
        <v>214</v>
      </c>
      <c r="B18" s="259" t="s">
        <v>198</v>
      </c>
      <c r="C18" s="259" t="s">
        <v>219</v>
      </c>
      <c r="D18" s="259" t="s">
        <v>200</v>
      </c>
      <c r="E18" s="259">
        <v>1720.51</v>
      </c>
      <c r="G18" s="259" t="s">
        <v>37</v>
      </c>
      <c r="H18" s="259">
        <v>1</v>
      </c>
      <c r="I18" s="260"/>
      <c r="J18" s="260"/>
      <c r="L18" s="259" t="s">
        <v>201</v>
      </c>
      <c r="M18" s="259" t="s">
        <v>215</v>
      </c>
      <c r="P18" s="259" t="s">
        <v>216</v>
      </c>
      <c r="U18" s="258"/>
      <c r="V18" s="261"/>
      <c r="W18" s="262"/>
      <c r="X18" s="263"/>
      <c r="Y18" s="263"/>
      <c r="Z18" s="264"/>
      <c r="AA18" s="263"/>
      <c r="AB18" s="265"/>
      <c r="AC18" s="263"/>
    </row>
    <row r="19" spans="1:29">
      <c r="A19" s="259" t="s">
        <v>214</v>
      </c>
      <c r="B19" s="259" t="s">
        <v>198</v>
      </c>
      <c r="C19" s="259" t="s">
        <v>220</v>
      </c>
      <c r="D19" s="259" t="s">
        <v>200</v>
      </c>
      <c r="E19" s="259">
        <v>1542.83</v>
      </c>
      <c r="G19" s="259" t="s">
        <v>37</v>
      </c>
      <c r="H19" s="259">
        <v>1</v>
      </c>
      <c r="I19" s="260"/>
      <c r="J19" s="260"/>
      <c r="L19" s="259" t="s">
        <v>201</v>
      </c>
      <c r="M19" s="259" t="s">
        <v>215</v>
      </c>
      <c r="P19" s="259" t="s">
        <v>216</v>
      </c>
      <c r="U19" s="258"/>
      <c r="V19" s="261"/>
      <c r="W19" s="262"/>
      <c r="X19" s="263"/>
      <c r="Y19" s="263"/>
      <c r="Z19" s="264"/>
      <c r="AA19" s="263"/>
      <c r="AB19" s="265"/>
      <c r="AC19" s="263"/>
    </row>
    <row r="20" spans="1:29">
      <c r="A20" s="259" t="s">
        <v>214</v>
      </c>
      <c r="B20" s="259" t="s">
        <v>198</v>
      </c>
      <c r="C20" s="259" t="s">
        <v>221</v>
      </c>
      <c r="D20" s="259" t="s">
        <v>200</v>
      </c>
      <c r="E20" s="259">
        <v>1720.51</v>
      </c>
      <c r="G20" s="259" t="s">
        <v>37</v>
      </c>
      <c r="H20" s="259">
        <v>1</v>
      </c>
      <c r="I20" s="260"/>
      <c r="J20" s="260"/>
      <c r="L20" s="259" t="s">
        <v>201</v>
      </c>
      <c r="M20" s="259" t="s">
        <v>215</v>
      </c>
      <c r="P20" s="259" t="s">
        <v>216</v>
      </c>
      <c r="U20" s="258"/>
      <c r="V20" s="261"/>
      <c r="W20" s="262"/>
      <c r="X20" s="263"/>
      <c r="Y20" s="263"/>
      <c r="Z20" s="264"/>
      <c r="AA20" s="263"/>
      <c r="AB20" s="265"/>
      <c r="AC20" s="263"/>
    </row>
    <row r="21" spans="1:29">
      <c r="A21" s="259" t="s">
        <v>214</v>
      </c>
      <c r="B21" s="259" t="s">
        <v>198</v>
      </c>
      <c r="C21" s="259" t="s">
        <v>222</v>
      </c>
      <c r="D21" s="259" t="s">
        <v>200</v>
      </c>
      <c r="E21" s="259">
        <v>1752.97</v>
      </c>
      <c r="G21" s="259" t="s">
        <v>37</v>
      </c>
      <c r="H21" s="259">
        <v>1</v>
      </c>
      <c r="I21" s="260"/>
      <c r="J21" s="260"/>
      <c r="L21" s="259" t="s">
        <v>201</v>
      </c>
      <c r="M21" s="259" t="s">
        <v>215</v>
      </c>
      <c r="P21" s="259" t="s">
        <v>216</v>
      </c>
      <c r="U21" s="258"/>
      <c r="V21" s="261"/>
      <c r="W21" s="262"/>
      <c r="X21" s="263"/>
      <c r="Y21" s="263"/>
      <c r="Z21" s="264"/>
      <c r="AA21" s="263"/>
      <c r="AB21" s="265"/>
      <c r="AC21" s="263"/>
    </row>
    <row r="22" spans="1:29">
      <c r="A22" s="259" t="s">
        <v>214</v>
      </c>
      <c r="B22" s="259" t="s">
        <v>198</v>
      </c>
      <c r="C22" s="259" t="s">
        <v>223</v>
      </c>
      <c r="D22" s="259" t="s">
        <v>200</v>
      </c>
      <c r="E22" s="259">
        <v>1587.77</v>
      </c>
      <c r="G22" s="259" t="s">
        <v>37</v>
      </c>
      <c r="H22" s="259">
        <v>1</v>
      </c>
      <c r="I22" s="260"/>
      <c r="J22" s="260"/>
      <c r="L22" s="259" t="s">
        <v>201</v>
      </c>
      <c r="M22" s="259" t="s">
        <v>215</v>
      </c>
      <c r="P22" s="259" t="s">
        <v>216</v>
      </c>
      <c r="U22" s="258"/>
      <c r="V22" s="261"/>
      <c r="W22" s="262"/>
      <c r="X22" s="263"/>
      <c r="Y22" s="263"/>
      <c r="Z22" s="264"/>
      <c r="AA22" s="263"/>
      <c r="AB22" s="265"/>
      <c r="AC22" s="263"/>
    </row>
    <row r="23" spans="1:29">
      <c r="A23" s="259" t="s">
        <v>214</v>
      </c>
      <c r="B23" s="259" t="s">
        <v>198</v>
      </c>
      <c r="C23" s="259" t="s">
        <v>224</v>
      </c>
      <c r="D23" s="259" t="s">
        <v>200</v>
      </c>
      <c r="E23" s="259">
        <v>1542.83</v>
      </c>
      <c r="G23" s="259" t="s">
        <v>37</v>
      </c>
      <c r="H23" s="259">
        <v>1</v>
      </c>
      <c r="I23" s="260"/>
      <c r="J23" s="260"/>
      <c r="L23" s="259" t="s">
        <v>201</v>
      </c>
      <c r="M23" s="259" t="s">
        <v>215</v>
      </c>
      <c r="P23" s="259" t="s">
        <v>216</v>
      </c>
      <c r="U23" s="258"/>
      <c r="V23" s="261"/>
      <c r="W23" s="262"/>
      <c r="X23" s="263"/>
      <c r="Y23" s="263"/>
      <c r="Z23" s="264"/>
      <c r="AA23" s="263"/>
      <c r="AB23" s="265"/>
      <c r="AC23" s="263"/>
    </row>
    <row r="24" spans="1:29">
      <c r="A24" s="259" t="s">
        <v>214</v>
      </c>
      <c r="B24" s="259" t="s">
        <v>198</v>
      </c>
      <c r="C24" s="259" t="s">
        <v>225</v>
      </c>
      <c r="D24" s="259" t="s">
        <v>200</v>
      </c>
      <c r="E24" s="259">
        <v>1671.82</v>
      </c>
      <c r="G24" s="259" t="s">
        <v>37</v>
      </c>
      <c r="H24" s="259">
        <v>1</v>
      </c>
      <c r="I24" s="260"/>
      <c r="J24" s="260"/>
      <c r="L24" s="259" t="s">
        <v>201</v>
      </c>
      <c r="M24" s="259" t="s">
        <v>215</v>
      </c>
      <c r="P24" s="259" t="s">
        <v>216</v>
      </c>
      <c r="U24" s="258"/>
      <c r="V24" s="261"/>
      <c r="W24" s="262"/>
      <c r="X24" s="263"/>
      <c r="Y24" s="263"/>
      <c r="Z24" s="264"/>
      <c r="AA24" s="263"/>
      <c r="AB24" s="265"/>
      <c r="AC24" s="263"/>
    </row>
    <row r="25" spans="1:29">
      <c r="A25" s="259" t="s">
        <v>214</v>
      </c>
      <c r="B25" s="259" t="s">
        <v>198</v>
      </c>
      <c r="C25" s="259" t="s">
        <v>226</v>
      </c>
      <c r="D25" s="259" t="s">
        <v>200</v>
      </c>
      <c r="E25" s="259">
        <v>1542.83</v>
      </c>
      <c r="G25" s="259" t="s">
        <v>37</v>
      </c>
      <c r="H25" s="259">
        <v>1</v>
      </c>
      <c r="I25" s="260"/>
      <c r="J25" s="260"/>
      <c r="L25" s="259" t="s">
        <v>201</v>
      </c>
      <c r="M25" s="259" t="s">
        <v>215</v>
      </c>
      <c r="P25" s="259" t="s">
        <v>216</v>
      </c>
      <c r="U25" s="258"/>
      <c r="V25" s="261"/>
      <c r="W25" s="262"/>
      <c r="X25" s="263"/>
      <c r="Y25" s="263"/>
      <c r="Z25" s="264"/>
      <c r="AA25" s="263"/>
      <c r="AB25" s="265"/>
      <c r="AC25" s="263"/>
    </row>
    <row r="26" spans="1:29">
      <c r="A26" s="259" t="s">
        <v>214</v>
      </c>
      <c r="B26" s="259" t="s">
        <v>198</v>
      </c>
      <c r="C26" s="259" t="s">
        <v>227</v>
      </c>
      <c r="D26" s="259" t="s">
        <v>200</v>
      </c>
      <c r="E26" s="259">
        <v>1671.82</v>
      </c>
      <c r="G26" s="259" t="s">
        <v>37</v>
      </c>
      <c r="H26" s="259">
        <v>1</v>
      </c>
      <c r="I26" s="260"/>
      <c r="J26" s="260"/>
      <c r="L26" s="259" t="s">
        <v>201</v>
      </c>
      <c r="M26" s="259" t="s">
        <v>215</v>
      </c>
      <c r="P26" s="259" t="s">
        <v>216</v>
      </c>
      <c r="U26" s="258"/>
      <c r="V26" s="261"/>
      <c r="W26" s="262"/>
      <c r="X26" s="263"/>
      <c r="Y26" s="263"/>
      <c r="Z26" s="264"/>
      <c r="AA26" s="263"/>
      <c r="AB26" s="265"/>
      <c r="AC26" s="263"/>
    </row>
    <row r="27" spans="1:29">
      <c r="A27" s="259" t="s">
        <v>214</v>
      </c>
      <c r="B27" s="259" t="s">
        <v>198</v>
      </c>
      <c r="C27" s="259" t="s">
        <v>228</v>
      </c>
      <c r="D27" s="259" t="s">
        <v>200</v>
      </c>
      <c r="E27" s="259">
        <v>2531.0100000000002</v>
      </c>
      <c r="G27" s="259" t="s">
        <v>37</v>
      </c>
      <c r="H27" s="259">
        <v>1</v>
      </c>
      <c r="I27" s="260"/>
      <c r="J27" s="260"/>
      <c r="L27" s="259" t="s">
        <v>201</v>
      </c>
      <c r="M27" s="259" t="s">
        <v>215</v>
      </c>
      <c r="P27" s="259" t="s">
        <v>229</v>
      </c>
      <c r="U27" s="258"/>
      <c r="V27" s="261"/>
      <c r="W27" s="262"/>
      <c r="X27" s="263"/>
      <c r="Y27" s="263"/>
      <c r="Z27" s="264"/>
      <c r="AA27" s="263"/>
      <c r="AB27" s="265"/>
      <c r="AC27" s="263"/>
    </row>
    <row r="28" spans="1:29">
      <c r="A28" s="259" t="s">
        <v>214</v>
      </c>
      <c r="B28" s="259" t="s">
        <v>198</v>
      </c>
      <c r="C28" s="259" t="s">
        <v>136</v>
      </c>
      <c r="D28" s="259" t="s">
        <v>200</v>
      </c>
      <c r="E28" s="259">
        <v>2811.56</v>
      </c>
      <c r="G28" s="259" t="s">
        <v>37</v>
      </c>
      <c r="H28" s="259">
        <v>1</v>
      </c>
      <c r="I28" s="260"/>
      <c r="J28" s="260"/>
      <c r="L28" s="259" t="s">
        <v>201</v>
      </c>
      <c r="M28" s="259" t="s">
        <v>215</v>
      </c>
      <c r="P28" s="259" t="s">
        <v>229</v>
      </c>
      <c r="U28" s="258"/>
      <c r="V28" s="261"/>
      <c r="W28" s="262"/>
      <c r="X28" s="263"/>
      <c r="Y28" s="263"/>
      <c r="Z28" s="264"/>
      <c r="AA28" s="263"/>
      <c r="AB28" s="265"/>
      <c r="AC28" s="263"/>
    </row>
    <row r="29" spans="1:29" customFormat="1" ht="12.75">
      <c r="A29" t="s">
        <v>197</v>
      </c>
      <c r="B29" t="s">
        <v>198</v>
      </c>
      <c r="C29" t="s">
        <v>230</v>
      </c>
      <c r="D29" t="s">
        <v>200</v>
      </c>
      <c r="E29">
        <v>1235.75</v>
      </c>
      <c r="G29" t="s">
        <v>37</v>
      </c>
      <c r="H29">
        <v>1</v>
      </c>
      <c r="I29" s="329"/>
      <c r="J29" s="329"/>
      <c r="L29" t="s">
        <v>201</v>
      </c>
      <c r="M29" t="s">
        <v>231</v>
      </c>
      <c r="P29" t="s">
        <v>232</v>
      </c>
      <c r="Q29" t="b">
        <v>0</v>
      </c>
    </row>
    <row r="30" spans="1:29">
      <c r="I30" s="260"/>
      <c r="J30" s="260"/>
      <c r="U30" s="258"/>
      <c r="V30" s="261"/>
      <c r="W30" s="262"/>
      <c r="X30" s="263"/>
      <c r="Y30" s="263"/>
      <c r="Z30" s="264"/>
      <c r="AA30" s="263"/>
      <c r="AB30" s="265"/>
      <c r="AC30" s="263"/>
    </row>
    <row r="31" spans="1:29">
      <c r="A31" s="259" t="s">
        <v>197</v>
      </c>
      <c r="B31" s="259" t="s">
        <v>198</v>
      </c>
      <c r="C31" s="259" t="s">
        <v>199</v>
      </c>
      <c r="D31" s="259" t="s">
        <v>233</v>
      </c>
      <c r="E31" s="259">
        <v>20.52</v>
      </c>
      <c r="G31" s="259" t="s">
        <v>234</v>
      </c>
      <c r="H31" s="259">
        <v>1</v>
      </c>
      <c r="I31" s="260"/>
      <c r="J31" s="260"/>
      <c r="L31" s="259" t="s">
        <v>201</v>
      </c>
      <c r="M31" s="259" t="s">
        <v>231</v>
      </c>
      <c r="P31" s="259" t="s">
        <v>203</v>
      </c>
      <c r="U31" s="258"/>
      <c r="V31" s="261"/>
      <c r="W31" s="262"/>
      <c r="X31" s="263"/>
      <c r="Y31" s="263"/>
      <c r="Z31" s="264"/>
      <c r="AA31" s="263"/>
      <c r="AB31" s="265"/>
      <c r="AC31" s="263"/>
    </row>
    <row r="32" spans="1:29">
      <c r="A32" s="259" t="s">
        <v>197</v>
      </c>
      <c r="B32" s="259" t="s">
        <v>198</v>
      </c>
      <c r="C32" s="259" t="s">
        <v>204</v>
      </c>
      <c r="D32" s="259" t="s">
        <v>233</v>
      </c>
      <c r="E32" s="259">
        <v>20.52</v>
      </c>
      <c r="G32" s="259" t="s">
        <v>234</v>
      </c>
      <c r="H32" s="259">
        <v>1</v>
      </c>
      <c r="I32" s="260"/>
      <c r="J32" s="260"/>
      <c r="L32" s="259" t="s">
        <v>201</v>
      </c>
      <c r="M32" s="259" t="s">
        <v>231</v>
      </c>
      <c r="P32" s="259" t="s">
        <v>203</v>
      </c>
      <c r="U32" s="258"/>
      <c r="V32" s="261"/>
      <c r="W32" s="262"/>
      <c r="X32" s="263"/>
      <c r="Y32" s="263"/>
      <c r="Z32" s="264"/>
      <c r="AA32" s="263"/>
      <c r="AB32" s="265"/>
      <c r="AC32" s="263"/>
    </row>
    <row r="33" spans="1:29">
      <c r="A33" s="259" t="s">
        <v>197</v>
      </c>
      <c r="B33" s="259" t="s">
        <v>198</v>
      </c>
      <c r="C33" s="259" t="s">
        <v>205</v>
      </c>
      <c r="D33" s="259" t="s">
        <v>233</v>
      </c>
      <c r="E33" s="259">
        <v>20.52</v>
      </c>
      <c r="G33" s="259" t="s">
        <v>234</v>
      </c>
      <c r="H33" s="259">
        <v>1</v>
      </c>
      <c r="I33" s="260"/>
      <c r="J33" s="260"/>
      <c r="L33" s="259" t="s">
        <v>201</v>
      </c>
      <c r="M33" s="259" t="s">
        <v>231</v>
      </c>
      <c r="P33" s="259" t="s">
        <v>203</v>
      </c>
      <c r="U33" s="258"/>
      <c r="V33" s="261"/>
      <c r="W33" s="262"/>
      <c r="X33" s="263"/>
      <c r="Y33" s="263"/>
      <c r="Z33" s="264"/>
      <c r="AA33" s="263"/>
      <c r="AB33" s="265"/>
      <c r="AC33" s="263"/>
    </row>
    <row r="34" spans="1:29">
      <c r="A34" s="259" t="s">
        <v>197</v>
      </c>
      <c r="B34" s="259" t="s">
        <v>198</v>
      </c>
      <c r="C34" s="259" t="s">
        <v>206</v>
      </c>
      <c r="D34" s="259" t="s">
        <v>233</v>
      </c>
      <c r="E34" s="259">
        <v>20.52</v>
      </c>
      <c r="G34" s="259" t="s">
        <v>234</v>
      </c>
      <c r="H34" s="259">
        <v>1</v>
      </c>
      <c r="I34" s="260"/>
      <c r="J34" s="260"/>
      <c r="L34" s="259" t="s">
        <v>201</v>
      </c>
      <c r="M34" s="259" t="s">
        <v>231</v>
      </c>
      <c r="P34" s="259" t="s">
        <v>203</v>
      </c>
      <c r="U34" s="258"/>
      <c r="V34" s="261"/>
      <c r="W34" s="262"/>
      <c r="X34" s="263"/>
      <c r="Y34" s="263"/>
      <c r="Z34" s="264"/>
      <c r="AA34" s="263"/>
      <c r="AB34" s="265"/>
      <c r="AC34" s="263"/>
    </row>
    <row r="35" spans="1:29">
      <c r="A35" s="259" t="s">
        <v>197</v>
      </c>
      <c r="B35" s="259" t="s">
        <v>198</v>
      </c>
      <c r="C35" s="259" t="s">
        <v>13</v>
      </c>
      <c r="D35" s="259" t="s">
        <v>233</v>
      </c>
      <c r="E35" s="259">
        <v>20.52</v>
      </c>
      <c r="G35" s="259" t="s">
        <v>234</v>
      </c>
      <c r="H35" s="259">
        <v>1</v>
      </c>
      <c r="I35" s="260"/>
      <c r="J35" s="260"/>
      <c r="L35" s="259" t="s">
        <v>201</v>
      </c>
      <c r="M35" s="259" t="s">
        <v>231</v>
      </c>
      <c r="P35" s="259" t="s">
        <v>203</v>
      </c>
      <c r="U35" s="258"/>
      <c r="V35" s="261"/>
      <c r="W35" s="262"/>
      <c r="X35" s="263"/>
      <c r="Y35" s="263"/>
      <c r="Z35" s="264"/>
      <c r="AA35" s="263"/>
      <c r="AB35" s="265"/>
      <c r="AC35" s="263"/>
    </row>
    <row r="36" spans="1:29">
      <c r="A36" s="259" t="s">
        <v>197</v>
      </c>
      <c r="B36" s="259" t="s">
        <v>198</v>
      </c>
      <c r="C36" s="259" t="s">
        <v>207</v>
      </c>
      <c r="D36" s="259" t="s">
        <v>233</v>
      </c>
      <c r="E36" s="259">
        <v>20.52</v>
      </c>
      <c r="G36" s="259" t="s">
        <v>234</v>
      </c>
      <c r="H36" s="259">
        <v>1</v>
      </c>
      <c r="I36" s="260"/>
      <c r="J36" s="260"/>
      <c r="L36" s="259" t="s">
        <v>201</v>
      </c>
      <c r="M36" s="259" t="s">
        <v>231</v>
      </c>
      <c r="P36" s="259" t="s">
        <v>203</v>
      </c>
      <c r="U36" s="258"/>
      <c r="V36" s="261"/>
      <c r="W36" s="262"/>
      <c r="X36" s="263"/>
      <c r="Y36" s="263"/>
      <c r="Z36" s="264"/>
      <c r="AA36" s="263"/>
      <c r="AB36" s="265"/>
      <c r="AC36" s="263"/>
    </row>
    <row r="37" spans="1:29">
      <c r="A37" s="259" t="s">
        <v>197</v>
      </c>
      <c r="B37" s="259" t="s">
        <v>198</v>
      </c>
      <c r="C37" s="259" t="s">
        <v>104</v>
      </c>
      <c r="D37" s="259" t="s">
        <v>233</v>
      </c>
      <c r="E37" s="259">
        <v>20.52</v>
      </c>
      <c r="G37" s="259" t="s">
        <v>234</v>
      </c>
      <c r="H37" s="259">
        <v>1</v>
      </c>
      <c r="I37" s="260"/>
      <c r="J37" s="260"/>
      <c r="L37" s="259" t="s">
        <v>201</v>
      </c>
      <c r="M37" s="259" t="s">
        <v>231</v>
      </c>
      <c r="P37" s="259" t="s">
        <v>203</v>
      </c>
      <c r="U37" s="258"/>
      <c r="V37" s="261"/>
      <c r="W37" s="262"/>
      <c r="X37" s="263"/>
      <c r="Y37" s="263"/>
      <c r="Z37" s="264"/>
      <c r="AA37" s="263"/>
      <c r="AB37" s="265"/>
      <c r="AC37" s="263"/>
    </row>
    <row r="38" spans="1:29">
      <c r="A38" s="259" t="s">
        <v>197</v>
      </c>
      <c r="B38" s="259" t="s">
        <v>198</v>
      </c>
      <c r="C38" s="259" t="s">
        <v>208</v>
      </c>
      <c r="D38" s="259" t="s">
        <v>233</v>
      </c>
      <c r="E38" s="259">
        <v>31.65</v>
      </c>
      <c r="G38" s="259" t="s">
        <v>234</v>
      </c>
      <c r="H38" s="259">
        <v>1</v>
      </c>
      <c r="I38" s="260"/>
      <c r="J38" s="260"/>
      <c r="L38" s="259" t="s">
        <v>201</v>
      </c>
      <c r="M38" s="259" t="s">
        <v>231</v>
      </c>
      <c r="P38" s="259" t="s">
        <v>210</v>
      </c>
      <c r="U38" s="258"/>
      <c r="V38" s="261"/>
      <c r="W38" s="262"/>
      <c r="X38" s="263"/>
      <c r="Y38" s="263"/>
      <c r="Z38" s="264"/>
      <c r="AA38" s="263"/>
      <c r="AB38" s="265"/>
      <c r="AC38" s="263"/>
    </row>
    <row r="39" spans="1:29">
      <c r="A39" s="259" t="s">
        <v>197</v>
      </c>
      <c r="B39" s="259" t="s">
        <v>198</v>
      </c>
      <c r="C39" s="259" t="s">
        <v>11</v>
      </c>
      <c r="D39" s="259" t="s">
        <v>233</v>
      </c>
      <c r="E39" s="259">
        <v>31.65</v>
      </c>
      <c r="G39" s="259" t="s">
        <v>234</v>
      </c>
      <c r="H39" s="259">
        <v>1</v>
      </c>
      <c r="I39" s="260"/>
      <c r="J39" s="260"/>
      <c r="L39" s="259" t="s">
        <v>201</v>
      </c>
      <c r="M39" s="259" t="s">
        <v>231</v>
      </c>
      <c r="P39" s="259" t="s">
        <v>210</v>
      </c>
      <c r="U39" s="258"/>
      <c r="V39" s="261"/>
      <c r="W39" s="262"/>
      <c r="X39" s="263"/>
      <c r="Y39" s="263"/>
      <c r="Z39" s="264"/>
      <c r="AA39" s="263"/>
      <c r="AB39" s="265"/>
      <c r="AC39" s="263"/>
    </row>
    <row r="40" spans="1:29">
      <c r="A40" s="259" t="s">
        <v>197</v>
      </c>
      <c r="B40" s="259" t="s">
        <v>198</v>
      </c>
      <c r="C40" s="259" t="s">
        <v>12</v>
      </c>
      <c r="D40" s="259" t="s">
        <v>233</v>
      </c>
      <c r="E40" s="259">
        <v>31.65</v>
      </c>
      <c r="G40" s="259" t="s">
        <v>234</v>
      </c>
      <c r="H40" s="259">
        <v>1</v>
      </c>
      <c r="I40" s="260"/>
      <c r="J40" s="260"/>
      <c r="L40" s="259" t="s">
        <v>201</v>
      </c>
      <c r="M40" s="259" t="s">
        <v>231</v>
      </c>
      <c r="P40" s="259" t="s">
        <v>210</v>
      </c>
      <c r="U40" s="258"/>
      <c r="V40" s="261"/>
      <c r="W40" s="262"/>
      <c r="X40" s="263"/>
      <c r="Y40" s="263"/>
      <c r="Z40" s="264"/>
      <c r="AA40" s="263"/>
      <c r="AB40" s="265"/>
      <c r="AC40" s="263"/>
    </row>
    <row r="41" spans="1:29">
      <c r="A41" s="259" t="s">
        <v>197</v>
      </c>
      <c r="B41" s="259" t="s">
        <v>198</v>
      </c>
      <c r="C41" s="259" t="s">
        <v>211</v>
      </c>
      <c r="D41" s="259" t="s">
        <v>233</v>
      </c>
      <c r="E41" s="259">
        <v>38.79</v>
      </c>
      <c r="G41" s="259" t="s">
        <v>234</v>
      </c>
      <c r="H41" s="259">
        <v>1</v>
      </c>
      <c r="I41" s="260"/>
      <c r="J41" s="260"/>
      <c r="L41" s="259" t="s">
        <v>201</v>
      </c>
      <c r="M41" s="259" t="s">
        <v>231</v>
      </c>
      <c r="P41" s="259" t="s">
        <v>210</v>
      </c>
      <c r="U41" s="258"/>
      <c r="V41" s="261"/>
      <c r="W41" s="262"/>
      <c r="X41" s="263"/>
      <c r="Y41" s="263"/>
      <c r="Z41" s="264"/>
      <c r="AA41" s="263"/>
      <c r="AB41" s="265"/>
      <c r="AC41" s="263"/>
    </row>
    <row r="42" spans="1:29">
      <c r="A42" s="259" t="s">
        <v>197</v>
      </c>
      <c r="B42" s="259" t="s">
        <v>198</v>
      </c>
      <c r="C42" s="259" t="s">
        <v>213</v>
      </c>
      <c r="D42" s="259" t="s">
        <v>233</v>
      </c>
      <c r="E42" s="259">
        <v>38.79</v>
      </c>
      <c r="G42" s="259" t="s">
        <v>234</v>
      </c>
      <c r="H42" s="259">
        <v>1</v>
      </c>
      <c r="I42" s="260"/>
      <c r="J42" s="260"/>
      <c r="L42" s="259" t="s">
        <v>201</v>
      </c>
      <c r="M42" s="259" t="s">
        <v>231</v>
      </c>
      <c r="P42" s="259" t="s">
        <v>210</v>
      </c>
      <c r="U42" s="258"/>
      <c r="V42" s="261"/>
      <c r="W42" s="262"/>
      <c r="X42" s="263"/>
      <c r="Y42" s="263"/>
      <c r="Z42" s="264"/>
      <c r="AA42" s="263"/>
      <c r="AB42" s="265"/>
      <c r="AC42" s="263"/>
    </row>
    <row r="43" spans="1:29">
      <c r="A43" s="259" t="s">
        <v>197</v>
      </c>
      <c r="B43" s="259" t="s">
        <v>198</v>
      </c>
      <c r="C43" s="259" t="s">
        <v>8</v>
      </c>
      <c r="D43" s="259" t="s">
        <v>233</v>
      </c>
      <c r="E43" s="259">
        <v>31.65</v>
      </c>
      <c r="G43" s="259" t="s">
        <v>234</v>
      </c>
      <c r="H43" s="259">
        <v>1</v>
      </c>
      <c r="I43" s="260"/>
      <c r="J43" s="260"/>
      <c r="L43" s="259" t="s">
        <v>201</v>
      </c>
      <c r="M43" s="259" t="s">
        <v>231</v>
      </c>
      <c r="P43" s="259" t="s">
        <v>210</v>
      </c>
      <c r="U43" s="258"/>
      <c r="V43" s="261"/>
      <c r="W43" s="262"/>
      <c r="X43" s="263"/>
      <c r="Y43" s="263"/>
      <c r="Z43" s="264"/>
      <c r="AA43" s="263"/>
      <c r="AB43" s="265"/>
      <c r="AC43" s="263"/>
    </row>
    <row r="44" spans="1:29">
      <c r="A44" s="259" t="s">
        <v>214</v>
      </c>
      <c r="B44" s="259" t="s">
        <v>198</v>
      </c>
      <c r="C44" s="259" t="s">
        <v>132</v>
      </c>
      <c r="D44" s="259" t="s">
        <v>233</v>
      </c>
      <c r="E44" s="259">
        <v>38.770000000000003</v>
      </c>
      <c r="F44" s="259" t="s">
        <v>235</v>
      </c>
      <c r="G44" s="259" t="s">
        <v>234</v>
      </c>
      <c r="H44" s="259">
        <v>1</v>
      </c>
      <c r="I44" s="260"/>
      <c r="J44" s="260"/>
      <c r="L44" s="259" t="s">
        <v>236</v>
      </c>
      <c r="M44" s="259" t="s">
        <v>237</v>
      </c>
      <c r="P44" s="259" t="s">
        <v>216</v>
      </c>
      <c r="U44" s="258"/>
      <c r="V44" s="261"/>
      <c r="W44" s="262"/>
      <c r="X44" s="263"/>
      <c r="Y44" s="263"/>
      <c r="Z44" s="264"/>
      <c r="AA44" s="263"/>
      <c r="AB44" s="265"/>
      <c r="AC44" s="263"/>
    </row>
    <row r="45" spans="1:29">
      <c r="A45" s="259" t="s">
        <v>214</v>
      </c>
      <c r="B45" s="259" t="s">
        <v>198</v>
      </c>
      <c r="C45" s="259" t="s">
        <v>217</v>
      </c>
      <c r="D45" s="259" t="s">
        <v>233</v>
      </c>
      <c r="E45" s="259">
        <v>38.770000000000003</v>
      </c>
      <c r="F45" s="259" t="s">
        <v>235</v>
      </c>
      <c r="G45" s="259" t="s">
        <v>234</v>
      </c>
      <c r="H45" s="259">
        <v>1</v>
      </c>
      <c r="I45" s="260"/>
      <c r="J45" s="260"/>
      <c r="L45" s="259" t="s">
        <v>236</v>
      </c>
      <c r="M45" s="259" t="s">
        <v>237</v>
      </c>
      <c r="P45" s="259" t="s">
        <v>216</v>
      </c>
      <c r="U45" s="258"/>
      <c r="V45" s="261"/>
      <c r="W45" s="262"/>
      <c r="X45" s="263"/>
      <c r="Y45" s="263"/>
      <c r="Z45" s="264"/>
      <c r="AA45" s="263"/>
      <c r="AB45" s="265"/>
      <c r="AC45" s="263"/>
    </row>
    <row r="46" spans="1:29">
      <c r="A46" s="259" t="s">
        <v>214</v>
      </c>
      <c r="B46" s="259" t="s">
        <v>198</v>
      </c>
      <c r="C46" s="259" t="s">
        <v>218</v>
      </c>
      <c r="D46" s="259" t="s">
        <v>233</v>
      </c>
      <c r="E46" s="259">
        <v>38.770000000000003</v>
      </c>
      <c r="F46" s="259" t="s">
        <v>235</v>
      </c>
      <c r="G46" s="259" t="s">
        <v>234</v>
      </c>
      <c r="H46" s="259">
        <v>1</v>
      </c>
      <c r="I46" s="260"/>
      <c r="J46" s="260"/>
      <c r="L46" s="259" t="s">
        <v>236</v>
      </c>
      <c r="M46" s="259" t="s">
        <v>237</v>
      </c>
      <c r="P46" s="259" t="s">
        <v>216</v>
      </c>
      <c r="U46" s="258"/>
      <c r="V46" s="261"/>
      <c r="W46" s="262"/>
      <c r="X46" s="263"/>
      <c r="Y46" s="263"/>
      <c r="Z46" s="264"/>
      <c r="AA46" s="263"/>
      <c r="AB46" s="265"/>
      <c r="AC46" s="263"/>
    </row>
    <row r="47" spans="1:29">
      <c r="A47" s="259" t="s">
        <v>214</v>
      </c>
      <c r="B47" s="259" t="s">
        <v>198</v>
      </c>
      <c r="C47" s="259" t="s">
        <v>219</v>
      </c>
      <c r="D47" s="259" t="s">
        <v>233</v>
      </c>
      <c r="E47" s="259">
        <v>38.770000000000003</v>
      </c>
      <c r="F47" s="259" t="s">
        <v>235</v>
      </c>
      <c r="G47" s="259" t="s">
        <v>234</v>
      </c>
      <c r="H47" s="259">
        <v>1</v>
      </c>
      <c r="I47" s="260"/>
      <c r="J47" s="260"/>
      <c r="L47" s="259" t="s">
        <v>236</v>
      </c>
      <c r="M47" s="259" t="s">
        <v>237</v>
      </c>
      <c r="P47" s="259" t="s">
        <v>216</v>
      </c>
      <c r="U47" s="258"/>
      <c r="V47" s="261"/>
      <c r="W47" s="262"/>
      <c r="X47" s="263"/>
      <c r="Y47" s="263"/>
      <c r="Z47" s="264"/>
      <c r="AA47" s="263"/>
      <c r="AB47" s="265"/>
      <c r="AC47" s="263"/>
    </row>
    <row r="48" spans="1:29">
      <c r="A48" s="259" t="s">
        <v>214</v>
      </c>
      <c r="B48" s="259" t="s">
        <v>198</v>
      </c>
      <c r="C48" s="259" t="s">
        <v>220</v>
      </c>
      <c r="D48" s="259" t="s">
        <v>233</v>
      </c>
      <c r="E48" s="259">
        <v>38.770000000000003</v>
      </c>
      <c r="F48" s="259" t="s">
        <v>235</v>
      </c>
      <c r="G48" s="259" t="s">
        <v>234</v>
      </c>
      <c r="H48" s="259">
        <v>1</v>
      </c>
      <c r="I48" s="260"/>
      <c r="J48" s="260"/>
      <c r="L48" s="259" t="s">
        <v>236</v>
      </c>
      <c r="M48" s="259" t="s">
        <v>237</v>
      </c>
      <c r="P48" s="259" t="s">
        <v>216</v>
      </c>
      <c r="U48" s="258"/>
      <c r="V48" s="261"/>
      <c r="W48" s="262"/>
      <c r="X48" s="263"/>
      <c r="Y48" s="263"/>
      <c r="Z48" s="264"/>
      <c r="AA48" s="263"/>
      <c r="AB48" s="265"/>
      <c r="AC48" s="263"/>
    </row>
    <row r="49" spans="1:29">
      <c r="A49" s="259" t="s">
        <v>214</v>
      </c>
      <c r="B49" s="259" t="s">
        <v>198</v>
      </c>
      <c r="C49" s="259" t="s">
        <v>221</v>
      </c>
      <c r="D49" s="259" t="s">
        <v>233</v>
      </c>
      <c r="E49" s="259">
        <v>38.770000000000003</v>
      </c>
      <c r="F49" s="259" t="s">
        <v>235</v>
      </c>
      <c r="G49" s="259" t="s">
        <v>234</v>
      </c>
      <c r="H49" s="259">
        <v>1</v>
      </c>
      <c r="I49" s="260"/>
      <c r="J49" s="260"/>
      <c r="L49" s="259" t="s">
        <v>236</v>
      </c>
      <c r="M49" s="259" t="s">
        <v>237</v>
      </c>
      <c r="P49" s="259" t="s">
        <v>216</v>
      </c>
      <c r="U49" s="258"/>
      <c r="V49" s="261"/>
      <c r="W49" s="262"/>
      <c r="X49" s="263"/>
      <c r="Y49" s="263"/>
      <c r="Z49" s="264"/>
      <c r="AA49" s="263"/>
      <c r="AB49" s="265"/>
      <c r="AC49" s="263"/>
    </row>
    <row r="50" spans="1:29">
      <c r="A50" s="259" t="s">
        <v>214</v>
      </c>
      <c r="B50" s="259" t="s">
        <v>198</v>
      </c>
      <c r="C50" s="259" t="s">
        <v>222</v>
      </c>
      <c r="D50" s="259" t="s">
        <v>233</v>
      </c>
      <c r="E50" s="259">
        <v>38.770000000000003</v>
      </c>
      <c r="F50" s="259" t="s">
        <v>235</v>
      </c>
      <c r="G50" s="259" t="s">
        <v>234</v>
      </c>
      <c r="H50" s="259">
        <v>1</v>
      </c>
      <c r="I50" s="260"/>
      <c r="J50" s="260"/>
      <c r="L50" s="259" t="s">
        <v>236</v>
      </c>
      <c r="M50" s="259" t="s">
        <v>237</v>
      </c>
      <c r="P50" s="259" t="s">
        <v>216</v>
      </c>
      <c r="U50" s="258"/>
      <c r="V50" s="261"/>
      <c r="W50" s="262"/>
      <c r="X50" s="263"/>
      <c r="Y50" s="263"/>
      <c r="Z50" s="264"/>
      <c r="AA50" s="263"/>
      <c r="AB50" s="265"/>
      <c r="AC50" s="263"/>
    </row>
    <row r="51" spans="1:29">
      <c r="A51" s="259" t="s">
        <v>214</v>
      </c>
      <c r="B51" s="259" t="s">
        <v>198</v>
      </c>
      <c r="C51" s="259" t="s">
        <v>223</v>
      </c>
      <c r="D51" s="259" t="s">
        <v>233</v>
      </c>
      <c r="E51" s="259">
        <v>38.770000000000003</v>
      </c>
      <c r="F51" s="259" t="s">
        <v>235</v>
      </c>
      <c r="G51" s="259" t="s">
        <v>234</v>
      </c>
      <c r="H51" s="259">
        <v>1</v>
      </c>
      <c r="I51" s="260"/>
      <c r="J51" s="260"/>
      <c r="L51" s="259" t="s">
        <v>236</v>
      </c>
      <c r="M51" s="259" t="s">
        <v>237</v>
      </c>
      <c r="P51" s="259" t="s">
        <v>216</v>
      </c>
      <c r="U51" s="258"/>
      <c r="V51" s="261"/>
      <c r="W51" s="262"/>
      <c r="X51" s="263"/>
      <c r="Y51" s="263"/>
      <c r="Z51" s="264"/>
      <c r="AA51" s="263"/>
      <c r="AB51" s="265"/>
      <c r="AC51" s="263"/>
    </row>
    <row r="52" spans="1:29">
      <c r="A52" s="259" t="s">
        <v>214</v>
      </c>
      <c r="B52" s="259" t="s">
        <v>198</v>
      </c>
      <c r="C52" s="259" t="s">
        <v>224</v>
      </c>
      <c r="D52" s="259" t="s">
        <v>233</v>
      </c>
      <c r="E52" s="259">
        <v>38.770000000000003</v>
      </c>
      <c r="F52" s="259" t="s">
        <v>235</v>
      </c>
      <c r="G52" s="259" t="s">
        <v>234</v>
      </c>
      <c r="H52" s="259">
        <v>1</v>
      </c>
      <c r="I52" s="260"/>
      <c r="J52" s="260"/>
      <c r="L52" s="259" t="s">
        <v>236</v>
      </c>
      <c r="M52" s="259" t="s">
        <v>237</v>
      </c>
      <c r="P52" s="259" t="s">
        <v>216</v>
      </c>
      <c r="U52" s="258"/>
      <c r="V52" s="261"/>
      <c r="W52" s="262"/>
      <c r="X52" s="263"/>
      <c r="Y52" s="263"/>
      <c r="Z52" s="264"/>
      <c r="AA52" s="263"/>
      <c r="AB52" s="265"/>
      <c r="AC52" s="263"/>
    </row>
    <row r="53" spans="1:29">
      <c r="A53" s="259" t="s">
        <v>214</v>
      </c>
      <c r="B53" s="259" t="s">
        <v>198</v>
      </c>
      <c r="C53" s="259" t="s">
        <v>225</v>
      </c>
      <c r="D53" s="259" t="s">
        <v>233</v>
      </c>
      <c r="E53" s="259">
        <v>38.770000000000003</v>
      </c>
      <c r="F53" s="259" t="s">
        <v>235</v>
      </c>
      <c r="G53" s="259" t="s">
        <v>234</v>
      </c>
      <c r="H53" s="259">
        <v>1</v>
      </c>
      <c r="I53" s="260"/>
      <c r="J53" s="260"/>
      <c r="L53" s="259" t="s">
        <v>236</v>
      </c>
      <c r="M53" s="259" t="s">
        <v>237</v>
      </c>
      <c r="P53" s="259" t="s">
        <v>216</v>
      </c>
      <c r="U53" s="258"/>
      <c r="V53" s="261"/>
      <c r="W53" s="262"/>
      <c r="X53" s="263"/>
      <c r="Y53" s="263"/>
      <c r="Z53" s="264"/>
      <c r="AA53" s="263"/>
      <c r="AB53" s="265"/>
      <c r="AC53" s="263"/>
    </row>
    <row r="54" spans="1:29">
      <c r="A54" s="259" t="s">
        <v>214</v>
      </c>
      <c r="B54" s="259" t="s">
        <v>198</v>
      </c>
      <c r="C54" s="259" t="s">
        <v>226</v>
      </c>
      <c r="D54" s="259" t="s">
        <v>233</v>
      </c>
      <c r="E54" s="259">
        <v>38.770000000000003</v>
      </c>
      <c r="F54" s="259" t="s">
        <v>235</v>
      </c>
      <c r="G54" s="259" t="s">
        <v>234</v>
      </c>
      <c r="H54" s="259">
        <v>1</v>
      </c>
      <c r="I54" s="260"/>
      <c r="J54" s="260"/>
      <c r="L54" s="259" t="s">
        <v>236</v>
      </c>
      <c r="M54" s="259" t="s">
        <v>237</v>
      </c>
      <c r="P54" s="259" t="s">
        <v>216</v>
      </c>
      <c r="U54" s="258"/>
      <c r="V54" s="261"/>
      <c r="W54" s="262"/>
      <c r="X54" s="263"/>
      <c r="Y54" s="263"/>
      <c r="Z54" s="264"/>
      <c r="AA54" s="263"/>
      <c r="AB54" s="265"/>
      <c r="AC54" s="263"/>
    </row>
    <row r="55" spans="1:29">
      <c r="A55" s="259" t="s">
        <v>214</v>
      </c>
      <c r="B55" s="259" t="s">
        <v>198</v>
      </c>
      <c r="C55" s="259" t="s">
        <v>227</v>
      </c>
      <c r="D55" s="259" t="s">
        <v>233</v>
      </c>
      <c r="E55" s="259">
        <v>38.770000000000003</v>
      </c>
      <c r="F55" s="259" t="s">
        <v>235</v>
      </c>
      <c r="G55" s="259" t="s">
        <v>234</v>
      </c>
      <c r="H55" s="259">
        <v>1</v>
      </c>
      <c r="I55" s="260"/>
      <c r="J55" s="260"/>
      <c r="L55" s="259" t="s">
        <v>236</v>
      </c>
      <c r="M55" s="259" t="s">
        <v>237</v>
      </c>
      <c r="P55" s="259" t="s">
        <v>216</v>
      </c>
      <c r="U55" s="258"/>
      <c r="V55" s="261"/>
      <c r="W55" s="262"/>
      <c r="X55" s="263"/>
      <c r="Y55" s="263"/>
      <c r="Z55" s="264"/>
      <c r="AA55" s="263"/>
      <c r="AB55" s="265"/>
      <c r="AC55" s="263"/>
    </row>
    <row r="56" spans="1:29">
      <c r="A56" s="259" t="s">
        <v>214</v>
      </c>
      <c r="B56" s="259" t="s">
        <v>198</v>
      </c>
      <c r="C56" s="259" t="s">
        <v>228</v>
      </c>
      <c r="D56" s="259" t="s">
        <v>233</v>
      </c>
      <c r="E56" s="259">
        <v>69.78</v>
      </c>
      <c r="F56" s="259" t="s">
        <v>235</v>
      </c>
      <c r="G56" s="259" t="s">
        <v>234</v>
      </c>
      <c r="H56" s="259">
        <v>1</v>
      </c>
      <c r="L56" s="259" t="s">
        <v>236</v>
      </c>
      <c r="M56" s="259" t="s">
        <v>238</v>
      </c>
      <c r="P56" s="259" t="s">
        <v>229</v>
      </c>
      <c r="U56" s="258"/>
      <c r="V56" s="261"/>
      <c r="W56" s="262"/>
      <c r="X56" s="263"/>
      <c r="Y56" s="263"/>
      <c r="Z56" s="264"/>
      <c r="AA56" s="263"/>
      <c r="AB56" s="265"/>
      <c r="AC56" s="263"/>
    </row>
    <row r="57" spans="1:29">
      <c r="A57" s="259" t="s">
        <v>214</v>
      </c>
      <c r="B57" s="259" t="s">
        <v>198</v>
      </c>
      <c r="C57" s="259" t="s">
        <v>136</v>
      </c>
      <c r="D57" s="259" t="s">
        <v>233</v>
      </c>
      <c r="E57" s="259">
        <v>21.04</v>
      </c>
      <c r="F57" s="259" t="s">
        <v>235</v>
      </c>
      <c r="G57" s="259" t="s">
        <v>234</v>
      </c>
      <c r="H57" s="259">
        <v>1</v>
      </c>
      <c r="L57" s="259" t="s">
        <v>236</v>
      </c>
      <c r="M57" s="259" t="s">
        <v>239</v>
      </c>
      <c r="P57" s="259" t="s">
        <v>229</v>
      </c>
      <c r="U57" s="258"/>
      <c r="V57" s="261"/>
      <c r="W57" s="262"/>
      <c r="X57" s="263"/>
      <c r="Y57" s="263"/>
      <c r="Z57" s="264"/>
      <c r="AA57" s="263"/>
      <c r="AB57" s="265"/>
      <c r="AC57" s="263"/>
    </row>
    <row r="58" spans="1:29" customFormat="1">
      <c r="A58" t="s">
        <v>197</v>
      </c>
      <c r="B58" t="s">
        <v>198</v>
      </c>
      <c r="C58" t="s">
        <v>230</v>
      </c>
      <c r="D58" t="s">
        <v>233</v>
      </c>
      <c r="E58" s="259">
        <v>54.56</v>
      </c>
      <c r="G58" t="s">
        <v>234</v>
      </c>
      <c r="H58">
        <v>1</v>
      </c>
      <c r="I58" s="329"/>
      <c r="J58" s="329"/>
      <c r="L58" t="s">
        <v>201</v>
      </c>
      <c r="M58" t="s">
        <v>231</v>
      </c>
      <c r="P58" t="s">
        <v>232</v>
      </c>
      <c r="Q58" t="b">
        <v>0</v>
      </c>
    </row>
    <row r="59" spans="1:29">
      <c r="U59" s="258"/>
      <c r="V59" s="261"/>
      <c r="W59" s="262"/>
      <c r="X59" s="263"/>
      <c r="Y59" s="263"/>
      <c r="Z59" s="264"/>
      <c r="AA59" s="263"/>
      <c r="AB59" s="265"/>
      <c r="AC59" s="263"/>
    </row>
    <row r="60" spans="1:29">
      <c r="A60" s="259" t="s">
        <v>240</v>
      </c>
      <c r="B60" s="259" t="s">
        <v>198</v>
      </c>
      <c r="C60" s="259" t="s">
        <v>237</v>
      </c>
      <c r="D60" s="259" t="s">
        <v>241</v>
      </c>
      <c r="E60" s="259">
        <v>38.770000000000003</v>
      </c>
      <c r="G60" s="259" t="s">
        <v>242</v>
      </c>
      <c r="H60" s="259">
        <v>1</v>
      </c>
      <c r="I60" s="260"/>
      <c r="J60" s="260"/>
      <c r="L60" s="259" t="s">
        <v>201</v>
      </c>
      <c r="M60" s="259" t="s">
        <v>231</v>
      </c>
      <c r="P60" s="259" t="s">
        <v>242</v>
      </c>
      <c r="U60" s="258"/>
      <c r="V60" s="261"/>
      <c r="W60" s="262"/>
      <c r="X60" s="263"/>
      <c r="Y60" s="263"/>
      <c r="Z60" s="264"/>
      <c r="AA60" s="263"/>
      <c r="AB60" s="265"/>
      <c r="AC60" s="263"/>
    </row>
    <row r="61" spans="1:29">
      <c r="A61" s="259" t="s">
        <v>240</v>
      </c>
      <c r="B61" s="259" t="s">
        <v>198</v>
      </c>
      <c r="C61" s="259" t="s">
        <v>238</v>
      </c>
      <c r="D61" s="259" t="s">
        <v>241</v>
      </c>
      <c r="E61" s="259">
        <v>69.78</v>
      </c>
      <c r="G61" s="259" t="s">
        <v>242</v>
      </c>
      <c r="H61" s="259">
        <v>1</v>
      </c>
      <c r="L61" s="259" t="s">
        <v>201</v>
      </c>
      <c r="M61" s="259" t="s">
        <v>231</v>
      </c>
      <c r="P61" s="259" t="s">
        <v>242</v>
      </c>
    </row>
    <row r="62" spans="1:29">
      <c r="A62" s="259" t="s">
        <v>240</v>
      </c>
      <c r="B62" s="259" t="s">
        <v>198</v>
      </c>
      <c r="C62" s="259" t="s">
        <v>239</v>
      </c>
      <c r="D62" s="259" t="s">
        <v>241</v>
      </c>
      <c r="E62" s="259">
        <v>21.04</v>
      </c>
      <c r="G62" s="259" t="s">
        <v>242</v>
      </c>
      <c r="H62" s="259">
        <v>1</v>
      </c>
      <c r="L62" s="259" t="s">
        <v>201</v>
      </c>
      <c r="M62" s="259" t="s">
        <v>231</v>
      </c>
      <c r="P62" s="259" t="s">
        <v>242</v>
      </c>
    </row>
    <row r="63" spans="1:29" s="257" customFormat="1">
      <c r="I63" s="266"/>
      <c r="J63" s="266"/>
      <c r="U63" s="267"/>
      <c r="V63" s="268"/>
      <c r="W63" s="269"/>
      <c r="X63" s="270"/>
      <c r="Y63" s="270"/>
      <c r="Z63" s="271"/>
      <c r="AA63" s="270"/>
      <c r="AB63" s="272"/>
      <c r="AC63" s="270"/>
    </row>
    <row r="64" spans="1:29" s="257" customFormat="1">
      <c r="A64" s="257" t="s">
        <v>181</v>
      </c>
      <c r="B64" s="257" t="s">
        <v>182</v>
      </c>
      <c r="C64" s="257" t="s">
        <v>183</v>
      </c>
      <c r="D64" s="257" t="s">
        <v>184</v>
      </c>
      <c r="E64" s="257" t="s">
        <v>185</v>
      </c>
      <c r="F64" s="257" t="s">
        <v>186</v>
      </c>
      <c r="G64" s="257" t="s">
        <v>187</v>
      </c>
      <c r="H64" s="257" t="s">
        <v>188</v>
      </c>
      <c r="I64" s="257" t="s">
        <v>189</v>
      </c>
      <c r="J64" s="257" t="s">
        <v>190</v>
      </c>
      <c r="K64" s="257" t="s">
        <v>191</v>
      </c>
      <c r="L64" s="257" t="s">
        <v>192</v>
      </c>
      <c r="M64" s="257" t="s">
        <v>193</v>
      </c>
      <c r="N64" s="257" t="s">
        <v>194</v>
      </c>
      <c r="O64" s="257" t="s">
        <v>195</v>
      </c>
      <c r="P64" s="257" t="s">
        <v>196</v>
      </c>
      <c r="U64" s="258"/>
      <c r="V64" s="261"/>
      <c r="W64" s="262"/>
      <c r="X64" s="263"/>
      <c r="Y64" s="263"/>
      <c r="Z64" s="264"/>
      <c r="AA64" s="263"/>
      <c r="AB64" s="265"/>
      <c r="AC64" s="263"/>
    </row>
    <row r="65" spans="1:29">
      <c r="A65" s="259" t="s">
        <v>197</v>
      </c>
      <c r="B65" s="259" t="s">
        <v>198</v>
      </c>
      <c r="C65" s="259" t="s">
        <v>199</v>
      </c>
      <c r="D65" s="259" t="s">
        <v>243</v>
      </c>
      <c r="E65" s="273">
        <f>10+15</f>
        <v>25</v>
      </c>
      <c r="G65" s="259" t="s">
        <v>244</v>
      </c>
      <c r="H65" s="259">
        <v>1</v>
      </c>
      <c r="I65" s="260"/>
      <c r="J65" s="260"/>
      <c r="L65" s="259" t="s">
        <v>245</v>
      </c>
      <c r="P65" s="259" t="s">
        <v>203</v>
      </c>
      <c r="R65" s="259" t="s">
        <v>246</v>
      </c>
      <c r="U65" s="258"/>
      <c r="V65" s="261"/>
      <c r="W65" s="262"/>
      <c r="X65" s="263"/>
      <c r="Y65" s="263"/>
      <c r="Z65" s="264"/>
      <c r="AA65" s="263"/>
      <c r="AB65" s="265"/>
      <c r="AC65" s="263"/>
    </row>
    <row r="66" spans="1:29">
      <c r="A66" s="259" t="s">
        <v>197</v>
      </c>
      <c r="B66" s="259" t="s">
        <v>198</v>
      </c>
      <c r="C66" s="259" t="s">
        <v>204</v>
      </c>
      <c r="D66" s="259" t="s">
        <v>243</v>
      </c>
      <c r="E66" s="273">
        <f t="shared" ref="E66:E71" si="0">10+15</f>
        <v>25</v>
      </c>
      <c r="G66" s="259" t="s">
        <v>244</v>
      </c>
      <c r="H66" s="259">
        <v>1</v>
      </c>
      <c r="L66" s="259" t="s">
        <v>245</v>
      </c>
      <c r="P66" s="259" t="s">
        <v>203</v>
      </c>
      <c r="R66" s="259" t="s">
        <v>246</v>
      </c>
      <c r="U66" s="258"/>
      <c r="V66" s="261"/>
      <c r="W66" s="262"/>
      <c r="X66" s="263"/>
      <c r="Y66" s="263"/>
      <c r="Z66" s="264"/>
      <c r="AA66" s="263"/>
      <c r="AB66" s="265"/>
      <c r="AC66" s="263"/>
    </row>
    <row r="67" spans="1:29">
      <c r="A67" s="259" t="s">
        <v>197</v>
      </c>
      <c r="B67" s="259" t="s">
        <v>198</v>
      </c>
      <c r="C67" s="259" t="s">
        <v>205</v>
      </c>
      <c r="D67" s="259" t="s">
        <v>243</v>
      </c>
      <c r="E67" s="273">
        <f t="shared" si="0"/>
        <v>25</v>
      </c>
      <c r="G67" s="259" t="s">
        <v>244</v>
      </c>
      <c r="H67" s="259">
        <v>1</v>
      </c>
      <c r="I67" s="260"/>
      <c r="J67" s="260"/>
      <c r="L67" s="259" t="s">
        <v>245</v>
      </c>
      <c r="P67" s="259" t="s">
        <v>203</v>
      </c>
      <c r="R67" s="259" t="s">
        <v>246</v>
      </c>
      <c r="U67" s="258"/>
      <c r="V67" s="261"/>
      <c r="W67" s="262"/>
      <c r="X67" s="263"/>
      <c r="Y67" s="263"/>
      <c r="Z67" s="264"/>
      <c r="AA67" s="263"/>
      <c r="AB67" s="265"/>
      <c r="AC67" s="263"/>
    </row>
    <row r="68" spans="1:29">
      <c r="A68" s="259" t="s">
        <v>197</v>
      </c>
      <c r="B68" s="259" t="s">
        <v>198</v>
      </c>
      <c r="C68" s="259" t="s">
        <v>206</v>
      </c>
      <c r="D68" s="259" t="s">
        <v>243</v>
      </c>
      <c r="E68" s="273">
        <f t="shared" si="0"/>
        <v>25</v>
      </c>
      <c r="G68" s="259" t="s">
        <v>244</v>
      </c>
      <c r="H68" s="259">
        <v>1</v>
      </c>
      <c r="I68" s="260"/>
      <c r="J68" s="260"/>
      <c r="L68" s="259" t="s">
        <v>245</v>
      </c>
      <c r="P68" s="259" t="s">
        <v>203</v>
      </c>
      <c r="R68" s="259" t="s">
        <v>246</v>
      </c>
      <c r="U68" s="258"/>
      <c r="V68" s="261"/>
      <c r="W68" s="262"/>
      <c r="X68" s="263"/>
      <c r="Y68" s="263"/>
      <c r="Z68" s="264"/>
      <c r="AA68" s="263"/>
      <c r="AB68" s="265"/>
      <c r="AC68" s="263"/>
    </row>
    <row r="69" spans="1:29">
      <c r="A69" s="259" t="s">
        <v>197</v>
      </c>
      <c r="B69" s="259" t="s">
        <v>198</v>
      </c>
      <c r="C69" s="259" t="s">
        <v>13</v>
      </c>
      <c r="D69" s="259" t="s">
        <v>243</v>
      </c>
      <c r="E69" s="273">
        <f t="shared" si="0"/>
        <v>25</v>
      </c>
      <c r="G69" s="259" t="s">
        <v>244</v>
      </c>
      <c r="H69" s="259">
        <v>1</v>
      </c>
      <c r="I69" s="260"/>
      <c r="J69" s="260"/>
      <c r="L69" s="259" t="s">
        <v>245</v>
      </c>
      <c r="P69" s="259" t="s">
        <v>203</v>
      </c>
      <c r="R69" s="259" t="s">
        <v>246</v>
      </c>
      <c r="U69" s="258"/>
      <c r="V69" s="261"/>
      <c r="W69" s="262"/>
      <c r="X69" s="263"/>
      <c r="Y69" s="263"/>
      <c r="Z69" s="264"/>
      <c r="AA69" s="263"/>
      <c r="AB69" s="265"/>
      <c r="AC69" s="263"/>
    </row>
    <row r="70" spans="1:29">
      <c r="A70" s="259" t="s">
        <v>197</v>
      </c>
      <c r="B70" s="259" t="s">
        <v>198</v>
      </c>
      <c r="C70" s="259" t="s">
        <v>207</v>
      </c>
      <c r="D70" s="259" t="s">
        <v>243</v>
      </c>
      <c r="E70" s="273">
        <f t="shared" si="0"/>
        <v>25</v>
      </c>
      <c r="G70" s="259" t="s">
        <v>244</v>
      </c>
      <c r="H70" s="259">
        <v>1</v>
      </c>
      <c r="I70" s="260"/>
      <c r="J70" s="260"/>
      <c r="L70" s="259" t="s">
        <v>245</v>
      </c>
      <c r="P70" s="259" t="s">
        <v>203</v>
      </c>
      <c r="R70" s="259" t="s">
        <v>246</v>
      </c>
      <c r="U70" s="258"/>
      <c r="V70" s="261"/>
      <c r="W70" s="262"/>
      <c r="X70" s="263"/>
      <c r="Y70" s="263"/>
      <c r="Z70" s="264"/>
      <c r="AA70" s="263"/>
      <c r="AB70" s="265"/>
      <c r="AC70" s="263"/>
    </row>
    <row r="71" spans="1:29">
      <c r="A71" s="259" t="s">
        <v>197</v>
      </c>
      <c r="B71" s="259" t="s">
        <v>198</v>
      </c>
      <c r="C71" s="259" t="s">
        <v>104</v>
      </c>
      <c r="D71" s="259" t="s">
        <v>243</v>
      </c>
      <c r="E71" s="273">
        <f t="shared" si="0"/>
        <v>25</v>
      </c>
      <c r="G71" s="259" t="s">
        <v>244</v>
      </c>
      <c r="H71" s="259">
        <v>1</v>
      </c>
      <c r="I71" s="260"/>
      <c r="J71" s="260"/>
      <c r="L71" s="259" t="s">
        <v>245</v>
      </c>
      <c r="P71" s="259" t="s">
        <v>203</v>
      </c>
      <c r="R71" s="259" t="s">
        <v>246</v>
      </c>
      <c r="U71" s="258"/>
      <c r="V71" s="261"/>
      <c r="W71" s="262"/>
      <c r="X71" s="263"/>
      <c r="Y71" s="263"/>
      <c r="Z71" s="264"/>
      <c r="AA71" s="263"/>
      <c r="AB71" s="265"/>
      <c r="AC71" s="263"/>
    </row>
    <row r="72" spans="1:29">
      <c r="A72" s="259" t="s">
        <v>197</v>
      </c>
      <c r="B72" s="259" t="s">
        <v>198</v>
      </c>
      <c r="C72" s="259" t="s">
        <v>208</v>
      </c>
      <c r="D72" s="259" t="s">
        <v>243</v>
      </c>
      <c r="E72" s="274">
        <f>10+20</f>
        <v>30</v>
      </c>
      <c r="G72" s="259" t="s">
        <v>244</v>
      </c>
      <c r="H72" s="259">
        <v>1</v>
      </c>
      <c r="I72" s="260"/>
      <c r="J72" s="260"/>
      <c r="L72" s="259" t="s">
        <v>245</v>
      </c>
      <c r="P72" s="259" t="s">
        <v>210</v>
      </c>
      <c r="R72" s="259" t="s">
        <v>246</v>
      </c>
      <c r="U72" s="258"/>
      <c r="V72" s="261"/>
      <c r="W72" s="262"/>
      <c r="X72" s="263"/>
      <c r="Y72" s="263"/>
      <c r="Z72" s="264"/>
      <c r="AA72" s="263"/>
      <c r="AB72" s="265"/>
      <c r="AC72" s="263"/>
    </row>
    <row r="73" spans="1:29">
      <c r="A73" s="259" t="s">
        <v>197</v>
      </c>
      <c r="B73" s="259" t="s">
        <v>198</v>
      </c>
      <c r="C73" s="259" t="s">
        <v>11</v>
      </c>
      <c r="D73" s="259" t="s">
        <v>243</v>
      </c>
      <c r="E73" s="274">
        <f t="shared" ref="E73:E77" si="1">10+20</f>
        <v>30</v>
      </c>
      <c r="G73" s="259" t="s">
        <v>244</v>
      </c>
      <c r="H73" s="259">
        <v>1</v>
      </c>
      <c r="I73" s="260"/>
      <c r="J73" s="260"/>
      <c r="L73" s="259" t="s">
        <v>245</v>
      </c>
      <c r="P73" s="259" t="s">
        <v>210</v>
      </c>
      <c r="R73" s="259" t="s">
        <v>246</v>
      </c>
      <c r="U73" s="258"/>
      <c r="V73" s="261"/>
      <c r="W73" s="262"/>
      <c r="X73" s="263"/>
      <c r="Y73" s="263"/>
      <c r="Z73" s="264"/>
      <c r="AA73" s="263"/>
      <c r="AB73" s="265"/>
      <c r="AC73" s="263"/>
    </row>
    <row r="74" spans="1:29">
      <c r="A74" s="259" t="s">
        <v>197</v>
      </c>
      <c r="B74" s="259" t="s">
        <v>198</v>
      </c>
      <c r="C74" s="259" t="s">
        <v>12</v>
      </c>
      <c r="D74" s="259" t="s">
        <v>243</v>
      </c>
      <c r="E74" s="274">
        <f t="shared" si="1"/>
        <v>30</v>
      </c>
      <c r="G74" s="259" t="s">
        <v>244</v>
      </c>
      <c r="H74" s="259">
        <v>1</v>
      </c>
      <c r="I74" s="260"/>
      <c r="J74" s="260"/>
      <c r="L74" s="259" t="s">
        <v>245</v>
      </c>
      <c r="P74" s="259" t="s">
        <v>210</v>
      </c>
      <c r="R74" s="259" t="s">
        <v>246</v>
      </c>
      <c r="U74" s="258"/>
      <c r="V74" s="261"/>
      <c r="W74" s="262"/>
      <c r="X74" s="263"/>
      <c r="Y74" s="263"/>
      <c r="Z74" s="264"/>
      <c r="AA74" s="263"/>
      <c r="AB74" s="265"/>
      <c r="AC74" s="263"/>
    </row>
    <row r="75" spans="1:29">
      <c r="A75" s="259" t="s">
        <v>197</v>
      </c>
      <c r="B75" s="259" t="s">
        <v>198</v>
      </c>
      <c r="C75" s="259" t="s">
        <v>211</v>
      </c>
      <c r="D75" s="259" t="s">
        <v>243</v>
      </c>
      <c r="E75" s="274">
        <f t="shared" si="1"/>
        <v>30</v>
      </c>
      <c r="G75" s="259" t="s">
        <v>244</v>
      </c>
      <c r="H75" s="259">
        <v>1</v>
      </c>
      <c r="I75" s="260"/>
      <c r="J75" s="260"/>
      <c r="L75" s="259" t="s">
        <v>245</v>
      </c>
      <c r="P75" s="259" t="s">
        <v>210</v>
      </c>
      <c r="R75" s="259" t="s">
        <v>246</v>
      </c>
      <c r="U75" s="258"/>
      <c r="V75" s="261"/>
      <c r="W75" s="262"/>
      <c r="X75" s="263"/>
      <c r="Y75" s="263"/>
      <c r="Z75" s="264"/>
      <c r="AA75" s="263"/>
      <c r="AB75" s="265"/>
      <c r="AC75" s="263"/>
    </row>
    <row r="76" spans="1:29">
      <c r="A76" s="259" t="s">
        <v>197</v>
      </c>
      <c r="B76" s="259" t="s">
        <v>198</v>
      </c>
      <c r="C76" s="259" t="s">
        <v>213</v>
      </c>
      <c r="D76" s="259" t="s">
        <v>243</v>
      </c>
      <c r="E76" s="274">
        <f t="shared" si="1"/>
        <v>30</v>
      </c>
      <c r="G76" s="259" t="s">
        <v>244</v>
      </c>
      <c r="H76" s="259">
        <v>1</v>
      </c>
      <c r="I76" s="260"/>
      <c r="J76" s="260"/>
      <c r="L76" s="259" t="s">
        <v>245</v>
      </c>
      <c r="P76" s="259" t="s">
        <v>210</v>
      </c>
      <c r="R76" s="259" t="s">
        <v>246</v>
      </c>
      <c r="U76" s="258"/>
      <c r="V76" s="261"/>
      <c r="W76" s="262"/>
      <c r="X76" s="263"/>
      <c r="Y76" s="263"/>
      <c r="Z76" s="264"/>
      <c r="AA76" s="263"/>
      <c r="AB76" s="265"/>
      <c r="AC76" s="263"/>
    </row>
    <row r="77" spans="1:29">
      <c r="A77" s="259" t="s">
        <v>197</v>
      </c>
      <c r="B77" s="259" t="s">
        <v>198</v>
      </c>
      <c r="C77" s="259" t="s">
        <v>8</v>
      </c>
      <c r="D77" s="259" t="s">
        <v>243</v>
      </c>
      <c r="E77" s="274">
        <f t="shared" si="1"/>
        <v>30</v>
      </c>
      <c r="G77" s="259" t="s">
        <v>244</v>
      </c>
      <c r="H77" s="259">
        <v>1</v>
      </c>
      <c r="I77" s="260"/>
      <c r="J77" s="260"/>
      <c r="L77" s="259" t="s">
        <v>245</v>
      </c>
      <c r="P77" s="259" t="s">
        <v>210</v>
      </c>
      <c r="R77" s="259" t="s">
        <v>246</v>
      </c>
      <c r="U77" s="258"/>
      <c r="V77" s="261"/>
      <c r="W77" s="262"/>
      <c r="X77" s="263"/>
      <c r="Y77" s="263"/>
      <c r="Z77" s="264"/>
      <c r="AA77" s="263"/>
      <c r="AB77" s="265"/>
      <c r="AC77" s="263"/>
    </row>
    <row r="78" spans="1:29">
      <c r="A78" s="259" t="s">
        <v>214</v>
      </c>
      <c r="B78" s="259" t="s">
        <v>198</v>
      </c>
      <c r="C78" s="259" t="s">
        <v>217</v>
      </c>
      <c r="D78" s="259" t="s">
        <v>243</v>
      </c>
      <c r="E78" s="259">
        <v>20</v>
      </c>
      <c r="G78" s="259" t="s">
        <v>244</v>
      </c>
      <c r="H78" s="259">
        <v>1</v>
      </c>
      <c r="I78" s="260"/>
      <c r="J78" s="260"/>
      <c r="L78" s="259" t="s">
        <v>245</v>
      </c>
      <c r="P78" s="259" t="s">
        <v>216</v>
      </c>
      <c r="U78" s="258"/>
      <c r="V78" s="261"/>
      <c r="W78" s="262"/>
      <c r="X78" s="263"/>
      <c r="Y78" s="263"/>
      <c r="Z78" s="264"/>
      <c r="AA78" s="263"/>
      <c r="AB78" s="265"/>
      <c r="AC78" s="263"/>
    </row>
    <row r="79" spans="1:29">
      <c r="A79" s="259" t="s">
        <v>214</v>
      </c>
      <c r="B79" s="259" t="s">
        <v>198</v>
      </c>
      <c r="C79" s="259" t="s">
        <v>218</v>
      </c>
      <c r="D79" s="259" t="s">
        <v>243</v>
      </c>
      <c r="E79" s="259">
        <v>20</v>
      </c>
      <c r="G79" s="259" t="s">
        <v>244</v>
      </c>
      <c r="H79" s="259">
        <v>1</v>
      </c>
      <c r="I79" s="260"/>
      <c r="J79" s="260"/>
      <c r="L79" s="259" t="s">
        <v>245</v>
      </c>
      <c r="P79" s="259" t="s">
        <v>216</v>
      </c>
      <c r="U79" s="258"/>
      <c r="V79" s="261"/>
      <c r="W79" s="262"/>
      <c r="X79" s="263"/>
      <c r="Y79" s="263"/>
      <c r="Z79" s="264"/>
      <c r="AA79" s="263"/>
      <c r="AB79" s="265"/>
      <c r="AC79" s="263"/>
    </row>
    <row r="80" spans="1:29">
      <c r="A80" s="259" t="s">
        <v>214</v>
      </c>
      <c r="B80" s="259" t="s">
        <v>198</v>
      </c>
      <c r="C80" s="259" t="s">
        <v>219</v>
      </c>
      <c r="D80" s="259" t="s">
        <v>243</v>
      </c>
      <c r="E80" s="259">
        <v>20</v>
      </c>
      <c r="G80" s="259" t="s">
        <v>244</v>
      </c>
      <c r="H80" s="259">
        <v>1</v>
      </c>
      <c r="I80" s="260"/>
      <c r="J80" s="260"/>
      <c r="L80" s="259" t="s">
        <v>245</v>
      </c>
      <c r="P80" s="259" t="s">
        <v>216</v>
      </c>
      <c r="U80" s="258"/>
      <c r="V80" s="261"/>
      <c r="W80" s="262"/>
      <c r="X80" s="263"/>
      <c r="Y80" s="263"/>
      <c r="Z80" s="264"/>
      <c r="AA80" s="263"/>
      <c r="AB80" s="265"/>
      <c r="AC80" s="263"/>
    </row>
    <row r="81" spans="1:29">
      <c r="A81" s="259" t="s">
        <v>214</v>
      </c>
      <c r="B81" s="259" t="s">
        <v>198</v>
      </c>
      <c r="C81" s="259" t="s">
        <v>220</v>
      </c>
      <c r="D81" s="259" t="s">
        <v>243</v>
      </c>
      <c r="E81" s="259">
        <v>20</v>
      </c>
      <c r="G81" s="259" t="s">
        <v>244</v>
      </c>
      <c r="H81" s="259">
        <v>1</v>
      </c>
      <c r="I81" s="260"/>
      <c r="J81" s="260"/>
      <c r="L81" s="259" t="s">
        <v>245</v>
      </c>
      <c r="P81" s="259" t="s">
        <v>216</v>
      </c>
      <c r="U81" s="258"/>
      <c r="V81" s="261"/>
      <c r="W81" s="262"/>
      <c r="X81" s="263"/>
      <c r="Y81" s="263"/>
      <c r="Z81" s="264"/>
      <c r="AA81" s="263"/>
      <c r="AB81" s="265"/>
      <c r="AC81" s="263"/>
    </row>
    <row r="82" spans="1:29">
      <c r="A82" s="259" t="s">
        <v>214</v>
      </c>
      <c r="B82" s="259" t="s">
        <v>198</v>
      </c>
      <c r="C82" s="259" t="s">
        <v>221</v>
      </c>
      <c r="D82" s="259" t="s">
        <v>243</v>
      </c>
      <c r="E82" s="259">
        <v>20</v>
      </c>
      <c r="G82" s="259" t="s">
        <v>244</v>
      </c>
      <c r="H82" s="259">
        <v>1</v>
      </c>
      <c r="I82" s="260"/>
      <c r="J82" s="260"/>
      <c r="L82" s="259" t="s">
        <v>245</v>
      </c>
      <c r="P82" s="259" t="s">
        <v>216</v>
      </c>
      <c r="U82" s="258"/>
      <c r="V82" s="261"/>
      <c r="W82" s="262"/>
      <c r="X82" s="263"/>
      <c r="Y82" s="263"/>
      <c r="Z82" s="264"/>
      <c r="AA82" s="263"/>
      <c r="AB82" s="265"/>
      <c r="AC82" s="263"/>
    </row>
    <row r="83" spans="1:29">
      <c r="A83" s="259" t="s">
        <v>214</v>
      </c>
      <c r="B83" s="259" t="s">
        <v>198</v>
      </c>
      <c r="C83" s="259" t="s">
        <v>222</v>
      </c>
      <c r="D83" s="259" t="s">
        <v>243</v>
      </c>
      <c r="E83" s="259">
        <v>20</v>
      </c>
      <c r="G83" s="259" t="s">
        <v>244</v>
      </c>
      <c r="H83" s="259">
        <v>1</v>
      </c>
      <c r="I83" s="260"/>
      <c r="J83" s="260"/>
      <c r="L83" s="259" t="s">
        <v>245</v>
      </c>
      <c r="P83" s="259" t="s">
        <v>216</v>
      </c>
      <c r="U83" s="258"/>
      <c r="V83" s="261"/>
      <c r="W83" s="262"/>
      <c r="X83" s="263"/>
      <c r="Y83" s="263"/>
      <c r="Z83" s="264"/>
      <c r="AA83" s="263"/>
      <c r="AB83" s="265"/>
      <c r="AC83" s="263"/>
    </row>
    <row r="84" spans="1:29">
      <c r="A84" s="259" t="s">
        <v>214</v>
      </c>
      <c r="B84" s="259" t="s">
        <v>198</v>
      </c>
      <c r="C84" s="259" t="s">
        <v>132</v>
      </c>
      <c r="D84" s="259" t="s">
        <v>243</v>
      </c>
      <c r="E84" s="259">
        <v>20</v>
      </c>
      <c r="G84" s="259" t="s">
        <v>244</v>
      </c>
      <c r="H84" s="259">
        <v>1</v>
      </c>
      <c r="I84" s="260"/>
      <c r="J84" s="260"/>
      <c r="L84" s="259" t="s">
        <v>245</v>
      </c>
      <c r="P84" s="259" t="s">
        <v>216</v>
      </c>
      <c r="U84" s="258"/>
      <c r="V84" s="261"/>
      <c r="W84" s="262"/>
      <c r="X84" s="263"/>
      <c r="Y84" s="263"/>
      <c r="Z84" s="264"/>
      <c r="AA84" s="263"/>
      <c r="AB84" s="265"/>
      <c r="AC84" s="263"/>
    </row>
    <row r="85" spans="1:29">
      <c r="A85" s="259" t="s">
        <v>214</v>
      </c>
      <c r="B85" s="259" t="s">
        <v>198</v>
      </c>
      <c r="C85" s="259" t="s">
        <v>223</v>
      </c>
      <c r="D85" s="259" t="s">
        <v>243</v>
      </c>
      <c r="E85" s="259">
        <v>20</v>
      </c>
      <c r="G85" s="259" t="s">
        <v>244</v>
      </c>
      <c r="H85" s="259">
        <v>1</v>
      </c>
      <c r="I85" s="260"/>
      <c r="J85" s="260"/>
      <c r="L85" s="259" t="s">
        <v>245</v>
      </c>
      <c r="P85" s="259" t="s">
        <v>216</v>
      </c>
      <c r="U85" s="258"/>
      <c r="V85" s="261"/>
      <c r="W85" s="262"/>
      <c r="X85" s="263"/>
      <c r="Y85" s="263"/>
      <c r="Z85" s="264"/>
      <c r="AA85" s="263"/>
      <c r="AB85" s="265"/>
      <c r="AC85" s="263"/>
    </row>
    <row r="86" spans="1:29">
      <c r="A86" s="259" t="s">
        <v>214</v>
      </c>
      <c r="B86" s="259" t="s">
        <v>198</v>
      </c>
      <c r="C86" s="259" t="s">
        <v>224</v>
      </c>
      <c r="D86" s="259" t="s">
        <v>243</v>
      </c>
      <c r="E86" s="259">
        <v>20</v>
      </c>
      <c r="G86" s="259" t="s">
        <v>244</v>
      </c>
      <c r="H86" s="259">
        <v>1</v>
      </c>
      <c r="I86" s="260"/>
      <c r="J86" s="260"/>
      <c r="L86" s="259" t="s">
        <v>245</v>
      </c>
      <c r="P86" s="259" t="s">
        <v>216</v>
      </c>
      <c r="U86" s="258"/>
      <c r="V86" s="261"/>
      <c r="W86" s="262"/>
      <c r="X86" s="263"/>
      <c r="Y86" s="263"/>
      <c r="Z86" s="264"/>
      <c r="AA86" s="263"/>
      <c r="AB86" s="265"/>
      <c r="AC86" s="263"/>
    </row>
    <row r="87" spans="1:29">
      <c r="A87" s="259" t="s">
        <v>214</v>
      </c>
      <c r="B87" s="259" t="s">
        <v>198</v>
      </c>
      <c r="C87" s="259" t="s">
        <v>225</v>
      </c>
      <c r="D87" s="259" t="s">
        <v>243</v>
      </c>
      <c r="E87" s="259">
        <v>20</v>
      </c>
      <c r="G87" s="259" t="s">
        <v>244</v>
      </c>
      <c r="H87" s="259">
        <v>1</v>
      </c>
      <c r="I87" s="260"/>
      <c r="J87" s="260"/>
      <c r="L87" s="259" t="s">
        <v>245</v>
      </c>
      <c r="P87" s="259" t="s">
        <v>216</v>
      </c>
      <c r="U87" s="258"/>
      <c r="V87" s="261"/>
      <c r="W87" s="262"/>
      <c r="X87" s="263"/>
      <c r="Y87" s="263"/>
      <c r="Z87" s="264"/>
      <c r="AA87" s="263"/>
      <c r="AB87" s="265"/>
      <c r="AC87" s="263"/>
    </row>
    <row r="88" spans="1:29">
      <c r="A88" s="259" t="s">
        <v>214</v>
      </c>
      <c r="B88" s="259" t="s">
        <v>198</v>
      </c>
      <c r="C88" s="259" t="s">
        <v>226</v>
      </c>
      <c r="D88" s="259" t="s">
        <v>243</v>
      </c>
      <c r="E88" s="259">
        <v>20</v>
      </c>
      <c r="G88" s="259" t="s">
        <v>244</v>
      </c>
      <c r="H88" s="259">
        <v>1</v>
      </c>
      <c r="I88" s="260"/>
      <c r="J88" s="260"/>
      <c r="L88" s="259" t="s">
        <v>245</v>
      </c>
      <c r="P88" s="259" t="s">
        <v>216</v>
      </c>
      <c r="U88" s="258"/>
      <c r="V88" s="261"/>
      <c r="W88" s="262"/>
      <c r="X88" s="263"/>
      <c r="Y88" s="263"/>
      <c r="Z88" s="264"/>
      <c r="AA88" s="263"/>
      <c r="AB88" s="265"/>
      <c r="AC88" s="263"/>
    </row>
    <row r="89" spans="1:29">
      <c r="A89" s="259" t="s">
        <v>214</v>
      </c>
      <c r="B89" s="259" t="s">
        <v>198</v>
      </c>
      <c r="C89" s="259" t="s">
        <v>227</v>
      </c>
      <c r="D89" s="259" t="s">
        <v>243</v>
      </c>
      <c r="E89" s="259">
        <v>20</v>
      </c>
      <c r="G89" s="259" t="s">
        <v>244</v>
      </c>
      <c r="H89" s="259">
        <v>1</v>
      </c>
      <c r="I89" s="260"/>
      <c r="J89" s="260"/>
      <c r="L89" s="259" t="s">
        <v>245</v>
      </c>
      <c r="P89" s="259" t="s">
        <v>216</v>
      </c>
      <c r="U89" s="258"/>
      <c r="V89" s="261"/>
      <c r="W89" s="262"/>
      <c r="X89" s="263"/>
      <c r="Y89" s="263"/>
      <c r="Z89" s="264"/>
      <c r="AA89" s="263"/>
      <c r="AB89" s="265"/>
      <c r="AC89" s="263"/>
    </row>
    <row r="90" spans="1:29">
      <c r="A90" s="259" t="s">
        <v>214</v>
      </c>
      <c r="B90" s="259" t="s">
        <v>198</v>
      </c>
      <c r="C90" s="259" t="s">
        <v>228</v>
      </c>
      <c r="D90" s="259" t="s">
        <v>243</v>
      </c>
      <c r="E90" s="259">
        <v>20</v>
      </c>
      <c r="G90" s="259" t="s">
        <v>244</v>
      </c>
      <c r="H90" s="259">
        <v>1</v>
      </c>
      <c r="L90" s="259" t="s">
        <v>245</v>
      </c>
      <c r="P90" s="259" t="s">
        <v>229</v>
      </c>
      <c r="U90" s="258"/>
      <c r="V90" s="261"/>
      <c r="W90" s="262"/>
      <c r="X90" s="263"/>
      <c r="Y90" s="263"/>
      <c r="Z90" s="264"/>
      <c r="AA90" s="263"/>
      <c r="AB90" s="265"/>
      <c r="AC90" s="263"/>
    </row>
    <row r="91" spans="1:29">
      <c r="A91" s="259" t="s">
        <v>214</v>
      </c>
      <c r="B91" s="259" t="s">
        <v>198</v>
      </c>
      <c r="C91" s="259" t="s">
        <v>136</v>
      </c>
      <c r="D91" s="259" t="s">
        <v>243</v>
      </c>
      <c r="E91" s="259">
        <v>20</v>
      </c>
      <c r="G91" s="259" t="s">
        <v>244</v>
      </c>
      <c r="H91" s="259">
        <v>1</v>
      </c>
      <c r="L91" s="259" t="s">
        <v>245</v>
      </c>
      <c r="P91" s="259" t="s">
        <v>229</v>
      </c>
      <c r="U91" s="258"/>
      <c r="V91" s="261"/>
      <c r="W91" s="262"/>
      <c r="X91" s="263"/>
      <c r="Y91" s="263"/>
      <c r="Z91" s="264"/>
      <c r="AA91" s="263"/>
      <c r="AB91" s="265"/>
      <c r="AC91" s="263"/>
    </row>
    <row r="92" spans="1:29" customFormat="1" ht="12.75">
      <c r="A92" t="s">
        <v>197</v>
      </c>
      <c r="B92" t="s">
        <v>198</v>
      </c>
      <c r="C92" t="s">
        <v>230</v>
      </c>
      <c r="D92" t="s">
        <v>243</v>
      </c>
      <c r="E92">
        <v>40</v>
      </c>
      <c r="G92" t="s">
        <v>244</v>
      </c>
      <c r="H92">
        <v>1</v>
      </c>
      <c r="I92" s="329"/>
      <c r="J92" s="329"/>
      <c r="L92" t="s">
        <v>245</v>
      </c>
      <c r="O92" t="s">
        <v>247</v>
      </c>
      <c r="P92" t="s">
        <v>232</v>
      </c>
      <c r="Q92" t="b">
        <v>0</v>
      </c>
    </row>
    <row r="93" spans="1:29">
      <c r="U93" s="258"/>
      <c r="V93" s="261"/>
      <c r="W93" s="262"/>
      <c r="X93" s="263"/>
      <c r="Y93" s="263"/>
      <c r="Z93" s="264"/>
      <c r="AA93" s="263"/>
      <c r="AB93" s="265"/>
      <c r="AC93" s="263"/>
    </row>
    <row r="94" spans="1:29">
      <c r="A94" s="257" t="s">
        <v>181</v>
      </c>
      <c r="B94" s="257" t="s">
        <v>182</v>
      </c>
      <c r="C94" s="257" t="s">
        <v>183</v>
      </c>
      <c r="D94" s="257" t="s">
        <v>184</v>
      </c>
      <c r="E94" s="257" t="s">
        <v>185</v>
      </c>
      <c r="F94" s="257" t="s">
        <v>186</v>
      </c>
      <c r="G94" s="257" t="s">
        <v>187</v>
      </c>
      <c r="H94" s="257" t="s">
        <v>188</v>
      </c>
      <c r="I94" s="257" t="s">
        <v>189</v>
      </c>
      <c r="J94" s="257" t="s">
        <v>190</v>
      </c>
      <c r="K94" s="257" t="s">
        <v>191</v>
      </c>
      <c r="L94" s="257" t="s">
        <v>192</v>
      </c>
      <c r="M94" s="257" t="s">
        <v>193</v>
      </c>
      <c r="N94" s="257" t="s">
        <v>194</v>
      </c>
      <c r="O94" s="257" t="s">
        <v>195</v>
      </c>
      <c r="P94" s="257" t="s">
        <v>196</v>
      </c>
      <c r="U94" s="258"/>
      <c r="V94" s="261"/>
      <c r="W94" s="262"/>
      <c r="X94" s="263"/>
      <c r="Y94" s="263"/>
      <c r="Z94" s="264"/>
      <c r="AA94" s="263"/>
      <c r="AB94" s="265"/>
      <c r="AC94" s="263"/>
    </row>
    <row r="95" spans="1:29">
      <c r="A95" s="259" t="s">
        <v>197</v>
      </c>
      <c r="B95" s="259" t="s">
        <v>198</v>
      </c>
      <c r="C95" s="259" t="s">
        <v>199</v>
      </c>
      <c r="D95" s="259" t="s">
        <v>248</v>
      </c>
      <c r="E95" s="259">
        <v>8.5890000000000004</v>
      </c>
      <c r="G95" s="259" t="s">
        <v>249</v>
      </c>
      <c r="H95" s="259">
        <v>1</v>
      </c>
      <c r="L95" s="259" t="s">
        <v>245</v>
      </c>
      <c r="P95" s="259" t="s">
        <v>203</v>
      </c>
      <c r="U95" s="258"/>
      <c r="V95" s="261"/>
      <c r="W95" s="262"/>
      <c r="X95" s="263"/>
      <c r="Y95" s="263"/>
      <c r="Z95" s="264"/>
      <c r="AA95" s="263"/>
      <c r="AB95" s="265"/>
      <c r="AC95" s="263"/>
    </row>
    <row r="96" spans="1:29">
      <c r="A96" s="259" t="s">
        <v>197</v>
      </c>
      <c r="B96" s="259" t="s">
        <v>198</v>
      </c>
      <c r="C96" s="259" t="s">
        <v>204</v>
      </c>
      <c r="D96" s="259" t="s">
        <v>248</v>
      </c>
      <c r="E96" s="259">
        <v>8.5890000000000004</v>
      </c>
      <c r="G96" s="259" t="s">
        <v>249</v>
      </c>
      <c r="H96" s="259">
        <v>1</v>
      </c>
      <c r="L96" s="259" t="s">
        <v>245</v>
      </c>
      <c r="P96" s="259" t="s">
        <v>203</v>
      </c>
      <c r="U96" s="258"/>
      <c r="V96" s="261"/>
      <c r="W96" s="262"/>
      <c r="X96" s="263"/>
      <c r="Y96" s="263"/>
      <c r="Z96" s="264"/>
      <c r="AA96" s="263"/>
      <c r="AB96" s="265"/>
      <c r="AC96" s="263"/>
    </row>
    <row r="97" spans="1:29">
      <c r="A97" s="259" t="s">
        <v>197</v>
      </c>
      <c r="B97" s="259" t="s">
        <v>198</v>
      </c>
      <c r="C97" s="259" t="s">
        <v>205</v>
      </c>
      <c r="D97" s="259" t="s">
        <v>248</v>
      </c>
      <c r="E97" s="259">
        <v>8.5890000000000004</v>
      </c>
      <c r="G97" s="259" t="s">
        <v>249</v>
      </c>
      <c r="H97" s="259">
        <v>1</v>
      </c>
      <c r="L97" s="259" t="s">
        <v>245</v>
      </c>
      <c r="P97" s="259" t="s">
        <v>203</v>
      </c>
      <c r="U97" s="258"/>
      <c r="V97" s="261"/>
      <c r="W97" s="262"/>
      <c r="X97" s="263"/>
      <c r="Y97" s="263"/>
      <c r="Z97" s="264"/>
      <c r="AA97" s="263"/>
      <c r="AB97" s="265"/>
      <c r="AC97" s="263"/>
    </row>
    <row r="98" spans="1:29">
      <c r="A98" s="259" t="s">
        <v>197</v>
      </c>
      <c r="B98" s="259" t="s">
        <v>198</v>
      </c>
      <c r="C98" s="259" t="s">
        <v>206</v>
      </c>
      <c r="D98" s="259" t="s">
        <v>248</v>
      </c>
      <c r="E98" s="259">
        <v>8.5890000000000004</v>
      </c>
      <c r="G98" s="259" t="s">
        <v>249</v>
      </c>
      <c r="H98" s="259">
        <v>1</v>
      </c>
      <c r="L98" s="259" t="s">
        <v>245</v>
      </c>
      <c r="P98" s="259" t="s">
        <v>203</v>
      </c>
      <c r="U98" s="258"/>
      <c r="V98" s="261"/>
      <c r="W98" s="262"/>
      <c r="X98" s="263"/>
      <c r="Y98" s="263"/>
      <c r="Z98" s="264"/>
      <c r="AA98" s="263"/>
      <c r="AB98" s="265"/>
      <c r="AC98" s="263"/>
    </row>
    <row r="99" spans="1:29">
      <c r="A99" s="259" t="s">
        <v>197</v>
      </c>
      <c r="B99" s="259" t="s">
        <v>198</v>
      </c>
      <c r="C99" s="259" t="s">
        <v>13</v>
      </c>
      <c r="D99" s="259" t="s">
        <v>248</v>
      </c>
      <c r="E99" s="259">
        <v>8.5890000000000004</v>
      </c>
      <c r="G99" s="259" t="s">
        <v>249</v>
      </c>
      <c r="H99" s="259">
        <v>1</v>
      </c>
      <c r="L99" s="259" t="s">
        <v>245</v>
      </c>
      <c r="P99" s="259" t="s">
        <v>203</v>
      </c>
      <c r="U99" s="258"/>
      <c r="V99" s="261"/>
      <c r="W99" s="262"/>
      <c r="X99" s="263"/>
      <c r="Y99" s="263"/>
      <c r="Z99" s="264"/>
      <c r="AA99" s="263"/>
      <c r="AB99" s="265"/>
      <c r="AC99" s="263"/>
    </row>
    <row r="100" spans="1:29">
      <c r="A100" s="259" t="s">
        <v>197</v>
      </c>
      <c r="B100" s="259" t="s">
        <v>198</v>
      </c>
      <c r="C100" s="259" t="s">
        <v>207</v>
      </c>
      <c r="D100" s="259" t="s">
        <v>248</v>
      </c>
      <c r="E100" s="259">
        <v>8.5890000000000004</v>
      </c>
      <c r="G100" s="259" t="s">
        <v>249</v>
      </c>
      <c r="H100" s="259">
        <v>1</v>
      </c>
      <c r="L100" s="259" t="s">
        <v>245</v>
      </c>
      <c r="P100" s="259" t="s">
        <v>203</v>
      </c>
      <c r="U100" s="258"/>
      <c r="V100" s="261"/>
      <c r="W100" s="262"/>
      <c r="X100" s="263"/>
      <c r="Y100" s="263"/>
      <c r="Z100" s="264"/>
      <c r="AA100" s="263"/>
      <c r="AB100" s="265"/>
      <c r="AC100" s="263"/>
    </row>
    <row r="101" spans="1:29">
      <c r="A101" s="259" t="s">
        <v>197</v>
      </c>
      <c r="B101" s="259" t="s">
        <v>198</v>
      </c>
      <c r="C101" s="259" t="s">
        <v>104</v>
      </c>
      <c r="D101" s="259" t="s">
        <v>248</v>
      </c>
      <c r="E101" s="259">
        <v>8.5890000000000004</v>
      </c>
      <c r="G101" s="259" t="s">
        <v>249</v>
      </c>
      <c r="H101" s="259">
        <v>1</v>
      </c>
      <c r="L101" s="259" t="s">
        <v>245</v>
      </c>
      <c r="P101" s="259" t="s">
        <v>203</v>
      </c>
      <c r="U101" s="258"/>
      <c r="V101" s="261"/>
      <c r="W101" s="262"/>
      <c r="X101" s="263"/>
      <c r="Y101" s="263"/>
      <c r="Z101" s="264"/>
      <c r="AA101" s="263"/>
      <c r="AB101" s="265"/>
      <c r="AC101" s="263"/>
    </row>
    <row r="102" spans="1:29">
      <c r="A102" s="259" t="s">
        <v>197</v>
      </c>
      <c r="B102" s="259" t="s">
        <v>198</v>
      </c>
      <c r="C102" s="259" t="s">
        <v>208</v>
      </c>
      <c r="D102" s="259" t="s">
        <v>248</v>
      </c>
      <c r="E102" s="259">
        <v>8.15</v>
      </c>
      <c r="G102" s="259" t="s">
        <v>249</v>
      </c>
      <c r="H102" s="259">
        <v>1</v>
      </c>
      <c r="L102" s="259" t="s">
        <v>245</v>
      </c>
      <c r="P102" s="259" t="s">
        <v>210</v>
      </c>
      <c r="U102" s="258"/>
      <c r="V102" s="261"/>
      <c r="W102" s="262"/>
      <c r="X102" s="263"/>
      <c r="Y102" s="263"/>
      <c r="Z102" s="264"/>
      <c r="AA102" s="263"/>
      <c r="AB102" s="265"/>
      <c r="AC102" s="263"/>
    </row>
    <row r="103" spans="1:29">
      <c r="A103" s="259" t="s">
        <v>197</v>
      </c>
      <c r="B103" s="259" t="s">
        <v>198</v>
      </c>
      <c r="C103" s="259" t="s">
        <v>11</v>
      </c>
      <c r="D103" s="259" t="s">
        <v>248</v>
      </c>
      <c r="E103" s="259">
        <v>8.15</v>
      </c>
      <c r="G103" s="259" t="s">
        <v>249</v>
      </c>
      <c r="H103" s="259">
        <v>1</v>
      </c>
      <c r="L103" s="259" t="s">
        <v>245</v>
      </c>
      <c r="P103" s="259" t="s">
        <v>210</v>
      </c>
      <c r="U103" s="258"/>
      <c r="V103" s="261"/>
      <c r="W103" s="262"/>
      <c r="X103" s="263"/>
      <c r="Y103" s="263"/>
      <c r="Z103" s="264"/>
      <c r="AA103" s="263"/>
      <c r="AB103" s="265"/>
      <c r="AC103" s="263"/>
    </row>
    <row r="104" spans="1:29">
      <c r="A104" s="259" t="s">
        <v>197</v>
      </c>
      <c r="B104" s="259" t="s">
        <v>198</v>
      </c>
      <c r="C104" s="259" t="s">
        <v>12</v>
      </c>
      <c r="D104" s="259" t="s">
        <v>248</v>
      </c>
      <c r="E104" s="259">
        <v>8.15</v>
      </c>
      <c r="G104" s="259" t="s">
        <v>249</v>
      </c>
      <c r="H104" s="259">
        <v>1</v>
      </c>
      <c r="L104" s="259" t="s">
        <v>245</v>
      </c>
      <c r="P104" s="259" t="s">
        <v>210</v>
      </c>
      <c r="U104" s="258"/>
      <c r="V104" s="261"/>
      <c r="W104" s="262"/>
      <c r="X104" s="263"/>
      <c r="Y104" s="263"/>
      <c r="Z104" s="264"/>
      <c r="AA104" s="263"/>
      <c r="AB104" s="265"/>
      <c r="AC104" s="263"/>
    </row>
    <row r="105" spans="1:29">
      <c r="A105" s="259" t="s">
        <v>197</v>
      </c>
      <c r="B105" s="259" t="s">
        <v>198</v>
      </c>
      <c r="C105" s="259" t="s">
        <v>211</v>
      </c>
      <c r="D105" s="259" t="s">
        <v>248</v>
      </c>
      <c r="E105" s="259">
        <v>8.15</v>
      </c>
      <c r="G105" s="259" t="s">
        <v>249</v>
      </c>
      <c r="H105" s="259">
        <v>1</v>
      </c>
      <c r="L105" s="259" t="s">
        <v>245</v>
      </c>
      <c r="P105" s="259" t="s">
        <v>210</v>
      </c>
      <c r="U105" s="258"/>
      <c r="V105" s="261"/>
      <c r="W105" s="262"/>
      <c r="X105" s="263"/>
      <c r="Y105" s="263"/>
      <c r="Z105" s="264"/>
      <c r="AA105" s="263"/>
      <c r="AB105" s="265"/>
      <c r="AC105" s="263"/>
    </row>
    <row r="106" spans="1:29">
      <c r="A106" s="259" t="s">
        <v>197</v>
      </c>
      <c r="B106" s="259" t="s">
        <v>198</v>
      </c>
      <c r="C106" s="259" t="s">
        <v>213</v>
      </c>
      <c r="D106" s="259" t="s">
        <v>248</v>
      </c>
      <c r="E106" s="259">
        <v>8.1189999999999998</v>
      </c>
      <c r="G106" s="259" t="s">
        <v>249</v>
      </c>
      <c r="H106" s="259">
        <v>1</v>
      </c>
      <c r="L106" s="259" t="s">
        <v>245</v>
      </c>
      <c r="P106" s="259" t="s">
        <v>210</v>
      </c>
      <c r="U106" s="258"/>
      <c r="V106" s="261"/>
      <c r="W106" s="262"/>
      <c r="X106" s="263"/>
      <c r="Y106" s="263"/>
      <c r="Z106" s="264"/>
      <c r="AA106" s="263"/>
      <c r="AB106" s="265"/>
      <c r="AC106" s="263"/>
    </row>
    <row r="107" spans="1:29">
      <c r="A107" s="259" t="s">
        <v>197</v>
      </c>
      <c r="B107" s="259" t="s">
        <v>198</v>
      </c>
      <c r="C107" s="259" t="s">
        <v>8</v>
      </c>
      <c r="D107" s="259" t="s">
        <v>248</v>
      </c>
      <c r="E107" s="259">
        <v>8.15</v>
      </c>
      <c r="G107" s="259" t="s">
        <v>249</v>
      </c>
      <c r="H107" s="259">
        <v>1</v>
      </c>
      <c r="L107" s="259" t="s">
        <v>245</v>
      </c>
      <c r="P107" s="259" t="s">
        <v>210</v>
      </c>
      <c r="U107" s="258"/>
      <c r="V107" s="261"/>
      <c r="W107" s="262"/>
      <c r="X107" s="263"/>
      <c r="Y107" s="263"/>
      <c r="Z107" s="264"/>
      <c r="AA107" s="263"/>
      <c r="AB107" s="265"/>
      <c r="AC107" s="263"/>
    </row>
    <row r="108" spans="1:29">
      <c r="A108" s="259" t="s">
        <v>214</v>
      </c>
      <c r="B108" s="259" t="s">
        <v>198</v>
      </c>
      <c r="C108" s="259" t="s">
        <v>217</v>
      </c>
      <c r="D108" s="259" t="s">
        <v>248</v>
      </c>
      <c r="E108" s="259">
        <v>6.4779999999999998</v>
      </c>
      <c r="G108" s="259" t="s">
        <v>249</v>
      </c>
      <c r="H108" s="259">
        <v>1</v>
      </c>
      <c r="L108" s="259" t="s">
        <v>245</v>
      </c>
      <c r="P108" s="259" t="s">
        <v>216</v>
      </c>
      <c r="U108" s="258"/>
      <c r="V108" s="261"/>
      <c r="W108" s="262"/>
      <c r="X108" s="263"/>
      <c r="Y108" s="263"/>
      <c r="Z108" s="264"/>
      <c r="AA108" s="263"/>
      <c r="AB108" s="265"/>
      <c r="AC108" s="263"/>
    </row>
    <row r="109" spans="1:29">
      <c r="A109" s="259" t="s">
        <v>214</v>
      </c>
      <c r="B109" s="259" t="s">
        <v>198</v>
      </c>
      <c r="C109" s="259" t="s">
        <v>218</v>
      </c>
      <c r="D109" s="259" t="s">
        <v>248</v>
      </c>
      <c r="E109" s="259">
        <v>6.4779999999999998</v>
      </c>
      <c r="G109" s="259" t="s">
        <v>249</v>
      </c>
      <c r="H109" s="259">
        <v>1</v>
      </c>
      <c r="L109" s="259" t="s">
        <v>245</v>
      </c>
      <c r="P109" s="259" t="s">
        <v>216</v>
      </c>
      <c r="U109" s="258"/>
      <c r="V109" s="261"/>
      <c r="W109" s="262"/>
      <c r="X109" s="263"/>
      <c r="Y109" s="263"/>
      <c r="Z109" s="264"/>
      <c r="AA109" s="263"/>
      <c r="AB109" s="265"/>
      <c r="AC109" s="263"/>
    </row>
    <row r="110" spans="1:29">
      <c r="A110" s="259" t="s">
        <v>214</v>
      </c>
      <c r="B110" s="259" t="s">
        <v>198</v>
      </c>
      <c r="C110" s="259" t="s">
        <v>219</v>
      </c>
      <c r="D110" s="259" t="s">
        <v>248</v>
      </c>
      <c r="E110" s="259">
        <v>6.4779999999999998</v>
      </c>
      <c r="G110" s="259" t="s">
        <v>249</v>
      </c>
      <c r="H110" s="259">
        <v>1</v>
      </c>
      <c r="L110" s="259" t="s">
        <v>245</v>
      </c>
      <c r="P110" s="259" t="s">
        <v>216</v>
      </c>
      <c r="U110" s="258"/>
      <c r="V110" s="261"/>
      <c r="W110" s="262"/>
      <c r="X110" s="263"/>
      <c r="Y110" s="263"/>
      <c r="Z110" s="264"/>
      <c r="AA110" s="263"/>
      <c r="AB110" s="265"/>
      <c r="AC110" s="263"/>
    </row>
    <row r="111" spans="1:29">
      <c r="A111" s="259" t="s">
        <v>214</v>
      </c>
      <c r="B111" s="259" t="s">
        <v>198</v>
      </c>
      <c r="C111" s="259" t="s">
        <v>220</v>
      </c>
      <c r="D111" s="259" t="s">
        <v>248</v>
      </c>
      <c r="E111" s="259">
        <v>5.3860000000000001</v>
      </c>
      <c r="G111" s="259" t="s">
        <v>249</v>
      </c>
      <c r="H111" s="259">
        <v>1</v>
      </c>
      <c r="L111" s="259" t="s">
        <v>245</v>
      </c>
      <c r="P111" s="259" t="s">
        <v>216</v>
      </c>
      <c r="U111" s="258"/>
      <c r="V111" s="261"/>
      <c r="W111" s="262"/>
      <c r="X111" s="263"/>
      <c r="Y111" s="263"/>
      <c r="Z111" s="264"/>
      <c r="AA111" s="263"/>
      <c r="AB111" s="265"/>
      <c r="AC111" s="263"/>
    </row>
    <row r="112" spans="1:29">
      <c r="A112" s="259" t="s">
        <v>214</v>
      </c>
      <c r="B112" s="259" t="s">
        <v>198</v>
      </c>
      <c r="C112" s="259" t="s">
        <v>221</v>
      </c>
      <c r="D112" s="259" t="s">
        <v>248</v>
      </c>
      <c r="E112" s="259">
        <v>6.4779999999999998</v>
      </c>
      <c r="G112" s="259" t="s">
        <v>249</v>
      </c>
      <c r="H112" s="259">
        <v>1</v>
      </c>
      <c r="L112" s="259" t="s">
        <v>245</v>
      </c>
      <c r="P112" s="259" t="s">
        <v>216</v>
      </c>
      <c r="U112" s="258"/>
      <c r="V112" s="261"/>
      <c r="W112" s="262"/>
      <c r="X112" s="263"/>
      <c r="Y112" s="263"/>
      <c r="Z112" s="264"/>
      <c r="AA112" s="263"/>
      <c r="AB112" s="265"/>
      <c r="AC112" s="263"/>
    </row>
    <row r="113" spans="1:29">
      <c r="A113" s="259" t="s">
        <v>214</v>
      </c>
      <c r="B113" s="259" t="s">
        <v>198</v>
      </c>
      <c r="C113" s="259" t="s">
        <v>222</v>
      </c>
      <c r="D113" s="259" t="s">
        <v>248</v>
      </c>
      <c r="E113" s="259">
        <v>6.4779999999999998</v>
      </c>
      <c r="G113" s="259" t="s">
        <v>249</v>
      </c>
      <c r="H113" s="259">
        <v>1</v>
      </c>
      <c r="L113" s="259" t="s">
        <v>245</v>
      </c>
      <c r="P113" s="259" t="s">
        <v>216</v>
      </c>
      <c r="U113" s="258"/>
      <c r="V113" s="261"/>
      <c r="W113" s="262"/>
      <c r="X113" s="263"/>
      <c r="Y113" s="263"/>
      <c r="Z113" s="264"/>
      <c r="AA113" s="263"/>
      <c r="AB113" s="265"/>
      <c r="AC113" s="263"/>
    </row>
    <row r="114" spans="1:29">
      <c r="A114" s="259" t="s">
        <v>214</v>
      </c>
      <c r="B114" s="259" t="s">
        <v>198</v>
      </c>
      <c r="C114" s="259" t="s">
        <v>132</v>
      </c>
      <c r="D114" s="259" t="s">
        <v>248</v>
      </c>
      <c r="E114" s="259">
        <v>5.3860000000000001</v>
      </c>
      <c r="G114" s="259" t="s">
        <v>249</v>
      </c>
      <c r="H114" s="259">
        <v>1</v>
      </c>
      <c r="L114" s="259" t="s">
        <v>245</v>
      </c>
      <c r="P114" s="259" t="s">
        <v>216</v>
      </c>
      <c r="U114" s="258"/>
      <c r="V114" s="261"/>
      <c r="W114" s="262"/>
      <c r="X114" s="263"/>
      <c r="Y114" s="263"/>
      <c r="Z114" s="264"/>
      <c r="AA114" s="263"/>
      <c r="AB114" s="265"/>
      <c r="AC114" s="263"/>
    </row>
    <row r="115" spans="1:29">
      <c r="A115" s="259" t="s">
        <v>214</v>
      </c>
      <c r="B115" s="259" t="s">
        <v>198</v>
      </c>
      <c r="C115" s="259" t="s">
        <v>223</v>
      </c>
      <c r="D115" s="259" t="s">
        <v>248</v>
      </c>
      <c r="E115" s="259">
        <v>6.4779999999999998</v>
      </c>
      <c r="G115" s="259" t="s">
        <v>249</v>
      </c>
      <c r="H115" s="259">
        <v>1</v>
      </c>
      <c r="L115" s="259" t="s">
        <v>245</v>
      </c>
      <c r="P115" s="259" t="s">
        <v>216</v>
      </c>
      <c r="U115" s="258"/>
      <c r="V115" s="261"/>
      <c r="W115" s="262"/>
      <c r="X115" s="263"/>
      <c r="Y115" s="263"/>
      <c r="Z115" s="264"/>
      <c r="AA115" s="263"/>
      <c r="AB115" s="265"/>
      <c r="AC115" s="263"/>
    </row>
    <row r="116" spans="1:29">
      <c r="A116" s="259" t="s">
        <v>214</v>
      </c>
      <c r="B116" s="259" t="s">
        <v>198</v>
      </c>
      <c r="C116" s="259" t="s">
        <v>224</v>
      </c>
      <c r="D116" s="259" t="s">
        <v>248</v>
      </c>
      <c r="E116" s="259">
        <v>6.4779999999999998</v>
      </c>
      <c r="G116" s="259" t="s">
        <v>249</v>
      </c>
      <c r="H116" s="259">
        <v>1</v>
      </c>
      <c r="L116" s="259" t="s">
        <v>245</v>
      </c>
      <c r="P116" s="259" t="s">
        <v>216</v>
      </c>
      <c r="U116" s="258"/>
      <c r="V116" s="261"/>
      <c r="W116" s="262"/>
      <c r="X116" s="263"/>
      <c r="Y116" s="263"/>
      <c r="Z116" s="264"/>
      <c r="AA116" s="263"/>
      <c r="AB116" s="265"/>
      <c r="AC116" s="263"/>
    </row>
    <row r="117" spans="1:29">
      <c r="A117" s="259" t="s">
        <v>214</v>
      </c>
      <c r="B117" s="259" t="s">
        <v>198</v>
      </c>
      <c r="C117" s="259" t="s">
        <v>225</v>
      </c>
      <c r="D117" s="259" t="s">
        <v>248</v>
      </c>
      <c r="E117" s="259">
        <v>6.4779999999999998</v>
      </c>
      <c r="G117" s="259" t="s">
        <v>249</v>
      </c>
      <c r="H117" s="259">
        <v>1</v>
      </c>
      <c r="L117" s="259" t="s">
        <v>245</v>
      </c>
      <c r="P117" s="259" t="s">
        <v>216</v>
      </c>
      <c r="U117" s="258"/>
      <c r="V117" s="261"/>
      <c r="W117" s="262"/>
      <c r="X117" s="263"/>
      <c r="Y117" s="263"/>
      <c r="Z117" s="264"/>
      <c r="AA117" s="263"/>
      <c r="AB117" s="265"/>
      <c r="AC117" s="263"/>
    </row>
    <row r="118" spans="1:29">
      <c r="A118" s="259" t="s">
        <v>214</v>
      </c>
      <c r="B118" s="259" t="s">
        <v>198</v>
      </c>
      <c r="C118" s="259" t="s">
        <v>226</v>
      </c>
      <c r="D118" s="259" t="s">
        <v>248</v>
      </c>
      <c r="E118" s="259">
        <v>6.4779999999999998</v>
      </c>
      <c r="G118" s="259" t="s">
        <v>249</v>
      </c>
      <c r="H118" s="259">
        <v>1</v>
      </c>
      <c r="L118" s="259" t="s">
        <v>245</v>
      </c>
      <c r="P118" s="259" t="s">
        <v>216</v>
      </c>
      <c r="U118" s="258"/>
      <c r="V118" s="261"/>
      <c r="W118" s="262"/>
      <c r="X118" s="263"/>
      <c r="Y118" s="263"/>
      <c r="Z118" s="264"/>
      <c r="AA118" s="263"/>
      <c r="AB118" s="265"/>
      <c r="AC118" s="263"/>
    </row>
    <row r="119" spans="1:29">
      <c r="A119" s="259" t="s">
        <v>214</v>
      </c>
      <c r="B119" s="259" t="s">
        <v>198</v>
      </c>
      <c r="C119" s="259" t="s">
        <v>227</v>
      </c>
      <c r="D119" s="259" t="s">
        <v>248</v>
      </c>
      <c r="E119" s="259">
        <v>6.4779999999999998</v>
      </c>
      <c r="G119" s="259" t="s">
        <v>249</v>
      </c>
      <c r="H119" s="259">
        <v>1</v>
      </c>
      <c r="L119" s="259" t="s">
        <v>245</v>
      </c>
      <c r="P119" s="259" t="s">
        <v>216</v>
      </c>
      <c r="U119" s="258"/>
      <c r="V119" s="261"/>
      <c r="W119" s="262"/>
      <c r="X119" s="263"/>
      <c r="Y119" s="263"/>
      <c r="Z119" s="264"/>
      <c r="AA119" s="263"/>
      <c r="AB119" s="265"/>
      <c r="AC119" s="263"/>
    </row>
    <row r="120" spans="1:29">
      <c r="A120" s="259" t="s">
        <v>214</v>
      </c>
      <c r="B120" s="259" t="s">
        <v>198</v>
      </c>
      <c r="C120" s="259" t="s">
        <v>228</v>
      </c>
      <c r="D120" s="259" t="s">
        <v>248</v>
      </c>
      <c r="E120" s="259">
        <v>5.3869999999999996</v>
      </c>
      <c r="G120" s="259" t="s">
        <v>249</v>
      </c>
      <c r="H120" s="259">
        <v>1</v>
      </c>
      <c r="L120" s="259" t="s">
        <v>245</v>
      </c>
      <c r="P120" s="259" t="s">
        <v>229</v>
      </c>
      <c r="U120" s="258"/>
      <c r="V120" s="261"/>
      <c r="W120" s="262"/>
      <c r="X120" s="263"/>
      <c r="Y120" s="263"/>
      <c r="Z120" s="264"/>
      <c r="AA120" s="263"/>
      <c r="AB120" s="265"/>
      <c r="AC120" s="263"/>
    </row>
    <row r="121" spans="1:29">
      <c r="A121" s="259" t="s">
        <v>214</v>
      </c>
      <c r="B121" s="259" t="s">
        <v>198</v>
      </c>
      <c r="C121" s="259" t="s">
        <v>136</v>
      </c>
      <c r="D121" s="259" t="s">
        <v>248</v>
      </c>
      <c r="E121" s="259">
        <v>5.5430000000000001</v>
      </c>
      <c r="G121" s="259" t="s">
        <v>249</v>
      </c>
      <c r="H121" s="259">
        <v>1</v>
      </c>
      <c r="L121" s="259" t="s">
        <v>245</v>
      </c>
      <c r="P121" s="259" t="s">
        <v>229</v>
      </c>
      <c r="U121" s="258"/>
      <c r="V121" s="261"/>
      <c r="W121" s="262"/>
      <c r="X121" s="263"/>
      <c r="Y121" s="263"/>
      <c r="Z121" s="264"/>
      <c r="AA121" s="263"/>
      <c r="AB121" s="265"/>
      <c r="AC121" s="263"/>
    </row>
    <row r="122" spans="1:29" customFormat="1" ht="12.75">
      <c r="A122" t="s">
        <v>197</v>
      </c>
      <c r="B122" t="s">
        <v>198</v>
      </c>
      <c r="C122" t="s">
        <v>230</v>
      </c>
      <c r="D122" t="s">
        <v>248</v>
      </c>
      <c r="E122" s="177">
        <v>8.2750000000000004</v>
      </c>
      <c r="G122" t="s">
        <v>249</v>
      </c>
      <c r="H122">
        <v>1</v>
      </c>
      <c r="I122" s="329"/>
      <c r="J122" s="329"/>
      <c r="L122" t="s">
        <v>245</v>
      </c>
      <c r="P122" t="s">
        <v>232</v>
      </c>
      <c r="Q122" t="b">
        <v>0</v>
      </c>
    </row>
    <row r="123" spans="1:29">
      <c r="U123" s="258"/>
      <c r="V123" s="261"/>
      <c r="W123" s="262"/>
      <c r="X123" s="263"/>
      <c r="Y123" s="263"/>
      <c r="Z123" s="264"/>
      <c r="AA123" s="263"/>
      <c r="AB123" s="265"/>
      <c r="AC123" s="263"/>
    </row>
    <row r="124" spans="1:29">
      <c r="U124" s="258"/>
      <c r="V124" s="261"/>
      <c r="W124" s="262"/>
      <c r="X124" s="263"/>
      <c r="Y124" s="263"/>
      <c r="Z124" s="264"/>
      <c r="AA124" s="263"/>
      <c r="AB124" s="265"/>
      <c r="AC124" s="263"/>
    </row>
    <row r="125" spans="1:29" s="257" customFormat="1">
      <c r="A125" s="257" t="s">
        <v>181</v>
      </c>
      <c r="B125" s="257" t="s">
        <v>182</v>
      </c>
      <c r="C125" s="257" t="s">
        <v>183</v>
      </c>
      <c r="D125" s="257" t="s">
        <v>184</v>
      </c>
      <c r="E125" s="257" t="s">
        <v>185</v>
      </c>
      <c r="F125" s="257" t="s">
        <v>186</v>
      </c>
      <c r="G125" s="257" t="s">
        <v>187</v>
      </c>
      <c r="H125" s="257" t="s">
        <v>188</v>
      </c>
      <c r="I125" s="257" t="s">
        <v>189</v>
      </c>
      <c r="J125" s="257" t="s">
        <v>190</v>
      </c>
      <c r="K125" s="257" t="s">
        <v>191</v>
      </c>
      <c r="L125" s="257" t="s">
        <v>192</v>
      </c>
      <c r="M125" s="257" t="s">
        <v>193</v>
      </c>
      <c r="N125" s="257" t="s">
        <v>194</v>
      </c>
      <c r="O125" s="257" t="s">
        <v>195</v>
      </c>
      <c r="P125" s="257" t="s">
        <v>196</v>
      </c>
      <c r="S125" s="257" t="s">
        <v>24</v>
      </c>
      <c r="U125" s="258"/>
      <c r="V125" s="261"/>
      <c r="W125" s="262"/>
      <c r="X125" s="263"/>
      <c r="Y125" s="263"/>
      <c r="Z125" s="264"/>
      <c r="AA125" s="263"/>
      <c r="AB125" s="265"/>
      <c r="AC125" s="263"/>
    </row>
    <row r="126" spans="1:29">
      <c r="A126" s="259" t="s">
        <v>240</v>
      </c>
      <c r="B126" s="259" t="s">
        <v>198</v>
      </c>
      <c r="C126" s="259" t="s">
        <v>202</v>
      </c>
      <c r="D126" s="259" t="s">
        <v>241</v>
      </c>
      <c r="E126" s="259">
        <v>1</v>
      </c>
      <c r="G126" s="259" t="s">
        <v>242</v>
      </c>
      <c r="H126" s="259">
        <v>1</v>
      </c>
      <c r="I126" s="260">
        <v>45658</v>
      </c>
      <c r="J126" s="260"/>
      <c r="L126" s="259" t="s">
        <v>245</v>
      </c>
      <c r="O126" s="259" t="s">
        <v>250</v>
      </c>
      <c r="P126" s="259" t="s">
        <v>251</v>
      </c>
      <c r="S126" s="259">
        <f>YEAR(I126)</f>
        <v>2025</v>
      </c>
      <c r="U126" s="258"/>
      <c r="V126" s="261"/>
      <c r="W126" s="262"/>
      <c r="X126" s="263"/>
      <c r="Y126" s="263"/>
      <c r="Z126" s="264"/>
      <c r="AA126" s="263"/>
      <c r="AB126" s="265"/>
      <c r="AC126" s="263"/>
    </row>
    <row r="127" spans="1:29">
      <c r="A127" s="259" t="s">
        <v>240</v>
      </c>
      <c r="B127" s="259" t="s">
        <v>198</v>
      </c>
      <c r="C127" s="259" t="s">
        <v>202</v>
      </c>
      <c r="D127" s="259" t="s">
        <v>241</v>
      </c>
      <c r="E127" s="259">
        <v>0.94920000000000004</v>
      </c>
      <c r="G127" s="259" t="s">
        <v>242</v>
      </c>
      <c r="H127" s="259">
        <v>1</v>
      </c>
      <c r="I127" s="260">
        <v>46023</v>
      </c>
      <c r="J127" s="260"/>
      <c r="L127" s="259" t="s">
        <v>245</v>
      </c>
      <c r="O127" s="259" t="s">
        <v>250</v>
      </c>
      <c r="P127" s="259" t="s">
        <v>251</v>
      </c>
      <c r="S127" s="259">
        <f t="shared" ref="S127:S146" si="2">YEAR(I127)</f>
        <v>2026</v>
      </c>
      <c r="U127" s="258"/>
      <c r="V127" s="261"/>
      <c r="W127" s="262"/>
      <c r="X127" s="263"/>
      <c r="Y127" s="263"/>
      <c r="Z127" s="264"/>
      <c r="AA127" s="263"/>
      <c r="AB127" s="265"/>
      <c r="AC127" s="263"/>
    </row>
    <row r="128" spans="1:29">
      <c r="A128" s="259" t="s">
        <v>240</v>
      </c>
      <c r="B128" s="259" t="s">
        <v>198</v>
      </c>
      <c r="C128" s="259" t="s">
        <v>202</v>
      </c>
      <c r="D128" s="259" t="s">
        <v>241</v>
      </c>
      <c r="E128" s="259">
        <v>0.92149999999999999</v>
      </c>
      <c r="G128" s="259" t="s">
        <v>242</v>
      </c>
      <c r="H128" s="259">
        <v>1</v>
      </c>
      <c r="I128" s="260">
        <v>46388</v>
      </c>
      <c r="J128" s="260"/>
      <c r="L128" s="259" t="s">
        <v>245</v>
      </c>
      <c r="O128" s="259" t="s">
        <v>250</v>
      </c>
      <c r="P128" s="259" t="s">
        <v>251</v>
      </c>
      <c r="S128" s="259">
        <f t="shared" si="2"/>
        <v>2027</v>
      </c>
      <c r="U128" s="258"/>
      <c r="V128" s="261"/>
      <c r="W128" s="262"/>
      <c r="X128" s="263"/>
      <c r="Y128" s="263"/>
      <c r="Z128" s="264"/>
      <c r="AA128" s="263"/>
      <c r="AB128" s="265"/>
      <c r="AC128" s="263"/>
    </row>
    <row r="129" spans="1:29">
      <c r="A129" s="259" t="s">
        <v>240</v>
      </c>
      <c r="B129" s="259" t="s">
        <v>198</v>
      </c>
      <c r="C129" s="259" t="s">
        <v>202</v>
      </c>
      <c r="D129" s="259" t="s">
        <v>241</v>
      </c>
      <c r="E129" s="259">
        <v>0.89200000000000002</v>
      </c>
      <c r="G129" s="259" t="s">
        <v>242</v>
      </c>
      <c r="H129" s="259">
        <v>1</v>
      </c>
      <c r="I129" s="260">
        <v>46753</v>
      </c>
      <c r="J129" s="260"/>
      <c r="L129" s="259" t="s">
        <v>245</v>
      </c>
      <c r="O129" s="259" t="s">
        <v>250</v>
      </c>
      <c r="P129" s="259" t="s">
        <v>251</v>
      </c>
      <c r="S129" s="259">
        <f t="shared" si="2"/>
        <v>2028</v>
      </c>
      <c r="U129" s="258"/>
      <c r="V129" s="261"/>
      <c r="W129" s="264"/>
      <c r="X129" s="263"/>
      <c r="Y129" s="263"/>
      <c r="Z129" s="264"/>
      <c r="AA129" s="263"/>
      <c r="AB129" s="265"/>
      <c r="AC129" s="263"/>
    </row>
    <row r="130" spans="1:29">
      <c r="A130" s="259" t="s">
        <v>240</v>
      </c>
      <c r="B130" s="259" t="s">
        <v>198</v>
      </c>
      <c r="C130" s="259" t="s">
        <v>202</v>
      </c>
      <c r="D130" s="259" t="s">
        <v>241</v>
      </c>
      <c r="E130" s="259">
        <v>0.8609</v>
      </c>
      <c r="G130" s="259" t="s">
        <v>242</v>
      </c>
      <c r="H130" s="259">
        <v>1</v>
      </c>
      <c r="I130" s="260">
        <v>47119</v>
      </c>
      <c r="J130" s="260"/>
      <c r="L130" s="259" t="s">
        <v>245</v>
      </c>
      <c r="O130" s="259" t="s">
        <v>250</v>
      </c>
      <c r="P130" s="259" t="s">
        <v>251</v>
      </c>
      <c r="S130" s="259">
        <f t="shared" si="2"/>
        <v>2029</v>
      </c>
      <c r="U130" s="258"/>
      <c r="V130" s="261"/>
      <c r="W130" s="264"/>
      <c r="X130" s="263"/>
      <c r="Y130" s="263"/>
      <c r="Z130" s="264"/>
      <c r="AA130" s="263"/>
      <c r="AB130" s="265"/>
      <c r="AC130" s="263"/>
    </row>
    <row r="131" spans="1:29">
      <c r="A131" s="259" t="s">
        <v>240</v>
      </c>
      <c r="B131" s="259" t="s">
        <v>198</v>
      </c>
      <c r="C131" s="259" t="s">
        <v>202</v>
      </c>
      <c r="D131" s="259" t="s">
        <v>241</v>
      </c>
      <c r="E131" s="259">
        <v>0.82789999999999997</v>
      </c>
      <c r="G131" s="259" t="s">
        <v>242</v>
      </c>
      <c r="H131" s="259">
        <v>1</v>
      </c>
      <c r="I131" s="260">
        <v>47484</v>
      </c>
      <c r="J131" s="260"/>
      <c r="L131" s="259" t="s">
        <v>245</v>
      </c>
      <c r="O131" s="259" t="s">
        <v>250</v>
      </c>
      <c r="P131" s="259" t="s">
        <v>251</v>
      </c>
      <c r="S131" s="259">
        <f t="shared" si="2"/>
        <v>2030</v>
      </c>
      <c r="U131" s="258"/>
      <c r="V131" s="261"/>
      <c r="W131" s="264"/>
      <c r="X131" s="263"/>
      <c r="Y131" s="263"/>
      <c r="Z131" s="264"/>
      <c r="AA131" s="263"/>
      <c r="AB131" s="265"/>
      <c r="AC131" s="263"/>
    </row>
    <row r="132" spans="1:29">
      <c r="A132" s="259" t="s">
        <v>240</v>
      </c>
      <c r="B132" s="259" t="s">
        <v>198</v>
      </c>
      <c r="C132" s="259" t="s">
        <v>202</v>
      </c>
      <c r="D132" s="259" t="s">
        <v>241</v>
      </c>
      <c r="E132" s="259">
        <v>0.79320000000000002</v>
      </c>
      <c r="G132" s="259" t="s">
        <v>242</v>
      </c>
      <c r="H132" s="259">
        <v>1</v>
      </c>
      <c r="I132" s="260">
        <v>47849</v>
      </c>
      <c r="J132" s="260"/>
      <c r="L132" s="259" t="s">
        <v>245</v>
      </c>
      <c r="O132" s="259" t="s">
        <v>250</v>
      </c>
      <c r="P132" s="259" t="s">
        <v>251</v>
      </c>
      <c r="S132" s="259">
        <f t="shared" si="2"/>
        <v>2031</v>
      </c>
      <c r="U132" s="258"/>
      <c r="V132" s="261"/>
      <c r="W132" s="264"/>
      <c r="X132" s="263"/>
      <c r="Y132" s="263"/>
      <c r="Z132" s="264"/>
      <c r="AA132" s="263"/>
      <c r="AB132" s="263"/>
      <c r="AC132" s="263"/>
    </row>
    <row r="133" spans="1:29">
      <c r="A133" s="259" t="s">
        <v>240</v>
      </c>
      <c r="B133" s="259" t="s">
        <v>198</v>
      </c>
      <c r="C133" s="259" t="s">
        <v>202</v>
      </c>
      <c r="D133" s="259" t="s">
        <v>241</v>
      </c>
      <c r="E133" s="259">
        <v>0.79759999999999998</v>
      </c>
      <c r="G133" s="259" t="s">
        <v>242</v>
      </c>
      <c r="H133" s="259">
        <v>1</v>
      </c>
      <c r="I133" s="260">
        <v>48214</v>
      </c>
      <c r="J133" s="260"/>
      <c r="L133" s="259" t="s">
        <v>245</v>
      </c>
      <c r="O133" s="259" t="s">
        <v>250</v>
      </c>
      <c r="P133" s="259" t="s">
        <v>251</v>
      </c>
      <c r="S133" s="259">
        <f t="shared" si="2"/>
        <v>2032</v>
      </c>
      <c r="U133" s="258"/>
      <c r="V133" s="261"/>
      <c r="W133" s="264"/>
      <c r="X133" s="263"/>
      <c r="Y133" s="263"/>
      <c r="Z133" s="264"/>
      <c r="AA133" s="263"/>
      <c r="AB133" s="263"/>
      <c r="AC133" s="263"/>
    </row>
    <row r="134" spans="1:29">
      <c r="A134" s="259" t="s">
        <v>240</v>
      </c>
      <c r="B134" s="259" t="s">
        <v>198</v>
      </c>
      <c r="C134" s="259" t="s">
        <v>202</v>
      </c>
      <c r="D134" s="259" t="s">
        <v>241</v>
      </c>
      <c r="E134" s="259">
        <v>0.80189999999999995</v>
      </c>
      <c r="G134" s="259" t="s">
        <v>242</v>
      </c>
      <c r="H134" s="259">
        <v>1</v>
      </c>
      <c r="I134" s="260">
        <v>48580</v>
      </c>
      <c r="J134" s="260"/>
      <c r="L134" s="259" t="s">
        <v>245</v>
      </c>
      <c r="O134" s="259" t="s">
        <v>250</v>
      </c>
      <c r="P134" s="259" t="s">
        <v>251</v>
      </c>
      <c r="S134" s="259">
        <f t="shared" si="2"/>
        <v>2033</v>
      </c>
      <c r="U134" s="258"/>
      <c r="V134" s="261"/>
      <c r="W134" s="264"/>
      <c r="X134" s="263"/>
      <c r="Y134" s="263"/>
      <c r="Z134" s="264"/>
      <c r="AA134" s="263"/>
      <c r="AB134" s="263"/>
      <c r="AC134" s="263"/>
    </row>
    <row r="135" spans="1:29">
      <c r="A135" s="259" t="s">
        <v>240</v>
      </c>
      <c r="B135" s="259" t="s">
        <v>198</v>
      </c>
      <c r="C135" s="259" t="s">
        <v>202</v>
      </c>
      <c r="D135" s="259" t="s">
        <v>241</v>
      </c>
      <c r="E135" s="259">
        <v>0.80600000000000005</v>
      </c>
      <c r="G135" s="259" t="s">
        <v>242</v>
      </c>
      <c r="H135" s="259">
        <v>1</v>
      </c>
      <c r="I135" s="260">
        <v>48945</v>
      </c>
      <c r="J135" s="260"/>
      <c r="L135" s="259" t="s">
        <v>245</v>
      </c>
      <c r="O135" s="259" t="s">
        <v>250</v>
      </c>
      <c r="P135" s="259" t="s">
        <v>251</v>
      </c>
      <c r="S135" s="259">
        <f t="shared" si="2"/>
        <v>2034</v>
      </c>
      <c r="U135" s="258"/>
      <c r="V135" s="261"/>
      <c r="W135" s="264"/>
      <c r="X135" s="263"/>
      <c r="Y135" s="263"/>
      <c r="Z135" s="264"/>
      <c r="AA135" s="263"/>
      <c r="AB135" s="263"/>
      <c r="AC135" s="263"/>
    </row>
    <row r="136" spans="1:29">
      <c r="A136" s="259" t="s">
        <v>240</v>
      </c>
      <c r="B136" s="259" t="s">
        <v>198</v>
      </c>
      <c r="C136" s="259" t="s">
        <v>202</v>
      </c>
      <c r="D136" s="259" t="s">
        <v>241</v>
      </c>
      <c r="E136" s="259">
        <v>0.81010000000000004</v>
      </c>
      <c r="G136" s="259" t="s">
        <v>242</v>
      </c>
      <c r="H136" s="259">
        <v>1</v>
      </c>
      <c r="I136" s="260">
        <v>49310</v>
      </c>
      <c r="J136" s="260"/>
      <c r="L136" s="259" t="s">
        <v>245</v>
      </c>
      <c r="O136" s="259" t="s">
        <v>250</v>
      </c>
      <c r="P136" s="259" t="s">
        <v>251</v>
      </c>
      <c r="S136" s="259">
        <f t="shared" si="2"/>
        <v>2035</v>
      </c>
      <c r="U136" s="258"/>
      <c r="V136" s="261"/>
      <c r="W136" s="264"/>
      <c r="X136" s="263"/>
      <c r="Y136" s="263"/>
      <c r="Z136" s="264"/>
      <c r="AA136" s="263"/>
      <c r="AB136" s="263"/>
      <c r="AC136" s="263"/>
    </row>
    <row r="137" spans="1:29">
      <c r="A137" s="259" t="s">
        <v>240</v>
      </c>
      <c r="B137" s="259" t="s">
        <v>198</v>
      </c>
      <c r="C137" s="259" t="s">
        <v>202</v>
      </c>
      <c r="D137" s="259" t="s">
        <v>241</v>
      </c>
      <c r="E137" s="259">
        <v>0.81430000000000002</v>
      </c>
      <c r="G137" s="259" t="s">
        <v>242</v>
      </c>
      <c r="H137" s="259">
        <v>1</v>
      </c>
      <c r="I137" s="260">
        <v>49675</v>
      </c>
      <c r="J137" s="260"/>
      <c r="L137" s="259" t="s">
        <v>245</v>
      </c>
      <c r="O137" s="259" t="s">
        <v>250</v>
      </c>
      <c r="P137" s="259" t="s">
        <v>251</v>
      </c>
      <c r="S137" s="259">
        <f t="shared" si="2"/>
        <v>2036</v>
      </c>
      <c r="Z137" s="258"/>
      <c r="AA137" s="258"/>
      <c r="AB137" s="258"/>
      <c r="AC137" s="258"/>
    </row>
    <row r="138" spans="1:29">
      <c r="A138" s="259" t="s">
        <v>240</v>
      </c>
      <c r="B138" s="259" t="s">
        <v>198</v>
      </c>
      <c r="C138" s="259" t="s">
        <v>202</v>
      </c>
      <c r="D138" s="259" t="s">
        <v>241</v>
      </c>
      <c r="E138" s="259">
        <v>0.81840000000000002</v>
      </c>
      <c r="G138" s="259" t="s">
        <v>242</v>
      </c>
      <c r="H138" s="259">
        <v>1</v>
      </c>
      <c r="I138" s="260">
        <v>50041</v>
      </c>
      <c r="J138" s="260"/>
      <c r="L138" s="259" t="s">
        <v>245</v>
      </c>
      <c r="O138" s="259" t="s">
        <v>250</v>
      </c>
      <c r="P138" s="259" t="s">
        <v>251</v>
      </c>
      <c r="S138" s="259">
        <f t="shared" si="2"/>
        <v>2037</v>
      </c>
      <c r="Z138" s="258"/>
      <c r="AA138" s="258"/>
      <c r="AB138" s="258"/>
      <c r="AC138" s="258"/>
    </row>
    <row r="139" spans="1:29">
      <c r="A139" s="259" t="s">
        <v>240</v>
      </c>
      <c r="B139" s="259" t="s">
        <v>198</v>
      </c>
      <c r="C139" s="259" t="s">
        <v>202</v>
      </c>
      <c r="D139" s="259" t="s">
        <v>241</v>
      </c>
      <c r="E139" s="259">
        <v>0.8226</v>
      </c>
      <c r="G139" s="259" t="s">
        <v>242</v>
      </c>
      <c r="H139" s="259">
        <v>1</v>
      </c>
      <c r="I139" s="260">
        <v>50406</v>
      </c>
      <c r="J139" s="260"/>
      <c r="L139" s="259" t="s">
        <v>245</v>
      </c>
      <c r="O139" s="259" t="s">
        <v>250</v>
      </c>
      <c r="P139" s="259" t="s">
        <v>251</v>
      </c>
      <c r="S139" s="259">
        <f t="shared" si="2"/>
        <v>2038</v>
      </c>
      <c r="Z139" s="258"/>
      <c r="AA139" s="258"/>
      <c r="AB139" s="258"/>
      <c r="AC139" s="258"/>
    </row>
    <row r="140" spans="1:29">
      <c r="A140" s="259" t="s">
        <v>240</v>
      </c>
      <c r="B140" s="259" t="s">
        <v>198</v>
      </c>
      <c r="C140" s="259" t="s">
        <v>202</v>
      </c>
      <c r="D140" s="259" t="s">
        <v>241</v>
      </c>
      <c r="E140" s="259">
        <v>0.82679999999999998</v>
      </c>
      <c r="G140" s="259" t="s">
        <v>242</v>
      </c>
      <c r="H140" s="259">
        <v>1</v>
      </c>
      <c r="I140" s="260">
        <v>50771</v>
      </c>
      <c r="J140" s="260"/>
      <c r="L140" s="259" t="s">
        <v>245</v>
      </c>
      <c r="O140" s="259" t="s">
        <v>250</v>
      </c>
      <c r="P140" s="259" t="s">
        <v>251</v>
      </c>
      <c r="S140" s="259">
        <f t="shared" si="2"/>
        <v>2039</v>
      </c>
      <c r="Z140" s="258"/>
      <c r="AA140" s="258"/>
      <c r="AB140" s="258"/>
      <c r="AC140" s="258"/>
    </row>
    <row r="141" spans="1:29">
      <c r="A141" s="259" t="s">
        <v>240</v>
      </c>
      <c r="B141" s="259" t="s">
        <v>198</v>
      </c>
      <c r="C141" s="259" t="s">
        <v>202</v>
      </c>
      <c r="D141" s="259" t="s">
        <v>241</v>
      </c>
      <c r="E141" s="259">
        <v>0.83099999999999996</v>
      </c>
      <c r="G141" s="259" t="s">
        <v>242</v>
      </c>
      <c r="H141" s="259">
        <v>1</v>
      </c>
      <c r="I141" s="260">
        <v>51136</v>
      </c>
      <c r="J141" s="260"/>
      <c r="L141" s="259" t="s">
        <v>245</v>
      </c>
      <c r="O141" s="259" t="s">
        <v>250</v>
      </c>
      <c r="P141" s="259" t="s">
        <v>251</v>
      </c>
      <c r="S141" s="259">
        <f t="shared" si="2"/>
        <v>2040</v>
      </c>
      <c r="Z141" s="258"/>
      <c r="AA141" s="258"/>
      <c r="AB141" s="258"/>
      <c r="AC141" s="258"/>
    </row>
    <row r="142" spans="1:29">
      <c r="A142" s="259" t="s">
        <v>240</v>
      </c>
      <c r="B142" s="259" t="s">
        <v>198</v>
      </c>
      <c r="C142" s="259" t="s">
        <v>202</v>
      </c>
      <c r="D142" s="259" t="s">
        <v>241</v>
      </c>
      <c r="E142" s="259">
        <v>0.83530000000000004</v>
      </c>
      <c r="G142" s="259" t="s">
        <v>242</v>
      </c>
      <c r="H142" s="259">
        <v>1</v>
      </c>
      <c r="I142" s="260">
        <v>51502</v>
      </c>
      <c r="J142" s="260"/>
      <c r="L142" s="259" t="s">
        <v>245</v>
      </c>
      <c r="O142" s="259" t="s">
        <v>250</v>
      </c>
      <c r="P142" s="259" t="s">
        <v>251</v>
      </c>
      <c r="S142" s="259">
        <f t="shared" si="2"/>
        <v>2041</v>
      </c>
      <c r="Z142" s="258"/>
      <c r="AA142" s="258"/>
      <c r="AB142" s="258"/>
      <c r="AC142" s="258"/>
    </row>
    <row r="143" spans="1:29">
      <c r="A143" s="259" t="s">
        <v>240</v>
      </c>
      <c r="B143" s="259" t="s">
        <v>198</v>
      </c>
      <c r="C143" s="259" t="s">
        <v>202</v>
      </c>
      <c r="D143" s="259" t="s">
        <v>241</v>
      </c>
      <c r="E143" s="259">
        <v>0.83960000000000001</v>
      </c>
      <c r="G143" s="259" t="s">
        <v>242</v>
      </c>
      <c r="H143" s="259">
        <v>1</v>
      </c>
      <c r="I143" s="260">
        <v>51867</v>
      </c>
      <c r="J143" s="260"/>
      <c r="L143" s="259" t="s">
        <v>245</v>
      </c>
      <c r="O143" s="259" t="s">
        <v>250</v>
      </c>
      <c r="P143" s="259" t="s">
        <v>251</v>
      </c>
      <c r="S143" s="259">
        <f t="shared" si="2"/>
        <v>2042</v>
      </c>
      <c r="Z143" s="258"/>
      <c r="AA143" s="258"/>
      <c r="AB143" s="258"/>
      <c r="AC143" s="258"/>
    </row>
    <row r="144" spans="1:29">
      <c r="A144" s="259" t="s">
        <v>240</v>
      </c>
      <c r="B144" s="259" t="s">
        <v>198</v>
      </c>
      <c r="C144" s="259" t="s">
        <v>202</v>
      </c>
      <c r="D144" s="259" t="s">
        <v>241</v>
      </c>
      <c r="E144" s="259">
        <v>0.84389999999999998</v>
      </c>
      <c r="G144" s="259" t="s">
        <v>242</v>
      </c>
      <c r="H144" s="259">
        <v>1</v>
      </c>
      <c r="I144" s="260">
        <v>52232</v>
      </c>
      <c r="J144" s="260"/>
      <c r="L144" s="259" t="s">
        <v>245</v>
      </c>
      <c r="O144" s="259" t="s">
        <v>250</v>
      </c>
      <c r="P144" s="259" t="s">
        <v>251</v>
      </c>
      <c r="S144" s="259">
        <f t="shared" si="2"/>
        <v>2043</v>
      </c>
      <c r="Z144" s="258"/>
      <c r="AA144" s="258"/>
      <c r="AB144" s="258"/>
      <c r="AC144" s="258"/>
    </row>
    <row r="145" spans="1:29">
      <c r="A145" s="259" t="s">
        <v>240</v>
      </c>
      <c r="B145" s="259" t="s">
        <v>198</v>
      </c>
      <c r="C145" s="259" t="s">
        <v>202</v>
      </c>
      <c r="D145" s="259" t="s">
        <v>241</v>
      </c>
      <c r="E145" s="259">
        <v>0.84819999999999995</v>
      </c>
      <c r="G145" s="259" t="s">
        <v>242</v>
      </c>
      <c r="H145" s="259">
        <v>1</v>
      </c>
      <c r="I145" s="260">
        <v>52597</v>
      </c>
      <c r="J145" s="260"/>
      <c r="L145" s="259" t="s">
        <v>245</v>
      </c>
      <c r="O145" s="259" t="s">
        <v>250</v>
      </c>
      <c r="P145" s="259" t="s">
        <v>251</v>
      </c>
      <c r="S145" s="259">
        <f t="shared" si="2"/>
        <v>2044</v>
      </c>
      <c r="Z145" s="258"/>
      <c r="AA145" s="258"/>
      <c r="AB145" s="258"/>
      <c r="AC145" s="258"/>
    </row>
    <row r="146" spans="1:29">
      <c r="A146" s="259" t="s">
        <v>240</v>
      </c>
      <c r="B146" s="259" t="s">
        <v>198</v>
      </c>
      <c r="C146" s="259" t="s">
        <v>202</v>
      </c>
      <c r="D146" s="259" t="s">
        <v>241</v>
      </c>
      <c r="E146" s="259">
        <v>0.85250000000000004</v>
      </c>
      <c r="G146" s="259" t="s">
        <v>242</v>
      </c>
      <c r="H146" s="259">
        <v>1</v>
      </c>
      <c r="I146" s="260">
        <v>52963</v>
      </c>
      <c r="J146" s="260"/>
      <c r="L146" s="259" t="s">
        <v>245</v>
      </c>
      <c r="O146" s="259" t="s">
        <v>250</v>
      </c>
      <c r="P146" s="259" t="s">
        <v>251</v>
      </c>
      <c r="S146" s="259">
        <f t="shared" si="2"/>
        <v>2045</v>
      </c>
      <c r="Z146" s="258"/>
      <c r="AA146" s="258"/>
      <c r="AB146" s="258"/>
      <c r="AC146" s="258"/>
    </row>
    <row r="147" spans="1:29">
      <c r="Z147" s="258"/>
      <c r="AA147" s="258"/>
      <c r="AB147" s="258"/>
      <c r="AC147" s="258"/>
    </row>
    <row r="148" spans="1:29" s="257" customFormat="1">
      <c r="A148" s="257" t="s">
        <v>181</v>
      </c>
      <c r="B148" s="257" t="s">
        <v>182</v>
      </c>
      <c r="C148" s="257" t="s">
        <v>183</v>
      </c>
      <c r="D148" s="257" t="s">
        <v>184</v>
      </c>
      <c r="E148" s="257" t="s">
        <v>185</v>
      </c>
      <c r="F148" s="257" t="s">
        <v>186</v>
      </c>
      <c r="G148" s="257" t="s">
        <v>187</v>
      </c>
      <c r="H148" s="257" t="s">
        <v>188</v>
      </c>
      <c r="I148" s="257" t="s">
        <v>189</v>
      </c>
      <c r="J148" s="257" t="s">
        <v>190</v>
      </c>
      <c r="K148" s="257" t="s">
        <v>191</v>
      </c>
      <c r="L148" s="257" t="s">
        <v>192</v>
      </c>
      <c r="M148" s="257" t="s">
        <v>193</v>
      </c>
      <c r="N148" s="257" t="s">
        <v>194</v>
      </c>
      <c r="O148" s="257" t="s">
        <v>195</v>
      </c>
      <c r="P148" s="257" t="s">
        <v>196</v>
      </c>
      <c r="S148" s="257" t="s">
        <v>24</v>
      </c>
      <c r="Z148" s="258"/>
      <c r="AA148" s="258"/>
      <c r="AB148" s="258"/>
      <c r="AC148" s="258"/>
    </row>
    <row r="149" spans="1:29">
      <c r="A149" s="259" t="s">
        <v>240</v>
      </c>
      <c r="B149" s="259" t="s">
        <v>198</v>
      </c>
      <c r="C149" s="259" t="s">
        <v>215</v>
      </c>
      <c r="D149" s="259" t="s">
        <v>241</v>
      </c>
      <c r="E149" s="259">
        <v>1</v>
      </c>
      <c r="G149" s="259" t="s">
        <v>242</v>
      </c>
      <c r="H149" s="259">
        <v>1</v>
      </c>
      <c r="I149" s="260">
        <v>45658</v>
      </c>
      <c r="J149" s="260"/>
      <c r="L149" s="259" t="s">
        <v>245</v>
      </c>
      <c r="O149" s="259" t="s">
        <v>250</v>
      </c>
      <c r="P149" s="259" t="s">
        <v>251</v>
      </c>
      <c r="S149" s="259">
        <f>YEAR(I149)</f>
        <v>2025</v>
      </c>
      <c r="Z149" s="258"/>
      <c r="AA149" s="258"/>
      <c r="AB149" s="258"/>
      <c r="AC149" s="258"/>
    </row>
    <row r="150" spans="1:29">
      <c r="A150" s="259" t="s">
        <v>240</v>
      </c>
      <c r="B150" s="259" t="s">
        <v>198</v>
      </c>
      <c r="C150" s="259" t="s">
        <v>215</v>
      </c>
      <c r="D150" s="259" t="s">
        <v>241</v>
      </c>
      <c r="E150" s="259">
        <v>0.97650000000000003</v>
      </c>
      <c r="G150" s="259" t="s">
        <v>242</v>
      </c>
      <c r="H150" s="259">
        <v>1</v>
      </c>
      <c r="I150" s="260">
        <v>46023</v>
      </c>
      <c r="J150" s="260"/>
      <c r="L150" s="259" t="s">
        <v>245</v>
      </c>
      <c r="O150" s="259" t="s">
        <v>250</v>
      </c>
      <c r="P150" s="259" t="s">
        <v>251</v>
      </c>
      <c r="S150" s="259">
        <f t="shared" ref="S150:S169" si="3">YEAR(I150)</f>
        <v>2026</v>
      </c>
      <c r="Z150" s="258"/>
      <c r="AA150" s="258"/>
      <c r="AB150" s="258"/>
      <c r="AC150" s="258"/>
    </row>
    <row r="151" spans="1:29">
      <c r="A151" s="259" t="s">
        <v>240</v>
      </c>
      <c r="B151" s="259" t="s">
        <v>198</v>
      </c>
      <c r="C151" s="259" t="s">
        <v>215</v>
      </c>
      <c r="D151" s="259" t="s">
        <v>241</v>
      </c>
      <c r="E151" s="259">
        <v>0.96330000000000005</v>
      </c>
      <c r="G151" s="259" t="s">
        <v>242</v>
      </c>
      <c r="H151" s="259">
        <v>1</v>
      </c>
      <c r="I151" s="260">
        <v>46388</v>
      </c>
      <c r="J151" s="260"/>
      <c r="L151" s="259" t="s">
        <v>245</v>
      </c>
      <c r="O151" s="259" t="s">
        <v>250</v>
      </c>
      <c r="P151" s="259" t="s">
        <v>251</v>
      </c>
      <c r="S151" s="259">
        <f t="shared" si="3"/>
        <v>2027</v>
      </c>
      <c r="Z151" s="258"/>
      <c r="AA151" s="258"/>
      <c r="AB151" s="258"/>
      <c r="AC151" s="258"/>
    </row>
    <row r="152" spans="1:29">
      <c r="A152" s="259" t="s">
        <v>240</v>
      </c>
      <c r="B152" s="259" t="s">
        <v>198</v>
      </c>
      <c r="C152" s="259" t="s">
        <v>215</v>
      </c>
      <c r="D152" s="259" t="s">
        <v>241</v>
      </c>
      <c r="E152" s="259">
        <v>0.97019999999999995</v>
      </c>
      <c r="G152" s="259" t="s">
        <v>242</v>
      </c>
      <c r="H152" s="259">
        <v>1</v>
      </c>
      <c r="I152" s="260">
        <v>46753</v>
      </c>
      <c r="J152" s="260"/>
      <c r="L152" s="259" t="s">
        <v>245</v>
      </c>
      <c r="O152" s="259" t="s">
        <v>250</v>
      </c>
      <c r="P152" s="259" t="s">
        <v>251</v>
      </c>
      <c r="S152" s="259">
        <f t="shared" si="3"/>
        <v>2028</v>
      </c>
    </row>
    <row r="153" spans="1:29">
      <c r="A153" s="259" t="s">
        <v>240</v>
      </c>
      <c r="B153" s="259" t="s">
        <v>198</v>
      </c>
      <c r="C153" s="259" t="s">
        <v>215</v>
      </c>
      <c r="D153" s="259" t="s">
        <v>241</v>
      </c>
      <c r="E153" s="259">
        <v>0.97689999999999999</v>
      </c>
      <c r="G153" s="259" t="s">
        <v>242</v>
      </c>
      <c r="H153" s="259">
        <v>1</v>
      </c>
      <c r="I153" s="260">
        <v>47119</v>
      </c>
      <c r="J153" s="260"/>
      <c r="L153" s="259" t="s">
        <v>245</v>
      </c>
      <c r="O153" s="259" t="s">
        <v>250</v>
      </c>
      <c r="P153" s="259" t="s">
        <v>251</v>
      </c>
      <c r="S153" s="259">
        <f t="shared" si="3"/>
        <v>2029</v>
      </c>
    </row>
    <row r="154" spans="1:29">
      <c r="A154" s="259" t="s">
        <v>240</v>
      </c>
      <c r="B154" s="259" t="s">
        <v>198</v>
      </c>
      <c r="C154" s="259" t="s">
        <v>215</v>
      </c>
      <c r="D154" s="259" t="s">
        <v>241</v>
      </c>
      <c r="E154" s="259">
        <v>0.98350000000000004</v>
      </c>
      <c r="G154" s="259" t="s">
        <v>242</v>
      </c>
      <c r="H154" s="259">
        <v>1</v>
      </c>
      <c r="I154" s="260">
        <v>47484</v>
      </c>
      <c r="J154" s="260"/>
      <c r="L154" s="259" t="s">
        <v>245</v>
      </c>
      <c r="O154" s="259" t="s">
        <v>250</v>
      </c>
      <c r="P154" s="259" t="s">
        <v>251</v>
      </c>
      <c r="S154" s="259">
        <f t="shared" si="3"/>
        <v>2030</v>
      </c>
    </row>
    <row r="155" spans="1:29">
      <c r="A155" s="259" t="s">
        <v>240</v>
      </c>
      <c r="B155" s="259" t="s">
        <v>198</v>
      </c>
      <c r="C155" s="259" t="s">
        <v>215</v>
      </c>
      <c r="D155" s="259" t="s">
        <v>241</v>
      </c>
      <c r="E155" s="259">
        <v>0.9899</v>
      </c>
      <c r="G155" s="259" t="s">
        <v>242</v>
      </c>
      <c r="H155" s="259">
        <v>1</v>
      </c>
      <c r="I155" s="260">
        <v>47849</v>
      </c>
      <c r="J155" s="260"/>
      <c r="L155" s="259" t="s">
        <v>245</v>
      </c>
      <c r="O155" s="259" t="s">
        <v>250</v>
      </c>
      <c r="P155" s="259" t="s">
        <v>251</v>
      </c>
      <c r="S155" s="259">
        <f t="shared" si="3"/>
        <v>2031</v>
      </c>
    </row>
    <row r="156" spans="1:29">
      <c r="A156" s="259" t="s">
        <v>240</v>
      </c>
      <c r="B156" s="259" t="s">
        <v>198</v>
      </c>
      <c r="C156" s="259" t="s">
        <v>215</v>
      </c>
      <c r="D156" s="259" t="s">
        <v>241</v>
      </c>
      <c r="E156" s="259">
        <v>0.99609999999999999</v>
      </c>
      <c r="G156" s="259" t="s">
        <v>242</v>
      </c>
      <c r="H156" s="259">
        <v>1</v>
      </c>
      <c r="I156" s="260">
        <v>48214</v>
      </c>
      <c r="J156" s="260"/>
      <c r="L156" s="259" t="s">
        <v>245</v>
      </c>
      <c r="O156" s="259" t="s">
        <v>250</v>
      </c>
      <c r="P156" s="259" t="s">
        <v>251</v>
      </c>
      <c r="S156" s="259">
        <f t="shared" si="3"/>
        <v>2032</v>
      </c>
    </row>
    <row r="157" spans="1:29">
      <c r="A157" s="259" t="s">
        <v>240</v>
      </c>
      <c r="B157" s="259" t="s">
        <v>198</v>
      </c>
      <c r="C157" s="259" t="s">
        <v>215</v>
      </c>
      <c r="D157" s="259" t="s">
        <v>241</v>
      </c>
      <c r="E157" s="259">
        <v>1.0021</v>
      </c>
      <c r="G157" s="259" t="s">
        <v>242</v>
      </c>
      <c r="H157" s="259">
        <v>1</v>
      </c>
      <c r="I157" s="260">
        <v>48580</v>
      </c>
      <c r="J157" s="260"/>
      <c r="L157" s="259" t="s">
        <v>245</v>
      </c>
      <c r="O157" s="259" t="s">
        <v>250</v>
      </c>
      <c r="P157" s="259" t="s">
        <v>251</v>
      </c>
      <c r="S157" s="259">
        <f t="shared" si="3"/>
        <v>2033</v>
      </c>
    </row>
    <row r="158" spans="1:29">
      <c r="A158" s="259" t="s">
        <v>240</v>
      </c>
      <c r="B158" s="259" t="s">
        <v>198</v>
      </c>
      <c r="C158" s="259" t="s">
        <v>215</v>
      </c>
      <c r="D158" s="259" t="s">
        <v>241</v>
      </c>
      <c r="E158" s="259">
        <v>1.0079</v>
      </c>
      <c r="G158" s="259" t="s">
        <v>242</v>
      </c>
      <c r="H158" s="259">
        <v>1</v>
      </c>
      <c r="I158" s="260">
        <v>48945</v>
      </c>
      <c r="J158" s="260"/>
      <c r="L158" s="259" t="s">
        <v>245</v>
      </c>
      <c r="O158" s="259" t="s">
        <v>250</v>
      </c>
      <c r="P158" s="259" t="s">
        <v>251</v>
      </c>
      <c r="S158" s="259">
        <f t="shared" si="3"/>
        <v>2034</v>
      </c>
    </row>
    <row r="159" spans="1:29">
      <c r="A159" s="259" t="s">
        <v>240</v>
      </c>
      <c r="B159" s="259" t="s">
        <v>198</v>
      </c>
      <c r="C159" s="259" t="s">
        <v>215</v>
      </c>
      <c r="D159" s="259" t="s">
        <v>241</v>
      </c>
      <c r="E159" s="259">
        <v>1.0138</v>
      </c>
      <c r="G159" s="259" t="s">
        <v>242</v>
      </c>
      <c r="H159" s="259">
        <v>1</v>
      </c>
      <c r="I159" s="260">
        <v>49310</v>
      </c>
      <c r="J159" s="260"/>
      <c r="L159" s="259" t="s">
        <v>245</v>
      </c>
      <c r="O159" s="259" t="s">
        <v>250</v>
      </c>
      <c r="P159" s="259" t="s">
        <v>251</v>
      </c>
      <c r="S159" s="259">
        <f t="shared" si="3"/>
        <v>2035</v>
      </c>
    </row>
    <row r="160" spans="1:29">
      <c r="A160" s="259" t="s">
        <v>240</v>
      </c>
      <c r="B160" s="259" t="s">
        <v>198</v>
      </c>
      <c r="C160" s="259" t="s">
        <v>215</v>
      </c>
      <c r="D160" s="259" t="s">
        <v>241</v>
      </c>
      <c r="E160" s="259">
        <v>1.0196000000000001</v>
      </c>
      <c r="G160" s="259" t="s">
        <v>242</v>
      </c>
      <c r="H160" s="259">
        <v>1</v>
      </c>
      <c r="I160" s="260">
        <v>49675</v>
      </c>
      <c r="J160" s="260"/>
      <c r="L160" s="259" t="s">
        <v>245</v>
      </c>
      <c r="O160" s="259" t="s">
        <v>250</v>
      </c>
      <c r="P160" s="259" t="s">
        <v>251</v>
      </c>
      <c r="S160" s="259">
        <f t="shared" si="3"/>
        <v>2036</v>
      </c>
    </row>
    <row r="161" spans="1:19">
      <c r="A161" s="259" t="s">
        <v>240</v>
      </c>
      <c r="B161" s="259" t="s">
        <v>198</v>
      </c>
      <c r="C161" s="259" t="s">
        <v>215</v>
      </c>
      <c r="D161" s="259" t="s">
        <v>241</v>
      </c>
      <c r="E161" s="259">
        <v>1.0255000000000001</v>
      </c>
      <c r="G161" s="259" t="s">
        <v>242</v>
      </c>
      <c r="H161" s="259">
        <v>1</v>
      </c>
      <c r="I161" s="260">
        <v>50041</v>
      </c>
      <c r="J161" s="260"/>
      <c r="L161" s="259" t="s">
        <v>245</v>
      </c>
      <c r="O161" s="259" t="s">
        <v>250</v>
      </c>
      <c r="P161" s="259" t="s">
        <v>251</v>
      </c>
      <c r="S161" s="259">
        <f t="shared" si="3"/>
        <v>2037</v>
      </c>
    </row>
    <row r="162" spans="1:19">
      <c r="A162" s="259" t="s">
        <v>240</v>
      </c>
      <c r="B162" s="259" t="s">
        <v>198</v>
      </c>
      <c r="C162" s="259" t="s">
        <v>215</v>
      </c>
      <c r="D162" s="259" t="s">
        <v>241</v>
      </c>
      <c r="E162" s="259">
        <v>1.0315000000000001</v>
      </c>
      <c r="G162" s="259" t="s">
        <v>242</v>
      </c>
      <c r="H162" s="259">
        <v>1</v>
      </c>
      <c r="I162" s="260">
        <v>50406</v>
      </c>
      <c r="J162" s="260"/>
      <c r="L162" s="259" t="s">
        <v>245</v>
      </c>
      <c r="O162" s="259" t="s">
        <v>250</v>
      </c>
      <c r="P162" s="259" t="s">
        <v>251</v>
      </c>
      <c r="S162" s="259">
        <f t="shared" si="3"/>
        <v>2038</v>
      </c>
    </row>
    <row r="163" spans="1:19">
      <c r="A163" s="259" t="s">
        <v>240</v>
      </c>
      <c r="B163" s="259" t="s">
        <v>198</v>
      </c>
      <c r="C163" s="259" t="s">
        <v>215</v>
      </c>
      <c r="D163" s="259" t="s">
        <v>241</v>
      </c>
      <c r="E163" s="259">
        <v>1.0375000000000001</v>
      </c>
      <c r="G163" s="259" t="s">
        <v>242</v>
      </c>
      <c r="H163" s="259">
        <v>1</v>
      </c>
      <c r="I163" s="260">
        <v>50771</v>
      </c>
      <c r="J163" s="260"/>
      <c r="L163" s="259" t="s">
        <v>245</v>
      </c>
      <c r="O163" s="259" t="s">
        <v>250</v>
      </c>
      <c r="P163" s="259" t="s">
        <v>251</v>
      </c>
      <c r="S163" s="259">
        <f t="shared" si="3"/>
        <v>2039</v>
      </c>
    </row>
    <row r="164" spans="1:19">
      <c r="A164" s="259" t="s">
        <v>240</v>
      </c>
      <c r="B164" s="259" t="s">
        <v>198</v>
      </c>
      <c r="C164" s="259" t="s">
        <v>215</v>
      </c>
      <c r="D164" s="259" t="s">
        <v>241</v>
      </c>
      <c r="E164" s="259">
        <v>1.0435000000000001</v>
      </c>
      <c r="G164" s="259" t="s">
        <v>242</v>
      </c>
      <c r="H164" s="259">
        <v>1</v>
      </c>
      <c r="I164" s="260">
        <v>51136</v>
      </c>
      <c r="J164" s="260"/>
      <c r="L164" s="259" t="s">
        <v>245</v>
      </c>
      <c r="O164" s="259" t="s">
        <v>250</v>
      </c>
      <c r="P164" s="259" t="s">
        <v>251</v>
      </c>
      <c r="S164" s="259">
        <f t="shared" si="3"/>
        <v>2040</v>
      </c>
    </row>
    <row r="165" spans="1:19">
      <c r="A165" s="259" t="s">
        <v>240</v>
      </c>
      <c r="B165" s="259" t="s">
        <v>198</v>
      </c>
      <c r="C165" s="259" t="s">
        <v>215</v>
      </c>
      <c r="D165" s="259" t="s">
        <v>241</v>
      </c>
      <c r="E165" s="259">
        <v>1.0495000000000001</v>
      </c>
      <c r="G165" s="259" t="s">
        <v>242</v>
      </c>
      <c r="H165" s="259">
        <v>1</v>
      </c>
      <c r="I165" s="260">
        <v>51502</v>
      </c>
      <c r="J165" s="260"/>
      <c r="L165" s="259" t="s">
        <v>245</v>
      </c>
      <c r="O165" s="259" t="s">
        <v>250</v>
      </c>
      <c r="P165" s="259" t="s">
        <v>251</v>
      </c>
      <c r="S165" s="259">
        <f t="shared" si="3"/>
        <v>2041</v>
      </c>
    </row>
    <row r="166" spans="1:19">
      <c r="A166" s="259" t="s">
        <v>240</v>
      </c>
      <c r="B166" s="259" t="s">
        <v>198</v>
      </c>
      <c r="C166" s="259" t="s">
        <v>215</v>
      </c>
      <c r="D166" s="259" t="s">
        <v>241</v>
      </c>
      <c r="E166" s="259">
        <v>1.0556000000000001</v>
      </c>
      <c r="G166" s="259" t="s">
        <v>242</v>
      </c>
      <c r="H166" s="259">
        <v>1</v>
      </c>
      <c r="I166" s="260">
        <v>51867</v>
      </c>
      <c r="J166" s="260"/>
      <c r="L166" s="259" t="s">
        <v>245</v>
      </c>
      <c r="O166" s="259" t="s">
        <v>250</v>
      </c>
      <c r="P166" s="259" t="s">
        <v>251</v>
      </c>
      <c r="S166" s="259">
        <f t="shared" si="3"/>
        <v>2042</v>
      </c>
    </row>
    <row r="167" spans="1:19">
      <c r="A167" s="259" t="s">
        <v>240</v>
      </c>
      <c r="B167" s="259" t="s">
        <v>198</v>
      </c>
      <c r="C167" s="259" t="s">
        <v>215</v>
      </c>
      <c r="D167" s="259" t="s">
        <v>241</v>
      </c>
      <c r="E167" s="259">
        <v>1.0617000000000001</v>
      </c>
      <c r="G167" s="259" t="s">
        <v>242</v>
      </c>
      <c r="H167" s="259">
        <v>1</v>
      </c>
      <c r="I167" s="260">
        <v>52232</v>
      </c>
      <c r="J167" s="260"/>
      <c r="L167" s="259" t="s">
        <v>245</v>
      </c>
      <c r="O167" s="259" t="s">
        <v>250</v>
      </c>
      <c r="P167" s="259" t="s">
        <v>251</v>
      </c>
      <c r="S167" s="259">
        <f t="shared" si="3"/>
        <v>2043</v>
      </c>
    </row>
    <row r="168" spans="1:19">
      <c r="A168" s="259" t="s">
        <v>240</v>
      </c>
      <c r="B168" s="259" t="s">
        <v>198</v>
      </c>
      <c r="C168" s="259" t="s">
        <v>215</v>
      </c>
      <c r="D168" s="259" t="s">
        <v>241</v>
      </c>
      <c r="E168" s="259">
        <v>1.0679000000000001</v>
      </c>
      <c r="G168" s="259" t="s">
        <v>242</v>
      </c>
      <c r="H168" s="259">
        <v>1</v>
      </c>
      <c r="I168" s="260">
        <v>52597</v>
      </c>
      <c r="J168" s="260"/>
      <c r="L168" s="259" t="s">
        <v>245</v>
      </c>
      <c r="O168" s="259" t="s">
        <v>250</v>
      </c>
      <c r="P168" s="259" t="s">
        <v>251</v>
      </c>
      <c r="S168" s="259">
        <f t="shared" si="3"/>
        <v>2044</v>
      </c>
    </row>
    <row r="169" spans="1:19">
      <c r="A169" s="259" t="s">
        <v>240</v>
      </c>
      <c r="B169" s="259" t="s">
        <v>198</v>
      </c>
      <c r="C169" s="259" t="s">
        <v>215</v>
      </c>
      <c r="D169" s="259" t="s">
        <v>241</v>
      </c>
      <c r="E169" s="259">
        <v>1.0741000000000001</v>
      </c>
      <c r="G169" s="259" t="s">
        <v>242</v>
      </c>
      <c r="H169" s="259">
        <v>1</v>
      </c>
      <c r="I169" s="260">
        <v>52963</v>
      </c>
      <c r="J169" s="260"/>
      <c r="L169" s="259" t="s">
        <v>245</v>
      </c>
      <c r="O169" s="259" t="s">
        <v>250</v>
      </c>
      <c r="P169" s="259" t="s">
        <v>251</v>
      </c>
      <c r="S169" s="259">
        <f t="shared" si="3"/>
        <v>2045</v>
      </c>
    </row>
    <row r="171" spans="1:19" s="257" customFormat="1">
      <c r="A171" s="257" t="s">
        <v>181</v>
      </c>
      <c r="B171" s="257" t="s">
        <v>182</v>
      </c>
      <c r="C171" s="257" t="s">
        <v>183</v>
      </c>
      <c r="D171" s="257" t="s">
        <v>184</v>
      </c>
      <c r="E171" s="257" t="s">
        <v>185</v>
      </c>
      <c r="F171" s="257" t="s">
        <v>186</v>
      </c>
      <c r="G171" s="257" t="s">
        <v>187</v>
      </c>
      <c r="H171" s="257" t="s">
        <v>188</v>
      </c>
      <c r="I171" s="257" t="s">
        <v>189</v>
      </c>
      <c r="J171" s="257" t="s">
        <v>190</v>
      </c>
      <c r="K171" s="257" t="s">
        <v>191</v>
      </c>
      <c r="L171" s="257" t="s">
        <v>192</v>
      </c>
      <c r="M171" s="257" t="s">
        <v>193</v>
      </c>
      <c r="N171" s="257" t="s">
        <v>194</v>
      </c>
      <c r="O171" s="257" t="s">
        <v>195</v>
      </c>
      <c r="P171" s="257" t="s">
        <v>196</v>
      </c>
      <c r="S171" s="257" t="s">
        <v>24</v>
      </c>
    </row>
    <row r="172" spans="1:19">
      <c r="A172" s="259" t="s">
        <v>240</v>
      </c>
      <c r="B172" s="259" t="s">
        <v>198</v>
      </c>
      <c r="C172" s="259" t="s">
        <v>209</v>
      </c>
      <c r="D172" s="259" t="s">
        <v>241</v>
      </c>
      <c r="E172" s="259">
        <v>1</v>
      </c>
      <c r="G172" s="259" t="s">
        <v>242</v>
      </c>
      <c r="H172" s="259">
        <v>1</v>
      </c>
      <c r="I172" s="260">
        <v>45658</v>
      </c>
      <c r="J172" s="260"/>
      <c r="L172" s="259" t="s">
        <v>245</v>
      </c>
      <c r="O172" s="259" t="s">
        <v>250</v>
      </c>
      <c r="P172" s="259" t="s">
        <v>251</v>
      </c>
      <c r="S172" s="259">
        <f>YEAR(I172)</f>
        <v>2025</v>
      </c>
    </row>
    <row r="173" spans="1:19">
      <c r="A173" s="259" t="s">
        <v>240</v>
      </c>
      <c r="B173" s="259" t="s">
        <v>198</v>
      </c>
      <c r="C173" s="259" t="s">
        <v>209</v>
      </c>
      <c r="D173" s="259" t="s">
        <v>241</v>
      </c>
      <c r="E173" s="259">
        <v>1.0223</v>
      </c>
      <c r="G173" s="259" t="s">
        <v>242</v>
      </c>
      <c r="H173" s="259">
        <v>1</v>
      </c>
      <c r="I173" s="260">
        <v>46023</v>
      </c>
      <c r="J173" s="260"/>
      <c r="L173" s="259" t="s">
        <v>245</v>
      </c>
      <c r="O173" s="259" t="s">
        <v>250</v>
      </c>
      <c r="P173" s="259" t="s">
        <v>251</v>
      </c>
      <c r="S173" s="259">
        <f t="shared" ref="S173:S192" si="4">YEAR(I173)</f>
        <v>2026</v>
      </c>
    </row>
    <row r="174" spans="1:19">
      <c r="A174" s="259" t="s">
        <v>240</v>
      </c>
      <c r="B174" s="259" t="s">
        <v>198</v>
      </c>
      <c r="C174" s="259" t="s">
        <v>209</v>
      </c>
      <c r="D174" s="259" t="s">
        <v>241</v>
      </c>
      <c r="E174" s="259">
        <v>1.0335000000000001</v>
      </c>
      <c r="G174" s="259" t="s">
        <v>242</v>
      </c>
      <c r="H174" s="259">
        <v>1</v>
      </c>
      <c r="I174" s="260">
        <v>46388</v>
      </c>
      <c r="J174" s="260"/>
      <c r="L174" s="259" t="s">
        <v>245</v>
      </c>
      <c r="O174" s="259" t="s">
        <v>250</v>
      </c>
      <c r="P174" s="259" t="s">
        <v>251</v>
      </c>
      <c r="S174" s="259">
        <f t="shared" si="4"/>
        <v>2027</v>
      </c>
    </row>
    <row r="175" spans="1:19">
      <c r="A175" s="259" t="s">
        <v>240</v>
      </c>
      <c r="B175" s="259" t="s">
        <v>198</v>
      </c>
      <c r="C175" s="259" t="s">
        <v>209</v>
      </c>
      <c r="D175" s="259" t="s">
        <v>241</v>
      </c>
      <c r="E175" s="259">
        <v>1.0447</v>
      </c>
      <c r="G175" s="259" t="s">
        <v>242</v>
      </c>
      <c r="H175" s="259">
        <v>1</v>
      </c>
      <c r="I175" s="260">
        <v>46753</v>
      </c>
      <c r="J175" s="260"/>
      <c r="L175" s="259" t="s">
        <v>245</v>
      </c>
      <c r="O175" s="259" t="s">
        <v>250</v>
      </c>
      <c r="P175" s="259" t="s">
        <v>251</v>
      </c>
      <c r="S175" s="259">
        <f t="shared" si="4"/>
        <v>2028</v>
      </c>
    </row>
    <row r="176" spans="1:19">
      <c r="A176" s="259" t="s">
        <v>240</v>
      </c>
      <c r="B176" s="259" t="s">
        <v>198</v>
      </c>
      <c r="C176" s="259" t="s">
        <v>209</v>
      </c>
      <c r="D176" s="259" t="s">
        <v>241</v>
      </c>
      <c r="E176" s="259">
        <v>1.0559000000000001</v>
      </c>
      <c r="G176" s="259" t="s">
        <v>242</v>
      </c>
      <c r="H176" s="259">
        <v>1</v>
      </c>
      <c r="I176" s="260">
        <v>47119</v>
      </c>
      <c r="J176" s="260"/>
      <c r="L176" s="259" t="s">
        <v>245</v>
      </c>
      <c r="O176" s="259" t="s">
        <v>250</v>
      </c>
      <c r="P176" s="259" t="s">
        <v>251</v>
      </c>
      <c r="S176" s="259">
        <f t="shared" si="4"/>
        <v>2029</v>
      </c>
    </row>
    <row r="177" spans="1:19">
      <c r="A177" s="259" t="s">
        <v>240</v>
      </c>
      <c r="B177" s="259" t="s">
        <v>198</v>
      </c>
      <c r="C177" s="259" t="s">
        <v>209</v>
      </c>
      <c r="D177" s="259" t="s">
        <v>241</v>
      </c>
      <c r="E177" s="259">
        <v>1.0670999999999999</v>
      </c>
      <c r="G177" s="259" t="s">
        <v>242</v>
      </c>
      <c r="H177" s="259">
        <v>1</v>
      </c>
      <c r="I177" s="260">
        <v>47484</v>
      </c>
      <c r="J177" s="260"/>
      <c r="L177" s="259" t="s">
        <v>245</v>
      </c>
      <c r="O177" s="259" t="s">
        <v>250</v>
      </c>
      <c r="P177" s="259" t="s">
        <v>251</v>
      </c>
      <c r="S177" s="259">
        <f t="shared" si="4"/>
        <v>2030</v>
      </c>
    </row>
    <row r="178" spans="1:19">
      <c r="A178" s="259" t="s">
        <v>240</v>
      </c>
      <c r="B178" s="259" t="s">
        <v>198</v>
      </c>
      <c r="C178" s="259" t="s">
        <v>209</v>
      </c>
      <c r="D178" s="259" t="s">
        <v>241</v>
      </c>
      <c r="E178" s="259">
        <v>1.0782</v>
      </c>
      <c r="G178" s="259" t="s">
        <v>242</v>
      </c>
      <c r="H178" s="259">
        <v>1</v>
      </c>
      <c r="I178" s="260">
        <v>47849</v>
      </c>
      <c r="J178" s="260"/>
      <c r="L178" s="259" t="s">
        <v>245</v>
      </c>
      <c r="O178" s="259" t="s">
        <v>250</v>
      </c>
      <c r="P178" s="259" t="s">
        <v>251</v>
      </c>
      <c r="S178" s="259">
        <f t="shared" si="4"/>
        <v>2031</v>
      </c>
    </row>
    <row r="179" spans="1:19">
      <c r="A179" s="259" t="s">
        <v>240</v>
      </c>
      <c r="B179" s="259" t="s">
        <v>198</v>
      </c>
      <c r="C179" s="259" t="s">
        <v>209</v>
      </c>
      <c r="D179" s="259" t="s">
        <v>241</v>
      </c>
      <c r="E179" s="259">
        <v>1.0893999999999999</v>
      </c>
      <c r="G179" s="259" t="s">
        <v>242</v>
      </c>
      <c r="H179" s="259">
        <v>1</v>
      </c>
      <c r="I179" s="260">
        <v>48214</v>
      </c>
      <c r="J179" s="260"/>
      <c r="L179" s="259" t="s">
        <v>245</v>
      </c>
      <c r="O179" s="259" t="s">
        <v>250</v>
      </c>
      <c r="P179" s="259" t="s">
        <v>251</v>
      </c>
      <c r="S179" s="259">
        <f t="shared" si="4"/>
        <v>2032</v>
      </c>
    </row>
    <row r="180" spans="1:19">
      <c r="A180" s="259" t="s">
        <v>240</v>
      </c>
      <c r="B180" s="259" t="s">
        <v>198</v>
      </c>
      <c r="C180" s="259" t="s">
        <v>209</v>
      </c>
      <c r="D180" s="259" t="s">
        <v>241</v>
      </c>
      <c r="E180" s="259">
        <v>1.1005</v>
      </c>
      <c r="G180" s="259" t="s">
        <v>242</v>
      </c>
      <c r="H180" s="259">
        <v>1</v>
      </c>
      <c r="I180" s="260">
        <v>48580</v>
      </c>
      <c r="J180" s="260"/>
      <c r="L180" s="259" t="s">
        <v>245</v>
      </c>
      <c r="O180" s="259" t="s">
        <v>250</v>
      </c>
      <c r="P180" s="259" t="s">
        <v>251</v>
      </c>
      <c r="S180" s="259">
        <f t="shared" si="4"/>
        <v>2033</v>
      </c>
    </row>
    <row r="181" spans="1:19">
      <c r="A181" s="259" t="s">
        <v>240</v>
      </c>
      <c r="B181" s="259" t="s">
        <v>198</v>
      </c>
      <c r="C181" s="259" t="s">
        <v>209</v>
      </c>
      <c r="D181" s="259" t="s">
        <v>241</v>
      </c>
      <c r="E181" s="259">
        <v>1.1115999999999999</v>
      </c>
      <c r="G181" s="259" t="s">
        <v>242</v>
      </c>
      <c r="H181" s="259">
        <v>1</v>
      </c>
      <c r="I181" s="260">
        <v>48945</v>
      </c>
      <c r="J181" s="260"/>
      <c r="L181" s="259" t="s">
        <v>245</v>
      </c>
      <c r="O181" s="259" t="s">
        <v>250</v>
      </c>
      <c r="P181" s="259" t="s">
        <v>251</v>
      </c>
      <c r="S181" s="259">
        <f t="shared" si="4"/>
        <v>2034</v>
      </c>
    </row>
    <row r="182" spans="1:19">
      <c r="A182" s="259" t="s">
        <v>240</v>
      </c>
      <c r="B182" s="259" t="s">
        <v>198</v>
      </c>
      <c r="C182" s="259" t="s">
        <v>209</v>
      </c>
      <c r="D182" s="259" t="s">
        <v>241</v>
      </c>
      <c r="E182" s="259">
        <v>1.1228</v>
      </c>
      <c r="G182" s="259" t="s">
        <v>242</v>
      </c>
      <c r="H182" s="259">
        <v>1</v>
      </c>
      <c r="I182" s="260">
        <v>49310</v>
      </c>
      <c r="J182" s="260"/>
      <c r="L182" s="259" t="s">
        <v>245</v>
      </c>
      <c r="O182" s="259" t="s">
        <v>250</v>
      </c>
      <c r="P182" s="259" t="s">
        <v>251</v>
      </c>
      <c r="S182" s="259">
        <f t="shared" si="4"/>
        <v>2035</v>
      </c>
    </row>
    <row r="183" spans="1:19">
      <c r="A183" s="259" t="s">
        <v>240</v>
      </c>
      <c r="B183" s="259" t="s">
        <v>198</v>
      </c>
      <c r="C183" s="259" t="s">
        <v>209</v>
      </c>
      <c r="D183" s="259" t="s">
        <v>241</v>
      </c>
      <c r="E183" s="259">
        <v>1.1341000000000001</v>
      </c>
      <c r="G183" s="259" t="s">
        <v>242</v>
      </c>
      <c r="H183" s="259">
        <v>1</v>
      </c>
      <c r="I183" s="260">
        <v>49675</v>
      </c>
      <c r="J183" s="260"/>
      <c r="L183" s="259" t="s">
        <v>245</v>
      </c>
      <c r="O183" s="259" t="s">
        <v>250</v>
      </c>
      <c r="P183" s="259" t="s">
        <v>251</v>
      </c>
      <c r="S183" s="259">
        <f t="shared" si="4"/>
        <v>2036</v>
      </c>
    </row>
    <row r="184" spans="1:19">
      <c r="A184" s="259" t="s">
        <v>240</v>
      </c>
      <c r="B184" s="259" t="s">
        <v>198</v>
      </c>
      <c r="C184" s="259" t="s">
        <v>209</v>
      </c>
      <c r="D184" s="259" t="s">
        <v>241</v>
      </c>
      <c r="E184" s="259">
        <v>1.1455</v>
      </c>
      <c r="G184" s="259" t="s">
        <v>242</v>
      </c>
      <c r="H184" s="259">
        <v>1</v>
      </c>
      <c r="I184" s="260">
        <v>50041</v>
      </c>
      <c r="J184" s="260"/>
      <c r="L184" s="259" t="s">
        <v>245</v>
      </c>
      <c r="O184" s="259" t="s">
        <v>250</v>
      </c>
      <c r="P184" s="259" t="s">
        <v>251</v>
      </c>
      <c r="S184" s="259">
        <f t="shared" si="4"/>
        <v>2037</v>
      </c>
    </row>
    <row r="185" spans="1:19">
      <c r="A185" s="259" t="s">
        <v>240</v>
      </c>
      <c r="B185" s="259" t="s">
        <v>198</v>
      </c>
      <c r="C185" s="259" t="s">
        <v>209</v>
      </c>
      <c r="D185" s="259" t="s">
        <v>241</v>
      </c>
      <c r="E185" s="259">
        <v>1.157</v>
      </c>
      <c r="G185" s="259" t="s">
        <v>242</v>
      </c>
      <c r="H185" s="259">
        <v>1</v>
      </c>
      <c r="I185" s="260">
        <v>50406</v>
      </c>
      <c r="J185" s="260"/>
      <c r="L185" s="259" t="s">
        <v>245</v>
      </c>
      <c r="O185" s="259" t="s">
        <v>250</v>
      </c>
      <c r="P185" s="259" t="s">
        <v>251</v>
      </c>
      <c r="S185" s="259">
        <f t="shared" si="4"/>
        <v>2038</v>
      </c>
    </row>
    <row r="186" spans="1:19">
      <c r="A186" s="259" t="s">
        <v>240</v>
      </c>
      <c r="B186" s="259" t="s">
        <v>198</v>
      </c>
      <c r="C186" s="259" t="s">
        <v>209</v>
      </c>
      <c r="D186" s="259" t="s">
        <v>241</v>
      </c>
      <c r="E186" s="259">
        <v>1.1687000000000001</v>
      </c>
      <c r="G186" s="259" t="s">
        <v>242</v>
      </c>
      <c r="H186" s="259">
        <v>1</v>
      </c>
      <c r="I186" s="260">
        <v>50771</v>
      </c>
      <c r="J186" s="260"/>
      <c r="L186" s="259" t="s">
        <v>245</v>
      </c>
      <c r="O186" s="259" t="s">
        <v>250</v>
      </c>
      <c r="P186" s="259" t="s">
        <v>251</v>
      </c>
      <c r="S186" s="259">
        <f t="shared" si="4"/>
        <v>2039</v>
      </c>
    </row>
    <row r="187" spans="1:19">
      <c r="A187" s="259" t="s">
        <v>240</v>
      </c>
      <c r="B187" s="259" t="s">
        <v>198</v>
      </c>
      <c r="C187" s="259" t="s">
        <v>209</v>
      </c>
      <c r="D187" s="259" t="s">
        <v>241</v>
      </c>
      <c r="E187" s="259">
        <v>1.1803999999999999</v>
      </c>
      <c r="G187" s="259" t="s">
        <v>242</v>
      </c>
      <c r="H187" s="259">
        <v>1</v>
      </c>
      <c r="I187" s="260">
        <v>51136</v>
      </c>
      <c r="J187" s="260"/>
      <c r="L187" s="259" t="s">
        <v>245</v>
      </c>
      <c r="O187" s="259" t="s">
        <v>250</v>
      </c>
      <c r="P187" s="259" t="s">
        <v>251</v>
      </c>
      <c r="S187" s="259">
        <f t="shared" si="4"/>
        <v>2040</v>
      </c>
    </row>
    <row r="188" spans="1:19">
      <c r="A188" s="259" t="s">
        <v>240</v>
      </c>
      <c r="B188" s="259" t="s">
        <v>198</v>
      </c>
      <c r="C188" s="259" t="s">
        <v>209</v>
      </c>
      <c r="D188" s="259" t="s">
        <v>241</v>
      </c>
      <c r="E188" s="259">
        <v>1.1922999999999999</v>
      </c>
      <c r="G188" s="259" t="s">
        <v>242</v>
      </c>
      <c r="H188" s="259">
        <v>1</v>
      </c>
      <c r="I188" s="260">
        <v>51502</v>
      </c>
      <c r="J188" s="260"/>
      <c r="L188" s="259" t="s">
        <v>245</v>
      </c>
      <c r="O188" s="259" t="s">
        <v>250</v>
      </c>
      <c r="P188" s="259" t="s">
        <v>251</v>
      </c>
      <c r="S188" s="259">
        <f t="shared" si="4"/>
        <v>2041</v>
      </c>
    </row>
    <row r="189" spans="1:19">
      <c r="A189" s="259" t="s">
        <v>240</v>
      </c>
      <c r="B189" s="259" t="s">
        <v>198</v>
      </c>
      <c r="C189" s="259" t="s">
        <v>209</v>
      </c>
      <c r="D189" s="259" t="s">
        <v>241</v>
      </c>
      <c r="E189" s="259">
        <v>1.2042999999999999</v>
      </c>
      <c r="G189" s="259" t="s">
        <v>242</v>
      </c>
      <c r="H189" s="259">
        <v>1</v>
      </c>
      <c r="I189" s="260">
        <v>51867</v>
      </c>
      <c r="J189" s="260"/>
      <c r="L189" s="259" t="s">
        <v>245</v>
      </c>
      <c r="O189" s="259" t="s">
        <v>250</v>
      </c>
      <c r="P189" s="259" t="s">
        <v>251</v>
      </c>
      <c r="S189" s="259">
        <f t="shared" si="4"/>
        <v>2042</v>
      </c>
    </row>
    <row r="190" spans="1:19">
      <c r="A190" s="259" t="s">
        <v>240</v>
      </c>
      <c r="B190" s="259" t="s">
        <v>198</v>
      </c>
      <c r="C190" s="259" t="s">
        <v>209</v>
      </c>
      <c r="D190" s="259" t="s">
        <v>241</v>
      </c>
      <c r="E190" s="259">
        <v>1.2163999999999999</v>
      </c>
      <c r="G190" s="259" t="s">
        <v>242</v>
      </c>
      <c r="H190" s="259">
        <v>1</v>
      </c>
      <c r="I190" s="260">
        <v>52232</v>
      </c>
      <c r="J190" s="260"/>
      <c r="L190" s="259" t="s">
        <v>245</v>
      </c>
      <c r="O190" s="259" t="s">
        <v>250</v>
      </c>
      <c r="P190" s="259" t="s">
        <v>251</v>
      </c>
      <c r="S190" s="259">
        <f t="shared" si="4"/>
        <v>2043</v>
      </c>
    </row>
    <row r="191" spans="1:19">
      <c r="A191" s="259" t="s">
        <v>240</v>
      </c>
      <c r="B191" s="259" t="s">
        <v>198</v>
      </c>
      <c r="C191" s="259" t="s">
        <v>209</v>
      </c>
      <c r="D191" s="259" t="s">
        <v>241</v>
      </c>
      <c r="E191" s="259">
        <v>1.2286999999999999</v>
      </c>
      <c r="G191" s="259" t="s">
        <v>242</v>
      </c>
      <c r="H191" s="259">
        <v>1</v>
      </c>
      <c r="I191" s="260">
        <v>52597</v>
      </c>
      <c r="J191" s="260"/>
      <c r="L191" s="259" t="s">
        <v>245</v>
      </c>
      <c r="O191" s="259" t="s">
        <v>250</v>
      </c>
      <c r="P191" s="259" t="s">
        <v>251</v>
      </c>
      <c r="S191" s="259">
        <f t="shared" si="4"/>
        <v>2044</v>
      </c>
    </row>
    <row r="192" spans="1:19">
      <c r="A192" s="259" t="s">
        <v>240</v>
      </c>
      <c r="B192" s="259" t="s">
        <v>198</v>
      </c>
      <c r="C192" s="259" t="s">
        <v>209</v>
      </c>
      <c r="D192" s="259" t="s">
        <v>241</v>
      </c>
      <c r="E192" s="259">
        <v>1.2410000000000001</v>
      </c>
      <c r="G192" s="259" t="s">
        <v>242</v>
      </c>
      <c r="H192" s="259">
        <v>1</v>
      </c>
      <c r="I192" s="260">
        <v>52963</v>
      </c>
      <c r="J192" s="260"/>
      <c r="L192" s="259" t="s">
        <v>245</v>
      </c>
      <c r="O192" s="259" t="s">
        <v>250</v>
      </c>
      <c r="P192" s="259" t="s">
        <v>251</v>
      </c>
      <c r="S192" s="259">
        <f t="shared" si="4"/>
        <v>2045</v>
      </c>
    </row>
    <row r="194" spans="1:19" s="257" customFormat="1">
      <c r="A194" s="257" t="s">
        <v>181</v>
      </c>
      <c r="B194" s="257" t="s">
        <v>182</v>
      </c>
      <c r="C194" s="257" t="s">
        <v>183</v>
      </c>
      <c r="D194" s="257" t="s">
        <v>184</v>
      </c>
      <c r="E194" s="257" t="s">
        <v>185</v>
      </c>
      <c r="F194" s="257" t="s">
        <v>186</v>
      </c>
      <c r="G194" s="257" t="s">
        <v>187</v>
      </c>
      <c r="H194" s="257" t="s">
        <v>188</v>
      </c>
      <c r="I194" s="257" t="s">
        <v>189</v>
      </c>
      <c r="J194" s="257" t="s">
        <v>190</v>
      </c>
      <c r="K194" s="257" t="s">
        <v>191</v>
      </c>
      <c r="L194" s="257" t="s">
        <v>192</v>
      </c>
      <c r="M194" s="257" t="s">
        <v>193</v>
      </c>
      <c r="N194" s="257" t="s">
        <v>194</v>
      </c>
      <c r="O194" s="257" t="s">
        <v>195</v>
      </c>
      <c r="P194" s="257" t="s">
        <v>196</v>
      </c>
      <c r="S194" s="257" t="s">
        <v>24</v>
      </c>
    </row>
    <row r="195" spans="1:19">
      <c r="A195" s="259" t="s">
        <v>240</v>
      </c>
      <c r="B195" s="259" t="s">
        <v>198</v>
      </c>
      <c r="C195" s="259" t="s">
        <v>252</v>
      </c>
      <c r="D195" s="259" t="s">
        <v>241</v>
      </c>
      <c r="E195" s="259">
        <v>1</v>
      </c>
      <c r="G195" s="259" t="s">
        <v>242</v>
      </c>
      <c r="H195" s="259">
        <v>1</v>
      </c>
      <c r="I195" s="260">
        <v>45658</v>
      </c>
      <c r="J195" s="260"/>
      <c r="L195" s="259" t="s">
        <v>245</v>
      </c>
      <c r="O195" s="259" t="s">
        <v>250</v>
      </c>
      <c r="P195" s="259" t="s">
        <v>251</v>
      </c>
      <c r="S195" s="259">
        <f>YEAR(I195)</f>
        <v>2025</v>
      </c>
    </row>
    <row r="196" spans="1:19">
      <c r="A196" s="259" t="s">
        <v>240</v>
      </c>
      <c r="B196" s="259" t="s">
        <v>198</v>
      </c>
      <c r="C196" s="259" t="s">
        <v>252</v>
      </c>
      <c r="D196" s="259" t="s">
        <v>241</v>
      </c>
      <c r="E196" s="259">
        <v>0.97789999999999999</v>
      </c>
      <c r="G196" s="259" t="s">
        <v>242</v>
      </c>
      <c r="H196" s="259">
        <v>1</v>
      </c>
      <c r="I196" s="260">
        <v>46023</v>
      </c>
      <c r="J196" s="260"/>
      <c r="L196" s="259" t="s">
        <v>245</v>
      </c>
      <c r="O196" s="259" t="s">
        <v>250</v>
      </c>
      <c r="P196" s="259" t="s">
        <v>251</v>
      </c>
      <c r="S196" s="259">
        <f t="shared" ref="S196:S215" si="5">YEAR(I196)</f>
        <v>2026</v>
      </c>
    </row>
    <row r="197" spans="1:19">
      <c r="A197" s="259" t="s">
        <v>240</v>
      </c>
      <c r="B197" s="259" t="s">
        <v>198</v>
      </c>
      <c r="C197" s="259" t="s">
        <v>252</v>
      </c>
      <c r="D197" s="259" t="s">
        <v>241</v>
      </c>
      <c r="E197" s="259">
        <v>0.96540000000000004</v>
      </c>
      <c r="G197" s="259" t="s">
        <v>242</v>
      </c>
      <c r="H197" s="259">
        <v>1</v>
      </c>
      <c r="I197" s="260">
        <v>46388</v>
      </c>
      <c r="J197" s="260"/>
      <c r="L197" s="259" t="s">
        <v>245</v>
      </c>
      <c r="O197" s="259" t="s">
        <v>250</v>
      </c>
      <c r="P197" s="259" t="s">
        <v>251</v>
      </c>
      <c r="S197" s="259">
        <f t="shared" si="5"/>
        <v>2027</v>
      </c>
    </row>
    <row r="198" spans="1:19">
      <c r="A198" s="259" t="s">
        <v>240</v>
      </c>
      <c r="B198" s="259" t="s">
        <v>198</v>
      </c>
      <c r="C198" s="259" t="s">
        <v>252</v>
      </c>
      <c r="D198" s="259" t="s">
        <v>241</v>
      </c>
      <c r="E198" s="259">
        <v>0.95189999999999997</v>
      </c>
      <c r="G198" s="259" t="s">
        <v>242</v>
      </c>
      <c r="H198" s="259">
        <v>1</v>
      </c>
      <c r="I198" s="260">
        <v>46753</v>
      </c>
      <c r="J198" s="260"/>
      <c r="L198" s="259" t="s">
        <v>245</v>
      </c>
      <c r="O198" s="259" t="s">
        <v>250</v>
      </c>
      <c r="P198" s="259" t="s">
        <v>251</v>
      </c>
      <c r="S198" s="259">
        <f t="shared" si="5"/>
        <v>2028</v>
      </c>
    </row>
    <row r="199" spans="1:19">
      <c r="A199" s="259" t="s">
        <v>240</v>
      </c>
      <c r="B199" s="259" t="s">
        <v>198</v>
      </c>
      <c r="C199" s="259" t="s">
        <v>252</v>
      </c>
      <c r="D199" s="259" t="s">
        <v>241</v>
      </c>
      <c r="E199" s="259">
        <v>0.93730000000000002</v>
      </c>
      <c r="G199" s="259" t="s">
        <v>242</v>
      </c>
      <c r="H199" s="259">
        <v>1</v>
      </c>
      <c r="I199" s="260">
        <v>47119</v>
      </c>
      <c r="J199" s="260"/>
      <c r="L199" s="259" t="s">
        <v>245</v>
      </c>
      <c r="O199" s="259" t="s">
        <v>250</v>
      </c>
      <c r="P199" s="259" t="s">
        <v>251</v>
      </c>
      <c r="S199" s="259">
        <f t="shared" si="5"/>
        <v>2029</v>
      </c>
    </row>
    <row r="200" spans="1:19">
      <c r="A200" s="259" t="s">
        <v>240</v>
      </c>
      <c r="B200" s="259" t="s">
        <v>198</v>
      </c>
      <c r="C200" s="259" t="s">
        <v>252</v>
      </c>
      <c r="D200" s="259" t="s">
        <v>241</v>
      </c>
      <c r="E200" s="259">
        <v>0.92169999999999996</v>
      </c>
      <c r="G200" s="259" t="s">
        <v>242</v>
      </c>
      <c r="H200" s="259">
        <v>1</v>
      </c>
      <c r="I200" s="260">
        <v>47484</v>
      </c>
      <c r="J200" s="260"/>
      <c r="L200" s="259" t="s">
        <v>245</v>
      </c>
      <c r="O200" s="259" t="s">
        <v>250</v>
      </c>
      <c r="P200" s="259" t="s">
        <v>251</v>
      </c>
      <c r="S200" s="259">
        <f t="shared" si="5"/>
        <v>2030</v>
      </c>
    </row>
    <row r="201" spans="1:19">
      <c r="A201" s="259" t="s">
        <v>240</v>
      </c>
      <c r="B201" s="259" t="s">
        <v>198</v>
      </c>
      <c r="C201" s="259" t="s">
        <v>252</v>
      </c>
      <c r="D201" s="259" t="s">
        <v>241</v>
      </c>
      <c r="E201" s="259">
        <v>0.90490000000000004</v>
      </c>
      <c r="G201" s="259" t="s">
        <v>242</v>
      </c>
      <c r="H201" s="259">
        <v>1</v>
      </c>
      <c r="I201" s="260">
        <v>47849</v>
      </c>
      <c r="J201" s="260"/>
      <c r="L201" s="259" t="s">
        <v>245</v>
      </c>
      <c r="O201" s="259" t="s">
        <v>250</v>
      </c>
      <c r="P201" s="259" t="s">
        <v>251</v>
      </c>
      <c r="S201" s="259">
        <f t="shared" si="5"/>
        <v>2031</v>
      </c>
    </row>
    <row r="202" spans="1:19">
      <c r="A202" s="259" t="s">
        <v>240</v>
      </c>
      <c r="B202" s="259" t="s">
        <v>198</v>
      </c>
      <c r="C202" s="259" t="s">
        <v>252</v>
      </c>
      <c r="D202" s="259" t="s">
        <v>241</v>
      </c>
      <c r="E202" s="259">
        <v>0.90920000000000001</v>
      </c>
      <c r="G202" s="259" t="s">
        <v>242</v>
      </c>
      <c r="H202" s="259">
        <v>1</v>
      </c>
      <c r="I202" s="260">
        <v>48214</v>
      </c>
      <c r="J202" s="260"/>
      <c r="L202" s="259" t="s">
        <v>245</v>
      </c>
      <c r="O202" s="259" t="s">
        <v>250</v>
      </c>
      <c r="P202" s="259" t="s">
        <v>251</v>
      </c>
      <c r="S202" s="259">
        <f t="shared" si="5"/>
        <v>2032</v>
      </c>
    </row>
    <row r="203" spans="1:19">
      <c r="A203" s="259" t="s">
        <v>240</v>
      </c>
      <c r="B203" s="259" t="s">
        <v>198</v>
      </c>
      <c r="C203" s="259" t="s">
        <v>252</v>
      </c>
      <c r="D203" s="259" t="s">
        <v>241</v>
      </c>
      <c r="E203" s="259">
        <v>0.9133</v>
      </c>
      <c r="G203" s="259" t="s">
        <v>242</v>
      </c>
      <c r="H203" s="259">
        <v>1</v>
      </c>
      <c r="I203" s="260">
        <v>48580</v>
      </c>
      <c r="J203" s="260"/>
      <c r="L203" s="259" t="s">
        <v>245</v>
      </c>
      <c r="O203" s="259" t="s">
        <v>250</v>
      </c>
      <c r="P203" s="259" t="s">
        <v>251</v>
      </c>
      <c r="S203" s="259">
        <f t="shared" si="5"/>
        <v>2033</v>
      </c>
    </row>
    <row r="204" spans="1:19">
      <c r="A204" s="259" t="s">
        <v>240</v>
      </c>
      <c r="B204" s="259" t="s">
        <v>198</v>
      </c>
      <c r="C204" s="259" t="s">
        <v>252</v>
      </c>
      <c r="D204" s="259" t="s">
        <v>241</v>
      </c>
      <c r="E204" s="259">
        <v>0.91710000000000003</v>
      </c>
      <c r="G204" s="259" t="s">
        <v>242</v>
      </c>
      <c r="H204" s="259">
        <v>1</v>
      </c>
      <c r="I204" s="260">
        <v>48945</v>
      </c>
      <c r="J204" s="260"/>
      <c r="L204" s="259" t="s">
        <v>245</v>
      </c>
      <c r="O204" s="259" t="s">
        <v>250</v>
      </c>
      <c r="P204" s="259" t="s">
        <v>251</v>
      </c>
      <c r="S204" s="259">
        <f t="shared" si="5"/>
        <v>2034</v>
      </c>
    </row>
    <row r="205" spans="1:19">
      <c r="A205" s="259" t="s">
        <v>240</v>
      </c>
      <c r="B205" s="259" t="s">
        <v>198</v>
      </c>
      <c r="C205" s="259" t="s">
        <v>252</v>
      </c>
      <c r="D205" s="259" t="s">
        <v>241</v>
      </c>
      <c r="E205" s="259">
        <v>0.92090000000000005</v>
      </c>
      <c r="G205" s="259" t="s">
        <v>242</v>
      </c>
      <c r="H205" s="259">
        <v>1</v>
      </c>
      <c r="I205" s="260">
        <v>49310</v>
      </c>
      <c r="J205" s="260"/>
      <c r="L205" s="259" t="s">
        <v>245</v>
      </c>
      <c r="O205" s="259" t="s">
        <v>250</v>
      </c>
      <c r="P205" s="259" t="s">
        <v>251</v>
      </c>
      <c r="S205" s="259">
        <f t="shared" si="5"/>
        <v>2035</v>
      </c>
    </row>
    <row r="206" spans="1:19">
      <c r="A206" s="259" t="s">
        <v>240</v>
      </c>
      <c r="B206" s="259" t="s">
        <v>198</v>
      </c>
      <c r="C206" s="259" t="s">
        <v>252</v>
      </c>
      <c r="D206" s="259" t="s">
        <v>241</v>
      </c>
      <c r="E206" s="259">
        <v>0.92469999999999997</v>
      </c>
      <c r="G206" s="259" t="s">
        <v>242</v>
      </c>
      <c r="H206" s="259">
        <v>1</v>
      </c>
      <c r="I206" s="260">
        <v>49675</v>
      </c>
      <c r="J206" s="260"/>
      <c r="L206" s="259" t="s">
        <v>245</v>
      </c>
      <c r="O206" s="259" t="s">
        <v>250</v>
      </c>
      <c r="P206" s="259" t="s">
        <v>251</v>
      </c>
      <c r="S206" s="259">
        <f t="shared" si="5"/>
        <v>2036</v>
      </c>
    </row>
    <row r="207" spans="1:19">
      <c r="A207" s="259" t="s">
        <v>240</v>
      </c>
      <c r="B207" s="259" t="s">
        <v>198</v>
      </c>
      <c r="C207" s="259" t="s">
        <v>252</v>
      </c>
      <c r="D207" s="259" t="s">
        <v>241</v>
      </c>
      <c r="E207" s="259">
        <v>0.92859999999999998</v>
      </c>
      <c r="G207" s="259" t="s">
        <v>242</v>
      </c>
      <c r="H207" s="259">
        <v>1</v>
      </c>
      <c r="I207" s="260">
        <v>50041</v>
      </c>
      <c r="J207" s="260"/>
      <c r="L207" s="259" t="s">
        <v>245</v>
      </c>
      <c r="O207" s="259" t="s">
        <v>250</v>
      </c>
      <c r="P207" s="259" t="s">
        <v>251</v>
      </c>
      <c r="S207" s="259">
        <f t="shared" si="5"/>
        <v>2037</v>
      </c>
    </row>
    <row r="208" spans="1:19">
      <c r="A208" s="259" t="s">
        <v>240</v>
      </c>
      <c r="B208" s="259" t="s">
        <v>198</v>
      </c>
      <c r="C208" s="259" t="s">
        <v>252</v>
      </c>
      <c r="D208" s="259" t="s">
        <v>241</v>
      </c>
      <c r="E208" s="259">
        <v>0.93240000000000001</v>
      </c>
      <c r="G208" s="259" t="s">
        <v>242</v>
      </c>
      <c r="H208" s="259">
        <v>1</v>
      </c>
      <c r="I208" s="260">
        <v>50406</v>
      </c>
      <c r="J208" s="260"/>
      <c r="L208" s="259" t="s">
        <v>245</v>
      </c>
      <c r="O208" s="259" t="s">
        <v>250</v>
      </c>
      <c r="P208" s="259" t="s">
        <v>251</v>
      </c>
      <c r="S208" s="259">
        <f t="shared" si="5"/>
        <v>2038</v>
      </c>
    </row>
    <row r="209" spans="1:19">
      <c r="A209" s="259" t="s">
        <v>240</v>
      </c>
      <c r="B209" s="259" t="s">
        <v>198</v>
      </c>
      <c r="C209" s="259" t="s">
        <v>252</v>
      </c>
      <c r="D209" s="259" t="s">
        <v>241</v>
      </c>
      <c r="E209" s="259">
        <v>0.93630000000000002</v>
      </c>
      <c r="G209" s="259" t="s">
        <v>242</v>
      </c>
      <c r="H209" s="259">
        <v>1</v>
      </c>
      <c r="I209" s="260">
        <v>50771</v>
      </c>
      <c r="J209" s="260"/>
      <c r="L209" s="259" t="s">
        <v>245</v>
      </c>
      <c r="O209" s="259" t="s">
        <v>250</v>
      </c>
      <c r="P209" s="259" t="s">
        <v>251</v>
      </c>
      <c r="S209" s="259">
        <f t="shared" si="5"/>
        <v>2039</v>
      </c>
    </row>
    <row r="210" spans="1:19">
      <c r="A210" s="259" t="s">
        <v>240</v>
      </c>
      <c r="B210" s="259" t="s">
        <v>198</v>
      </c>
      <c r="C210" s="259" t="s">
        <v>252</v>
      </c>
      <c r="D210" s="259" t="s">
        <v>241</v>
      </c>
      <c r="E210" s="259">
        <v>0.94020000000000004</v>
      </c>
      <c r="G210" s="259" t="s">
        <v>242</v>
      </c>
      <c r="H210" s="259">
        <v>1</v>
      </c>
      <c r="I210" s="260">
        <v>51136</v>
      </c>
      <c r="J210" s="260"/>
      <c r="L210" s="259" t="s">
        <v>245</v>
      </c>
      <c r="O210" s="259" t="s">
        <v>250</v>
      </c>
      <c r="P210" s="259" t="s">
        <v>251</v>
      </c>
      <c r="S210" s="259">
        <f t="shared" si="5"/>
        <v>2040</v>
      </c>
    </row>
    <row r="211" spans="1:19">
      <c r="A211" s="259" t="s">
        <v>240</v>
      </c>
      <c r="B211" s="259" t="s">
        <v>198</v>
      </c>
      <c r="C211" s="259" t="s">
        <v>252</v>
      </c>
      <c r="D211" s="259" t="s">
        <v>241</v>
      </c>
      <c r="E211" s="259">
        <v>0.94410000000000005</v>
      </c>
      <c r="G211" s="259" t="s">
        <v>242</v>
      </c>
      <c r="H211" s="259">
        <v>1</v>
      </c>
      <c r="I211" s="260">
        <v>51502</v>
      </c>
      <c r="J211" s="260"/>
      <c r="L211" s="259" t="s">
        <v>245</v>
      </c>
      <c r="O211" s="259" t="s">
        <v>250</v>
      </c>
      <c r="P211" s="259" t="s">
        <v>251</v>
      </c>
      <c r="S211" s="259">
        <f t="shared" si="5"/>
        <v>2041</v>
      </c>
    </row>
    <row r="212" spans="1:19">
      <c r="A212" s="259" t="s">
        <v>240</v>
      </c>
      <c r="B212" s="259" t="s">
        <v>198</v>
      </c>
      <c r="C212" s="259" t="s">
        <v>252</v>
      </c>
      <c r="D212" s="259" t="s">
        <v>241</v>
      </c>
      <c r="E212" s="259">
        <v>0.94810000000000005</v>
      </c>
      <c r="G212" s="259" t="s">
        <v>242</v>
      </c>
      <c r="H212" s="259">
        <v>1</v>
      </c>
      <c r="I212" s="260">
        <v>51867</v>
      </c>
      <c r="J212" s="260"/>
      <c r="L212" s="259" t="s">
        <v>245</v>
      </c>
      <c r="O212" s="259" t="s">
        <v>250</v>
      </c>
      <c r="P212" s="259" t="s">
        <v>251</v>
      </c>
      <c r="S212" s="259">
        <f t="shared" si="5"/>
        <v>2042</v>
      </c>
    </row>
    <row r="213" spans="1:19">
      <c r="A213" s="259" t="s">
        <v>240</v>
      </c>
      <c r="B213" s="259" t="s">
        <v>198</v>
      </c>
      <c r="C213" s="259" t="s">
        <v>252</v>
      </c>
      <c r="D213" s="259" t="s">
        <v>241</v>
      </c>
      <c r="E213" s="259">
        <v>0.95199999999999996</v>
      </c>
      <c r="G213" s="259" t="s">
        <v>242</v>
      </c>
      <c r="H213" s="259">
        <v>1</v>
      </c>
      <c r="I213" s="260">
        <v>52232</v>
      </c>
      <c r="J213" s="260"/>
      <c r="L213" s="259" t="s">
        <v>245</v>
      </c>
      <c r="O213" s="259" t="s">
        <v>250</v>
      </c>
      <c r="P213" s="259" t="s">
        <v>251</v>
      </c>
      <c r="S213" s="259">
        <f t="shared" si="5"/>
        <v>2043</v>
      </c>
    </row>
    <row r="214" spans="1:19">
      <c r="A214" s="259" t="s">
        <v>240</v>
      </c>
      <c r="B214" s="259" t="s">
        <v>198</v>
      </c>
      <c r="C214" s="259" t="s">
        <v>252</v>
      </c>
      <c r="D214" s="259" t="s">
        <v>241</v>
      </c>
      <c r="E214" s="259">
        <v>0.95599999999999996</v>
      </c>
      <c r="G214" s="259" t="s">
        <v>242</v>
      </c>
      <c r="H214" s="259">
        <v>1</v>
      </c>
      <c r="I214" s="260">
        <v>52597</v>
      </c>
      <c r="J214" s="260"/>
      <c r="L214" s="259" t="s">
        <v>245</v>
      </c>
      <c r="O214" s="259" t="s">
        <v>250</v>
      </c>
      <c r="P214" s="259" t="s">
        <v>251</v>
      </c>
      <c r="S214" s="259">
        <f t="shared" si="5"/>
        <v>2044</v>
      </c>
    </row>
    <row r="215" spans="1:19">
      <c r="A215" s="259" t="s">
        <v>240</v>
      </c>
      <c r="B215" s="259" t="s">
        <v>198</v>
      </c>
      <c r="C215" s="259" t="s">
        <v>252</v>
      </c>
      <c r="D215" s="259" t="s">
        <v>241</v>
      </c>
      <c r="E215" s="259">
        <v>0.96</v>
      </c>
      <c r="G215" s="259" t="s">
        <v>242</v>
      </c>
      <c r="H215" s="259">
        <v>1</v>
      </c>
      <c r="I215" s="260">
        <v>52963</v>
      </c>
      <c r="J215" s="260"/>
      <c r="L215" s="259" t="s">
        <v>245</v>
      </c>
      <c r="O215" s="259" t="s">
        <v>250</v>
      </c>
      <c r="P215" s="259" t="s">
        <v>251</v>
      </c>
      <c r="S215" s="259">
        <f t="shared" si="5"/>
        <v>2045</v>
      </c>
    </row>
    <row r="217" spans="1:19">
      <c r="A217" s="259" t="s">
        <v>253</v>
      </c>
      <c r="C217" s="275">
        <v>6.3799999999999996E-2</v>
      </c>
    </row>
    <row r="219" spans="1:19" s="257" customFormat="1">
      <c r="A219" s="257" t="s">
        <v>181</v>
      </c>
      <c r="B219" s="257" t="s">
        <v>182</v>
      </c>
      <c r="C219" s="257" t="s">
        <v>183</v>
      </c>
      <c r="D219" s="257" t="s">
        <v>184</v>
      </c>
      <c r="E219" s="257" t="s">
        <v>185</v>
      </c>
      <c r="F219" s="257" t="s">
        <v>186</v>
      </c>
      <c r="G219" s="257" t="s">
        <v>187</v>
      </c>
      <c r="H219" s="257" t="s">
        <v>188</v>
      </c>
      <c r="I219" s="257" t="s">
        <v>189</v>
      </c>
      <c r="J219" s="257" t="s">
        <v>190</v>
      </c>
      <c r="K219" s="257" t="s">
        <v>191</v>
      </c>
      <c r="L219" s="257" t="s">
        <v>192</v>
      </c>
      <c r="M219" s="257" t="s">
        <v>193</v>
      </c>
      <c r="N219" s="257" t="s">
        <v>194</v>
      </c>
      <c r="O219" s="257" t="s">
        <v>195</v>
      </c>
      <c r="P219" s="257" t="s">
        <v>196</v>
      </c>
      <c r="S219" s="257" t="s">
        <v>24</v>
      </c>
    </row>
    <row r="220" spans="1:19">
      <c r="A220" s="259" t="s">
        <v>240</v>
      </c>
      <c r="B220" s="259" t="s">
        <v>198</v>
      </c>
      <c r="C220" s="259" t="s">
        <v>212</v>
      </c>
      <c r="D220" s="259" t="s">
        <v>241</v>
      </c>
      <c r="E220" s="259">
        <v>1</v>
      </c>
      <c r="G220" s="259" t="s">
        <v>242</v>
      </c>
      <c r="H220" s="259">
        <v>1</v>
      </c>
      <c r="I220" s="260">
        <v>45658</v>
      </c>
      <c r="J220" s="260"/>
      <c r="L220" s="259" t="s">
        <v>245</v>
      </c>
      <c r="O220" s="259" t="s">
        <v>250</v>
      </c>
      <c r="P220" s="259" t="s">
        <v>251</v>
      </c>
      <c r="S220" s="259">
        <f>YEAR(I220)</f>
        <v>2025</v>
      </c>
    </row>
    <row r="221" spans="1:19">
      <c r="A221" s="259" t="s">
        <v>240</v>
      </c>
      <c r="B221" s="259" t="s">
        <v>198</v>
      </c>
      <c r="C221" s="259" t="s">
        <v>212</v>
      </c>
      <c r="D221" s="259" t="s">
        <v>241</v>
      </c>
      <c r="E221" s="259">
        <v>0.99209999999999998</v>
      </c>
      <c r="G221" s="259" t="s">
        <v>242</v>
      </c>
      <c r="H221" s="259">
        <v>1</v>
      </c>
      <c r="I221" s="260">
        <v>46023</v>
      </c>
      <c r="J221" s="260"/>
      <c r="L221" s="259" t="s">
        <v>245</v>
      </c>
      <c r="O221" s="259" t="s">
        <v>250</v>
      </c>
      <c r="P221" s="259" t="s">
        <v>251</v>
      </c>
      <c r="S221" s="259">
        <f t="shared" ref="S221:S240" si="6">YEAR(I221)</f>
        <v>2026</v>
      </c>
    </row>
    <row r="222" spans="1:19">
      <c r="A222" s="259" t="s">
        <v>240</v>
      </c>
      <c r="B222" s="259" t="s">
        <v>198</v>
      </c>
      <c r="C222" s="259" t="s">
        <v>212</v>
      </c>
      <c r="D222" s="259" t="s">
        <v>241</v>
      </c>
      <c r="E222" s="259">
        <v>0.98719999999999997</v>
      </c>
      <c r="G222" s="259" t="s">
        <v>242</v>
      </c>
      <c r="H222" s="259">
        <v>1</v>
      </c>
      <c r="I222" s="260">
        <v>46388</v>
      </c>
      <c r="J222" s="260"/>
      <c r="L222" s="259" t="s">
        <v>245</v>
      </c>
      <c r="O222" s="259" t="s">
        <v>250</v>
      </c>
      <c r="P222" s="259" t="s">
        <v>251</v>
      </c>
      <c r="S222" s="259">
        <f t="shared" si="6"/>
        <v>2027</v>
      </c>
    </row>
    <row r="223" spans="1:19">
      <c r="A223" s="259" t="s">
        <v>240</v>
      </c>
      <c r="B223" s="259" t="s">
        <v>198</v>
      </c>
      <c r="C223" s="259" t="s">
        <v>212</v>
      </c>
      <c r="D223" s="259" t="s">
        <v>241</v>
      </c>
      <c r="E223" s="259">
        <v>0.99860000000000004</v>
      </c>
      <c r="G223" s="259" t="s">
        <v>242</v>
      </c>
      <c r="H223" s="259">
        <v>1</v>
      </c>
      <c r="I223" s="260">
        <v>46753</v>
      </c>
      <c r="J223" s="260"/>
      <c r="L223" s="259" t="s">
        <v>245</v>
      </c>
      <c r="O223" s="259" t="s">
        <v>250</v>
      </c>
      <c r="P223" s="259" t="s">
        <v>251</v>
      </c>
      <c r="S223" s="259">
        <f t="shared" si="6"/>
        <v>2028</v>
      </c>
    </row>
    <row r="224" spans="1:19">
      <c r="A224" s="259" t="s">
        <v>240</v>
      </c>
      <c r="B224" s="259" t="s">
        <v>198</v>
      </c>
      <c r="C224" s="259" t="s">
        <v>212</v>
      </c>
      <c r="D224" s="259" t="s">
        <v>241</v>
      </c>
      <c r="E224" s="259">
        <v>1.0101</v>
      </c>
      <c r="G224" s="259" t="s">
        <v>242</v>
      </c>
      <c r="H224" s="259">
        <v>1</v>
      </c>
      <c r="I224" s="260">
        <v>47119</v>
      </c>
      <c r="J224" s="260"/>
      <c r="L224" s="259" t="s">
        <v>245</v>
      </c>
      <c r="O224" s="259" t="s">
        <v>250</v>
      </c>
      <c r="P224" s="259" t="s">
        <v>251</v>
      </c>
      <c r="S224" s="259">
        <f t="shared" si="6"/>
        <v>2029</v>
      </c>
    </row>
    <row r="225" spans="1:19">
      <c r="A225" s="259" t="s">
        <v>240</v>
      </c>
      <c r="B225" s="259" t="s">
        <v>198</v>
      </c>
      <c r="C225" s="259" t="s">
        <v>212</v>
      </c>
      <c r="D225" s="259" t="s">
        <v>241</v>
      </c>
      <c r="E225" s="259">
        <v>1.0216000000000001</v>
      </c>
      <c r="G225" s="259" t="s">
        <v>242</v>
      </c>
      <c r="H225" s="259">
        <v>1</v>
      </c>
      <c r="I225" s="260">
        <v>47484</v>
      </c>
      <c r="J225" s="260"/>
      <c r="L225" s="259" t="s">
        <v>245</v>
      </c>
      <c r="O225" s="259" t="s">
        <v>250</v>
      </c>
      <c r="P225" s="259" t="s">
        <v>251</v>
      </c>
      <c r="S225" s="259">
        <f t="shared" si="6"/>
        <v>2030</v>
      </c>
    </row>
    <row r="226" spans="1:19">
      <c r="A226" s="259" t="s">
        <v>240</v>
      </c>
      <c r="B226" s="259" t="s">
        <v>198</v>
      </c>
      <c r="C226" s="259" t="s">
        <v>212</v>
      </c>
      <c r="D226" s="259" t="s">
        <v>241</v>
      </c>
      <c r="E226" s="259">
        <v>1.0330999999999999</v>
      </c>
      <c r="G226" s="259" t="s">
        <v>242</v>
      </c>
      <c r="H226" s="259">
        <v>1</v>
      </c>
      <c r="I226" s="260">
        <v>47849</v>
      </c>
      <c r="J226" s="260"/>
      <c r="L226" s="259" t="s">
        <v>245</v>
      </c>
      <c r="O226" s="259" t="s">
        <v>250</v>
      </c>
      <c r="P226" s="259" t="s">
        <v>251</v>
      </c>
      <c r="S226" s="259">
        <f t="shared" si="6"/>
        <v>2031</v>
      </c>
    </row>
    <row r="227" spans="1:19">
      <c r="A227" s="259" t="s">
        <v>240</v>
      </c>
      <c r="B227" s="259" t="s">
        <v>198</v>
      </c>
      <c r="C227" s="259" t="s">
        <v>212</v>
      </c>
      <c r="D227" s="259" t="s">
        <v>241</v>
      </c>
      <c r="E227" s="259">
        <v>1.0446</v>
      </c>
      <c r="G227" s="259" t="s">
        <v>242</v>
      </c>
      <c r="H227" s="259">
        <v>1</v>
      </c>
      <c r="I227" s="260">
        <v>48214</v>
      </c>
      <c r="J227" s="260"/>
      <c r="L227" s="259" t="s">
        <v>245</v>
      </c>
      <c r="O227" s="259" t="s">
        <v>250</v>
      </c>
      <c r="P227" s="259" t="s">
        <v>251</v>
      </c>
      <c r="S227" s="259">
        <f t="shared" si="6"/>
        <v>2032</v>
      </c>
    </row>
    <row r="228" spans="1:19">
      <c r="A228" s="259" t="s">
        <v>240</v>
      </c>
      <c r="B228" s="259" t="s">
        <v>198</v>
      </c>
      <c r="C228" s="259" t="s">
        <v>212</v>
      </c>
      <c r="D228" s="259" t="s">
        <v>241</v>
      </c>
      <c r="E228" s="259">
        <v>1.0561</v>
      </c>
      <c r="G228" s="259" t="s">
        <v>242</v>
      </c>
      <c r="H228" s="259">
        <v>1</v>
      </c>
      <c r="I228" s="260">
        <v>48580</v>
      </c>
      <c r="J228" s="260"/>
      <c r="L228" s="259" t="s">
        <v>245</v>
      </c>
      <c r="O228" s="259" t="s">
        <v>250</v>
      </c>
      <c r="P228" s="259" t="s">
        <v>251</v>
      </c>
      <c r="S228" s="259">
        <f t="shared" si="6"/>
        <v>2033</v>
      </c>
    </row>
    <row r="229" spans="1:19">
      <c r="A229" s="259" t="s">
        <v>240</v>
      </c>
      <c r="B229" s="259" t="s">
        <v>198</v>
      </c>
      <c r="C229" s="259" t="s">
        <v>212</v>
      </c>
      <c r="D229" s="259" t="s">
        <v>241</v>
      </c>
      <c r="E229" s="259">
        <v>1.0677000000000001</v>
      </c>
      <c r="G229" s="259" t="s">
        <v>242</v>
      </c>
      <c r="H229" s="259">
        <v>1</v>
      </c>
      <c r="I229" s="260">
        <v>48945</v>
      </c>
      <c r="J229" s="260"/>
      <c r="L229" s="259" t="s">
        <v>245</v>
      </c>
      <c r="O229" s="259" t="s">
        <v>250</v>
      </c>
      <c r="P229" s="259" t="s">
        <v>251</v>
      </c>
      <c r="S229" s="259">
        <f t="shared" si="6"/>
        <v>2034</v>
      </c>
    </row>
    <row r="230" spans="1:19">
      <c r="A230" s="259" t="s">
        <v>240</v>
      </c>
      <c r="B230" s="259" t="s">
        <v>198</v>
      </c>
      <c r="C230" s="259" t="s">
        <v>212</v>
      </c>
      <c r="D230" s="259" t="s">
        <v>241</v>
      </c>
      <c r="E230" s="259">
        <v>1.0793999999999999</v>
      </c>
      <c r="G230" s="259" t="s">
        <v>242</v>
      </c>
      <c r="H230" s="259">
        <v>1</v>
      </c>
      <c r="I230" s="260">
        <v>49310</v>
      </c>
      <c r="J230" s="260"/>
      <c r="L230" s="259" t="s">
        <v>245</v>
      </c>
      <c r="O230" s="259" t="s">
        <v>250</v>
      </c>
      <c r="P230" s="259" t="s">
        <v>251</v>
      </c>
      <c r="S230" s="259">
        <f t="shared" si="6"/>
        <v>2035</v>
      </c>
    </row>
    <row r="231" spans="1:19">
      <c r="A231" s="259" t="s">
        <v>240</v>
      </c>
      <c r="B231" s="259" t="s">
        <v>198</v>
      </c>
      <c r="C231" s="259" t="s">
        <v>212</v>
      </c>
      <c r="D231" s="259" t="s">
        <v>241</v>
      </c>
      <c r="E231" s="259">
        <v>1.0911999999999999</v>
      </c>
      <c r="G231" s="259" t="s">
        <v>242</v>
      </c>
      <c r="H231" s="259">
        <v>1</v>
      </c>
      <c r="I231" s="260">
        <v>49675</v>
      </c>
      <c r="J231" s="260"/>
      <c r="L231" s="259" t="s">
        <v>245</v>
      </c>
      <c r="O231" s="259" t="s">
        <v>250</v>
      </c>
      <c r="P231" s="259" t="s">
        <v>251</v>
      </c>
      <c r="S231" s="259">
        <f t="shared" si="6"/>
        <v>2036</v>
      </c>
    </row>
    <row r="232" spans="1:19">
      <c r="A232" s="259" t="s">
        <v>240</v>
      </c>
      <c r="B232" s="259" t="s">
        <v>198</v>
      </c>
      <c r="C232" s="259" t="s">
        <v>212</v>
      </c>
      <c r="D232" s="259" t="s">
        <v>241</v>
      </c>
      <c r="E232" s="259">
        <v>1.1031</v>
      </c>
      <c r="G232" s="259" t="s">
        <v>242</v>
      </c>
      <c r="H232" s="259">
        <v>1</v>
      </c>
      <c r="I232" s="260">
        <v>50041</v>
      </c>
      <c r="J232" s="260"/>
      <c r="L232" s="259" t="s">
        <v>245</v>
      </c>
      <c r="O232" s="259" t="s">
        <v>250</v>
      </c>
      <c r="P232" s="259" t="s">
        <v>251</v>
      </c>
      <c r="S232" s="259">
        <f t="shared" si="6"/>
        <v>2037</v>
      </c>
    </row>
    <row r="233" spans="1:19">
      <c r="A233" s="259" t="s">
        <v>240</v>
      </c>
      <c r="B233" s="259" t="s">
        <v>198</v>
      </c>
      <c r="C233" s="259" t="s">
        <v>212</v>
      </c>
      <c r="D233" s="259" t="s">
        <v>241</v>
      </c>
      <c r="E233" s="259">
        <v>1.1151</v>
      </c>
      <c r="G233" s="259" t="s">
        <v>242</v>
      </c>
      <c r="H233" s="259">
        <v>1</v>
      </c>
      <c r="I233" s="260">
        <v>50406</v>
      </c>
      <c r="J233" s="260"/>
      <c r="L233" s="259" t="s">
        <v>245</v>
      </c>
      <c r="O233" s="259" t="s">
        <v>250</v>
      </c>
      <c r="P233" s="259" t="s">
        <v>251</v>
      </c>
      <c r="S233" s="259">
        <f t="shared" si="6"/>
        <v>2038</v>
      </c>
    </row>
    <row r="234" spans="1:19">
      <c r="A234" s="259" t="s">
        <v>240</v>
      </c>
      <c r="B234" s="259" t="s">
        <v>198</v>
      </c>
      <c r="C234" s="259" t="s">
        <v>212</v>
      </c>
      <c r="D234" s="259" t="s">
        <v>241</v>
      </c>
      <c r="E234" s="259">
        <v>1.1273</v>
      </c>
      <c r="G234" s="259" t="s">
        <v>242</v>
      </c>
      <c r="H234" s="259">
        <v>1</v>
      </c>
      <c r="I234" s="260">
        <v>50771</v>
      </c>
      <c r="J234" s="260"/>
      <c r="L234" s="259" t="s">
        <v>245</v>
      </c>
      <c r="O234" s="259" t="s">
        <v>250</v>
      </c>
      <c r="P234" s="259" t="s">
        <v>251</v>
      </c>
      <c r="S234" s="259">
        <f t="shared" si="6"/>
        <v>2039</v>
      </c>
    </row>
    <row r="235" spans="1:19">
      <c r="A235" s="259" t="s">
        <v>240</v>
      </c>
      <c r="B235" s="259" t="s">
        <v>198</v>
      </c>
      <c r="C235" s="259" t="s">
        <v>212</v>
      </c>
      <c r="D235" s="259" t="s">
        <v>241</v>
      </c>
      <c r="E235" s="259">
        <v>1.1395999999999999</v>
      </c>
      <c r="G235" s="259" t="s">
        <v>242</v>
      </c>
      <c r="H235" s="259">
        <v>1</v>
      </c>
      <c r="I235" s="260">
        <v>51136</v>
      </c>
      <c r="J235" s="260"/>
      <c r="L235" s="259" t="s">
        <v>245</v>
      </c>
      <c r="O235" s="259" t="s">
        <v>250</v>
      </c>
      <c r="P235" s="259" t="s">
        <v>251</v>
      </c>
      <c r="S235" s="259">
        <f t="shared" si="6"/>
        <v>2040</v>
      </c>
    </row>
    <row r="236" spans="1:19">
      <c r="A236" s="259" t="s">
        <v>240</v>
      </c>
      <c r="B236" s="259" t="s">
        <v>198</v>
      </c>
      <c r="C236" s="259" t="s">
        <v>212</v>
      </c>
      <c r="D236" s="259" t="s">
        <v>241</v>
      </c>
      <c r="E236" s="259">
        <v>1.1520999999999999</v>
      </c>
      <c r="G236" s="259" t="s">
        <v>242</v>
      </c>
      <c r="H236" s="259">
        <v>1</v>
      </c>
      <c r="I236" s="260">
        <v>51502</v>
      </c>
      <c r="J236" s="260"/>
      <c r="L236" s="259" t="s">
        <v>245</v>
      </c>
      <c r="O236" s="259" t="s">
        <v>250</v>
      </c>
      <c r="P236" s="259" t="s">
        <v>251</v>
      </c>
      <c r="S236" s="259">
        <f t="shared" si="6"/>
        <v>2041</v>
      </c>
    </row>
    <row r="237" spans="1:19">
      <c r="A237" s="259" t="s">
        <v>240</v>
      </c>
      <c r="B237" s="259" t="s">
        <v>198</v>
      </c>
      <c r="C237" s="259" t="s">
        <v>212</v>
      </c>
      <c r="D237" s="259" t="s">
        <v>241</v>
      </c>
      <c r="E237" s="259">
        <v>1.1647000000000001</v>
      </c>
      <c r="G237" s="259" t="s">
        <v>242</v>
      </c>
      <c r="H237" s="259">
        <v>1</v>
      </c>
      <c r="I237" s="260">
        <v>51867</v>
      </c>
      <c r="J237" s="260"/>
      <c r="L237" s="259" t="s">
        <v>245</v>
      </c>
      <c r="O237" s="259" t="s">
        <v>250</v>
      </c>
      <c r="P237" s="259" t="s">
        <v>251</v>
      </c>
      <c r="S237" s="259">
        <f t="shared" si="6"/>
        <v>2042</v>
      </c>
    </row>
    <row r="238" spans="1:19">
      <c r="A238" s="259" t="s">
        <v>240</v>
      </c>
      <c r="B238" s="259" t="s">
        <v>198</v>
      </c>
      <c r="C238" s="259" t="s">
        <v>212</v>
      </c>
      <c r="D238" s="259" t="s">
        <v>241</v>
      </c>
      <c r="E238" s="259">
        <v>1.1774</v>
      </c>
      <c r="G238" s="259" t="s">
        <v>242</v>
      </c>
      <c r="H238" s="259">
        <v>1</v>
      </c>
      <c r="I238" s="260">
        <v>52232</v>
      </c>
      <c r="J238" s="260"/>
      <c r="L238" s="259" t="s">
        <v>245</v>
      </c>
      <c r="O238" s="259" t="s">
        <v>250</v>
      </c>
      <c r="P238" s="259" t="s">
        <v>251</v>
      </c>
      <c r="S238" s="259">
        <f t="shared" si="6"/>
        <v>2043</v>
      </c>
    </row>
    <row r="239" spans="1:19">
      <c r="A239" s="259" t="s">
        <v>240</v>
      </c>
      <c r="B239" s="259" t="s">
        <v>198</v>
      </c>
      <c r="C239" s="259" t="s">
        <v>212</v>
      </c>
      <c r="D239" s="259" t="s">
        <v>241</v>
      </c>
      <c r="E239" s="259">
        <v>1.1902999999999999</v>
      </c>
      <c r="G239" s="259" t="s">
        <v>242</v>
      </c>
      <c r="H239" s="259">
        <v>1</v>
      </c>
      <c r="I239" s="260">
        <v>52597</v>
      </c>
      <c r="J239" s="260"/>
      <c r="L239" s="259" t="s">
        <v>245</v>
      </c>
      <c r="O239" s="259" t="s">
        <v>250</v>
      </c>
      <c r="P239" s="259" t="s">
        <v>251</v>
      </c>
      <c r="S239" s="259">
        <f t="shared" si="6"/>
        <v>2044</v>
      </c>
    </row>
    <row r="240" spans="1:19">
      <c r="A240" s="259" t="s">
        <v>240</v>
      </c>
      <c r="B240" s="259" t="s">
        <v>198</v>
      </c>
      <c r="C240" s="259" t="s">
        <v>212</v>
      </c>
      <c r="D240" s="259" t="s">
        <v>241</v>
      </c>
      <c r="E240" s="259">
        <v>1.2033</v>
      </c>
      <c r="G240" s="259" t="s">
        <v>242</v>
      </c>
      <c r="H240" s="259">
        <v>1</v>
      </c>
      <c r="I240" s="260">
        <v>52963</v>
      </c>
      <c r="J240" s="260"/>
      <c r="L240" s="259" t="s">
        <v>245</v>
      </c>
      <c r="O240" s="259" t="s">
        <v>250</v>
      </c>
      <c r="P240" s="259" t="s">
        <v>251</v>
      </c>
      <c r="S240" s="259">
        <f t="shared" si="6"/>
        <v>2045</v>
      </c>
    </row>
    <row r="242" spans="1:19">
      <c r="A242" s="257" t="s">
        <v>181</v>
      </c>
      <c r="B242" s="257" t="s">
        <v>182</v>
      </c>
      <c r="C242" s="257" t="s">
        <v>183</v>
      </c>
      <c r="D242" s="257" t="s">
        <v>184</v>
      </c>
      <c r="E242" s="257" t="s">
        <v>185</v>
      </c>
      <c r="F242" s="257" t="s">
        <v>186</v>
      </c>
      <c r="G242" s="257" t="s">
        <v>187</v>
      </c>
      <c r="H242" s="257" t="s">
        <v>188</v>
      </c>
      <c r="I242" s="257" t="s">
        <v>189</v>
      </c>
      <c r="J242" s="257" t="s">
        <v>190</v>
      </c>
      <c r="K242" s="257" t="s">
        <v>191</v>
      </c>
      <c r="L242" s="257" t="s">
        <v>192</v>
      </c>
      <c r="M242" s="257" t="s">
        <v>193</v>
      </c>
      <c r="N242" s="257" t="s">
        <v>194</v>
      </c>
      <c r="O242" s="257" t="s">
        <v>195</v>
      </c>
      <c r="P242" s="257" t="s">
        <v>196</v>
      </c>
      <c r="S242" s="257" t="s">
        <v>24</v>
      </c>
    </row>
    <row r="243" spans="1:19">
      <c r="A243" s="259" t="s">
        <v>240</v>
      </c>
      <c r="B243" s="259" t="s">
        <v>198</v>
      </c>
      <c r="C243" s="259" t="s">
        <v>135</v>
      </c>
      <c r="D243" s="259" t="s">
        <v>241</v>
      </c>
      <c r="E243" s="259">
        <v>39.78</v>
      </c>
      <c r="G243" s="259" t="s">
        <v>242</v>
      </c>
      <c r="H243" s="259">
        <v>1</v>
      </c>
      <c r="I243" s="260">
        <v>45658</v>
      </c>
      <c r="J243" s="260"/>
      <c r="L243" s="259" t="s">
        <v>245</v>
      </c>
      <c r="P243" s="259" t="s">
        <v>254</v>
      </c>
      <c r="S243" s="259">
        <f>YEAR(I243)</f>
        <v>2025</v>
      </c>
    </row>
    <row r="244" spans="1:19">
      <c r="A244" s="259" t="s">
        <v>240</v>
      </c>
      <c r="B244" s="259" t="s">
        <v>198</v>
      </c>
      <c r="C244" s="259" t="s">
        <v>135</v>
      </c>
      <c r="D244" s="259" t="s">
        <v>241</v>
      </c>
      <c r="E244" s="259">
        <v>39.78</v>
      </c>
      <c r="G244" s="259" t="s">
        <v>242</v>
      </c>
      <c r="H244" s="259">
        <v>1</v>
      </c>
      <c r="I244" s="260">
        <v>46023</v>
      </c>
      <c r="J244" s="260"/>
      <c r="L244" s="259" t="s">
        <v>245</v>
      </c>
      <c r="P244" s="259" t="s">
        <v>254</v>
      </c>
      <c r="S244" s="259">
        <f t="shared" ref="S244:S272" si="7">YEAR(I244)</f>
        <v>2026</v>
      </c>
    </row>
    <row r="245" spans="1:19">
      <c r="A245" s="259" t="s">
        <v>240</v>
      </c>
      <c r="B245" s="259" t="s">
        <v>198</v>
      </c>
      <c r="C245" s="259" t="s">
        <v>135</v>
      </c>
      <c r="D245" s="259" t="s">
        <v>241</v>
      </c>
      <c r="E245" s="259">
        <v>41.11</v>
      </c>
      <c r="G245" s="259" t="s">
        <v>242</v>
      </c>
      <c r="H245" s="259">
        <v>1</v>
      </c>
      <c r="I245" s="260">
        <v>46388</v>
      </c>
      <c r="J245" s="260"/>
      <c r="L245" s="259" t="s">
        <v>245</v>
      </c>
      <c r="P245" s="259" t="s">
        <v>254</v>
      </c>
      <c r="S245" s="259">
        <f t="shared" si="7"/>
        <v>2027</v>
      </c>
    </row>
    <row r="246" spans="1:19">
      <c r="A246" s="259" t="s">
        <v>240</v>
      </c>
      <c r="B246" s="259" t="s">
        <v>198</v>
      </c>
      <c r="C246" s="259" t="s">
        <v>135</v>
      </c>
      <c r="D246" s="259" t="s">
        <v>241</v>
      </c>
      <c r="E246" s="259">
        <v>42.43</v>
      </c>
      <c r="G246" s="259" t="s">
        <v>242</v>
      </c>
      <c r="H246" s="259">
        <v>1</v>
      </c>
      <c r="I246" s="260">
        <v>46753</v>
      </c>
      <c r="J246" s="260"/>
      <c r="L246" s="259" t="s">
        <v>245</v>
      </c>
      <c r="P246" s="259" t="s">
        <v>254</v>
      </c>
      <c r="S246" s="259">
        <f t="shared" si="7"/>
        <v>2028</v>
      </c>
    </row>
    <row r="247" spans="1:19">
      <c r="A247" s="259" t="s">
        <v>240</v>
      </c>
      <c r="B247" s="259" t="s">
        <v>198</v>
      </c>
      <c r="C247" s="259" t="s">
        <v>135</v>
      </c>
      <c r="D247" s="259" t="s">
        <v>241</v>
      </c>
      <c r="E247" s="259">
        <v>42.43</v>
      </c>
      <c r="G247" s="259" t="s">
        <v>242</v>
      </c>
      <c r="H247" s="259">
        <v>1</v>
      </c>
      <c r="I247" s="260">
        <v>47119</v>
      </c>
      <c r="J247" s="260"/>
      <c r="L247" s="259" t="s">
        <v>245</v>
      </c>
      <c r="P247" s="259" t="s">
        <v>254</v>
      </c>
      <c r="S247" s="259">
        <f t="shared" si="7"/>
        <v>2029</v>
      </c>
    </row>
    <row r="248" spans="1:19">
      <c r="A248" s="259" t="s">
        <v>240</v>
      </c>
      <c r="B248" s="259" t="s">
        <v>198</v>
      </c>
      <c r="C248" s="259" t="s">
        <v>135</v>
      </c>
      <c r="D248" s="259" t="s">
        <v>241</v>
      </c>
      <c r="E248" s="259">
        <v>43.76</v>
      </c>
      <c r="G248" s="259" t="s">
        <v>242</v>
      </c>
      <c r="H248" s="259">
        <v>1</v>
      </c>
      <c r="I248" s="260">
        <v>47484</v>
      </c>
      <c r="J248" s="260"/>
      <c r="L248" s="259" t="s">
        <v>245</v>
      </c>
      <c r="P248" s="259" t="s">
        <v>254</v>
      </c>
      <c r="S248" s="259">
        <f t="shared" si="7"/>
        <v>2030</v>
      </c>
    </row>
    <row r="249" spans="1:19">
      <c r="A249" s="259" t="s">
        <v>240</v>
      </c>
      <c r="B249" s="259" t="s">
        <v>198</v>
      </c>
      <c r="C249" s="259" t="s">
        <v>135</v>
      </c>
      <c r="D249" s="259" t="s">
        <v>241</v>
      </c>
      <c r="E249" s="259">
        <v>45.08</v>
      </c>
      <c r="G249" s="259" t="s">
        <v>242</v>
      </c>
      <c r="H249" s="259">
        <v>1</v>
      </c>
      <c r="I249" s="260">
        <v>47849</v>
      </c>
      <c r="J249" s="260"/>
      <c r="L249" s="259" t="s">
        <v>245</v>
      </c>
      <c r="P249" s="259" t="s">
        <v>254</v>
      </c>
      <c r="S249" s="259">
        <f t="shared" si="7"/>
        <v>2031</v>
      </c>
    </row>
    <row r="250" spans="1:19">
      <c r="A250" s="259" t="s">
        <v>240</v>
      </c>
      <c r="B250" s="259" t="s">
        <v>198</v>
      </c>
      <c r="C250" s="259" t="s">
        <v>135</v>
      </c>
      <c r="D250" s="259" t="s">
        <v>241</v>
      </c>
      <c r="E250" s="259">
        <v>45.08</v>
      </c>
      <c r="G250" s="259" t="s">
        <v>242</v>
      </c>
      <c r="H250" s="259">
        <v>1</v>
      </c>
      <c r="I250" s="260">
        <v>48214</v>
      </c>
      <c r="J250" s="260"/>
      <c r="L250" s="259" t="s">
        <v>245</v>
      </c>
      <c r="P250" s="259" t="s">
        <v>254</v>
      </c>
      <c r="S250" s="259">
        <f t="shared" si="7"/>
        <v>2032</v>
      </c>
    </row>
    <row r="251" spans="1:19">
      <c r="A251" s="259" t="s">
        <v>240</v>
      </c>
      <c r="B251" s="259" t="s">
        <v>198</v>
      </c>
      <c r="C251" s="259" t="s">
        <v>135</v>
      </c>
      <c r="D251" s="259" t="s">
        <v>241</v>
      </c>
      <c r="E251" s="259">
        <v>46.41</v>
      </c>
      <c r="G251" s="259" t="s">
        <v>242</v>
      </c>
      <c r="H251" s="259">
        <v>1</v>
      </c>
      <c r="I251" s="260">
        <v>48580</v>
      </c>
      <c r="J251" s="260"/>
      <c r="L251" s="259" t="s">
        <v>245</v>
      </c>
      <c r="P251" s="259" t="s">
        <v>254</v>
      </c>
      <c r="S251" s="259">
        <f t="shared" si="7"/>
        <v>2033</v>
      </c>
    </row>
    <row r="252" spans="1:19">
      <c r="A252" s="259" t="s">
        <v>240</v>
      </c>
      <c r="B252" s="259" t="s">
        <v>198</v>
      </c>
      <c r="C252" s="259" t="s">
        <v>135</v>
      </c>
      <c r="D252" s="259" t="s">
        <v>241</v>
      </c>
      <c r="E252" s="259">
        <v>47.74</v>
      </c>
      <c r="G252" s="259" t="s">
        <v>242</v>
      </c>
      <c r="H252" s="259">
        <v>1</v>
      </c>
      <c r="I252" s="260">
        <v>48945</v>
      </c>
      <c r="J252" s="260"/>
      <c r="L252" s="259" t="s">
        <v>245</v>
      </c>
      <c r="P252" s="259" t="s">
        <v>254</v>
      </c>
      <c r="S252" s="259">
        <f t="shared" si="7"/>
        <v>2034</v>
      </c>
    </row>
    <row r="253" spans="1:19">
      <c r="A253" s="259" t="s">
        <v>240</v>
      </c>
      <c r="B253" s="259" t="s">
        <v>198</v>
      </c>
      <c r="C253" s="259" t="s">
        <v>135</v>
      </c>
      <c r="D253" s="259" t="s">
        <v>241</v>
      </c>
      <c r="E253" s="259">
        <v>47.74</v>
      </c>
      <c r="G253" s="259" t="s">
        <v>242</v>
      </c>
      <c r="H253" s="259">
        <v>1</v>
      </c>
      <c r="I253" s="260">
        <v>49310</v>
      </c>
      <c r="J253" s="260"/>
      <c r="L253" s="259" t="s">
        <v>245</v>
      </c>
      <c r="P253" s="259" t="s">
        <v>254</v>
      </c>
      <c r="S253" s="259">
        <f t="shared" si="7"/>
        <v>2035</v>
      </c>
    </row>
    <row r="254" spans="1:19">
      <c r="A254" s="259" t="s">
        <v>240</v>
      </c>
      <c r="B254" s="259" t="s">
        <v>198</v>
      </c>
      <c r="C254" s="259" t="s">
        <v>135</v>
      </c>
      <c r="D254" s="259" t="s">
        <v>241</v>
      </c>
      <c r="E254" s="259">
        <v>49.06</v>
      </c>
      <c r="G254" s="259" t="s">
        <v>242</v>
      </c>
      <c r="H254" s="259">
        <v>1</v>
      </c>
      <c r="I254" s="260">
        <v>49675</v>
      </c>
      <c r="J254" s="260"/>
      <c r="L254" s="259" t="s">
        <v>245</v>
      </c>
      <c r="P254" s="259" t="s">
        <v>254</v>
      </c>
      <c r="S254" s="259">
        <f t="shared" si="7"/>
        <v>2036</v>
      </c>
    </row>
    <row r="255" spans="1:19">
      <c r="A255" s="259" t="s">
        <v>240</v>
      </c>
      <c r="B255" s="259" t="s">
        <v>198</v>
      </c>
      <c r="C255" s="259" t="s">
        <v>135</v>
      </c>
      <c r="D255" s="259" t="s">
        <v>241</v>
      </c>
      <c r="E255" s="259">
        <v>50.39</v>
      </c>
      <c r="G255" s="259" t="s">
        <v>242</v>
      </c>
      <c r="H255" s="259">
        <v>1</v>
      </c>
      <c r="I255" s="260">
        <v>50041</v>
      </c>
      <c r="J255" s="260"/>
      <c r="L255" s="259" t="s">
        <v>245</v>
      </c>
      <c r="P255" s="259" t="s">
        <v>254</v>
      </c>
      <c r="S255" s="259">
        <f t="shared" si="7"/>
        <v>2037</v>
      </c>
    </row>
    <row r="256" spans="1:19">
      <c r="A256" s="259" t="s">
        <v>240</v>
      </c>
      <c r="B256" s="259" t="s">
        <v>198</v>
      </c>
      <c r="C256" s="259" t="s">
        <v>135</v>
      </c>
      <c r="D256" s="259" t="s">
        <v>241</v>
      </c>
      <c r="E256" s="259">
        <v>51.71</v>
      </c>
      <c r="G256" s="259" t="s">
        <v>242</v>
      </c>
      <c r="H256" s="259">
        <v>1</v>
      </c>
      <c r="I256" s="260">
        <v>50406</v>
      </c>
      <c r="J256" s="260"/>
      <c r="L256" s="259" t="s">
        <v>245</v>
      </c>
      <c r="P256" s="259" t="s">
        <v>254</v>
      </c>
      <c r="S256" s="259">
        <f t="shared" si="7"/>
        <v>2038</v>
      </c>
    </row>
    <row r="257" spans="1:19">
      <c r="A257" s="259" t="s">
        <v>240</v>
      </c>
      <c r="B257" s="259" t="s">
        <v>198</v>
      </c>
      <c r="C257" s="259" t="s">
        <v>135</v>
      </c>
      <c r="D257" s="259" t="s">
        <v>241</v>
      </c>
      <c r="E257" s="259">
        <v>51.71</v>
      </c>
      <c r="G257" s="259" t="s">
        <v>242</v>
      </c>
      <c r="H257" s="259">
        <v>1</v>
      </c>
      <c r="I257" s="260">
        <v>50771</v>
      </c>
      <c r="J257" s="260"/>
      <c r="L257" s="259" t="s">
        <v>245</v>
      </c>
      <c r="P257" s="259" t="s">
        <v>254</v>
      </c>
      <c r="S257" s="259">
        <f t="shared" si="7"/>
        <v>2039</v>
      </c>
    </row>
    <row r="258" spans="1:19">
      <c r="A258" s="259" t="s">
        <v>240</v>
      </c>
      <c r="B258" s="259" t="s">
        <v>198</v>
      </c>
      <c r="C258" s="259" t="s">
        <v>135</v>
      </c>
      <c r="D258" s="259" t="s">
        <v>241</v>
      </c>
      <c r="E258" s="259">
        <v>53.04</v>
      </c>
      <c r="G258" s="259" t="s">
        <v>242</v>
      </c>
      <c r="H258" s="259">
        <v>1</v>
      </c>
      <c r="I258" s="260">
        <v>51136</v>
      </c>
      <c r="J258" s="260"/>
      <c r="L258" s="259" t="s">
        <v>245</v>
      </c>
      <c r="P258" s="259" t="s">
        <v>254</v>
      </c>
      <c r="S258" s="259">
        <f t="shared" si="7"/>
        <v>2040</v>
      </c>
    </row>
    <row r="259" spans="1:19">
      <c r="A259" s="259" t="s">
        <v>240</v>
      </c>
      <c r="B259" s="259" t="s">
        <v>198</v>
      </c>
      <c r="C259" s="259" t="s">
        <v>135</v>
      </c>
      <c r="D259" s="259" t="s">
        <v>241</v>
      </c>
      <c r="E259" s="259">
        <v>54.37</v>
      </c>
      <c r="G259" s="259" t="s">
        <v>242</v>
      </c>
      <c r="H259" s="259">
        <v>1</v>
      </c>
      <c r="I259" s="260">
        <v>51502</v>
      </c>
      <c r="J259" s="260"/>
      <c r="L259" s="259" t="s">
        <v>245</v>
      </c>
      <c r="P259" s="259" t="s">
        <v>254</v>
      </c>
      <c r="S259" s="259">
        <f t="shared" si="7"/>
        <v>2041</v>
      </c>
    </row>
    <row r="260" spans="1:19">
      <c r="A260" s="259" t="s">
        <v>240</v>
      </c>
      <c r="B260" s="259" t="s">
        <v>198</v>
      </c>
      <c r="C260" s="259" t="s">
        <v>135</v>
      </c>
      <c r="D260" s="259" t="s">
        <v>241</v>
      </c>
      <c r="E260" s="259">
        <v>55.69</v>
      </c>
      <c r="G260" s="259" t="s">
        <v>242</v>
      </c>
      <c r="H260" s="259">
        <v>1</v>
      </c>
      <c r="I260" s="260">
        <v>51867</v>
      </c>
      <c r="J260" s="260"/>
      <c r="L260" s="259" t="s">
        <v>245</v>
      </c>
      <c r="P260" s="259" t="s">
        <v>254</v>
      </c>
      <c r="S260" s="259">
        <f t="shared" si="7"/>
        <v>2042</v>
      </c>
    </row>
    <row r="261" spans="1:19">
      <c r="A261" s="259" t="s">
        <v>240</v>
      </c>
      <c r="B261" s="259" t="s">
        <v>198</v>
      </c>
      <c r="C261" s="259" t="s">
        <v>135</v>
      </c>
      <c r="D261" s="259" t="s">
        <v>241</v>
      </c>
      <c r="E261" s="259">
        <v>57.02</v>
      </c>
      <c r="G261" s="259" t="s">
        <v>242</v>
      </c>
      <c r="H261" s="259">
        <v>1</v>
      </c>
      <c r="I261" s="260">
        <v>52232</v>
      </c>
      <c r="J261" s="260"/>
      <c r="L261" s="259" t="s">
        <v>245</v>
      </c>
      <c r="P261" s="259" t="s">
        <v>254</v>
      </c>
      <c r="S261" s="259">
        <f t="shared" si="7"/>
        <v>2043</v>
      </c>
    </row>
    <row r="262" spans="1:19">
      <c r="A262" s="259" t="s">
        <v>240</v>
      </c>
      <c r="B262" s="259" t="s">
        <v>198</v>
      </c>
      <c r="C262" s="259" t="s">
        <v>135</v>
      </c>
      <c r="D262" s="259" t="s">
        <v>241</v>
      </c>
      <c r="E262" s="259">
        <v>57.02</v>
      </c>
      <c r="G262" s="259" t="s">
        <v>242</v>
      </c>
      <c r="H262" s="259">
        <v>1</v>
      </c>
      <c r="I262" s="260">
        <v>52597</v>
      </c>
      <c r="J262" s="260"/>
      <c r="L262" s="259" t="s">
        <v>245</v>
      </c>
      <c r="P262" s="259" t="s">
        <v>254</v>
      </c>
      <c r="S262" s="259">
        <f t="shared" si="7"/>
        <v>2044</v>
      </c>
    </row>
    <row r="263" spans="1:19">
      <c r="A263" s="259" t="s">
        <v>240</v>
      </c>
      <c r="B263" s="259" t="s">
        <v>198</v>
      </c>
      <c r="C263" s="259" t="s">
        <v>135</v>
      </c>
      <c r="D263" s="259" t="s">
        <v>241</v>
      </c>
      <c r="E263" s="259">
        <v>58.35</v>
      </c>
      <c r="G263" s="259" t="s">
        <v>242</v>
      </c>
      <c r="H263" s="259">
        <v>1</v>
      </c>
      <c r="I263" s="260">
        <v>52963</v>
      </c>
      <c r="J263" s="260"/>
      <c r="L263" s="259" t="s">
        <v>245</v>
      </c>
      <c r="P263" s="259" t="s">
        <v>254</v>
      </c>
      <c r="S263" s="259">
        <f t="shared" si="7"/>
        <v>2045</v>
      </c>
    </row>
    <row r="264" spans="1:19">
      <c r="A264" s="259" t="s">
        <v>240</v>
      </c>
      <c r="B264" s="259" t="s">
        <v>198</v>
      </c>
      <c r="C264" s="259" t="s">
        <v>135</v>
      </c>
      <c r="D264" s="259" t="s">
        <v>241</v>
      </c>
      <c r="E264" s="259">
        <v>59.67</v>
      </c>
      <c r="G264" s="259" t="s">
        <v>242</v>
      </c>
      <c r="H264" s="259">
        <v>1</v>
      </c>
      <c r="I264" s="260">
        <v>53328</v>
      </c>
      <c r="J264" s="260"/>
      <c r="L264" s="259" t="s">
        <v>245</v>
      </c>
      <c r="P264" s="259" t="s">
        <v>254</v>
      </c>
      <c r="S264" s="259">
        <f t="shared" si="7"/>
        <v>2046</v>
      </c>
    </row>
    <row r="265" spans="1:19">
      <c r="A265" s="259" t="s">
        <v>240</v>
      </c>
      <c r="B265" s="259" t="s">
        <v>198</v>
      </c>
      <c r="C265" s="259" t="s">
        <v>135</v>
      </c>
      <c r="D265" s="259" t="s">
        <v>241</v>
      </c>
      <c r="E265" s="259">
        <v>61</v>
      </c>
      <c r="G265" s="259" t="s">
        <v>242</v>
      </c>
      <c r="H265" s="259">
        <v>1</v>
      </c>
      <c r="I265" s="260">
        <v>53693</v>
      </c>
      <c r="J265" s="260"/>
      <c r="L265" s="259" t="s">
        <v>245</v>
      </c>
      <c r="P265" s="259" t="s">
        <v>254</v>
      </c>
      <c r="S265" s="259">
        <f t="shared" si="7"/>
        <v>2047</v>
      </c>
    </row>
    <row r="266" spans="1:19">
      <c r="A266" s="259" t="s">
        <v>240</v>
      </c>
      <c r="B266" s="259" t="s">
        <v>198</v>
      </c>
      <c r="C266" s="259" t="s">
        <v>135</v>
      </c>
      <c r="D266" s="259" t="s">
        <v>241</v>
      </c>
      <c r="E266" s="259">
        <v>61</v>
      </c>
      <c r="G266" s="259" t="s">
        <v>242</v>
      </c>
      <c r="H266" s="259">
        <v>1</v>
      </c>
      <c r="I266" s="260">
        <v>54058</v>
      </c>
      <c r="J266" s="260"/>
      <c r="L266" s="259" t="s">
        <v>245</v>
      </c>
      <c r="P266" s="259" t="s">
        <v>254</v>
      </c>
      <c r="S266" s="259">
        <f t="shared" si="7"/>
        <v>2048</v>
      </c>
    </row>
    <row r="267" spans="1:19">
      <c r="A267" s="259" t="s">
        <v>240</v>
      </c>
      <c r="B267" s="259" t="s">
        <v>198</v>
      </c>
      <c r="C267" s="259" t="s">
        <v>135</v>
      </c>
      <c r="D267" s="259" t="s">
        <v>241</v>
      </c>
      <c r="E267" s="259">
        <v>62.32</v>
      </c>
      <c r="G267" s="259" t="s">
        <v>242</v>
      </c>
      <c r="H267" s="259">
        <v>1</v>
      </c>
      <c r="I267" s="260">
        <v>54424</v>
      </c>
      <c r="J267" s="260"/>
      <c r="L267" s="259" t="s">
        <v>245</v>
      </c>
      <c r="P267" s="259" t="s">
        <v>254</v>
      </c>
      <c r="S267" s="259">
        <f t="shared" si="7"/>
        <v>2049</v>
      </c>
    </row>
    <row r="268" spans="1:19">
      <c r="A268" s="259" t="s">
        <v>240</v>
      </c>
      <c r="B268" s="259" t="s">
        <v>198</v>
      </c>
      <c r="C268" s="259" t="s">
        <v>135</v>
      </c>
      <c r="D268" s="259" t="s">
        <v>241</v>
      </c>
      <c r="E268" s="259">
        <v>63.65</v>
      </c>
      <c r="G268" s="259" t="s">
        <v>242</v>
      </c>
      <c r="H268" s="259">
        <v>1</v>
      </c>
      <c r="I268" s="260">
        <v>54789</v>
      </c>
      <c r="J268" s="260"/>
      <c r="L268" s="259" t="s">
        <v>245</v>
      </c>
      <c r="P268" s="259" t="s">
        <v>254</v>
      </c>
      <c r="S268" s="259">
        <f t="shared" si="7"/>
        <v>2050</v>
      </c>
    </row>
    <row r="269" spans="1:19">
      <c r="A269" s="259" t="s">
        <v>240</v>
      </c>
      <c r="B269" s="259" t="s">
        <v>198</v>
      </c>
      <c r="C269" s="259" t="s">
        <v>135</v>
      </c>
      <c r="D269" s="259" t="s">
        <v>241</v>
      </c>
      <c r="E269" s="259">
        <v>63.65</v>
      </c>
      <c r="G269" s="259" t="s">
        <v>242</v>
      </c>
      <c r="H269" s="259">
        <v>1</v>
      </c>
      <c r="I269" s="260">
        <v>55154</v>
      </c>
      <c r="J269" s="260"/>
      <c r="L269" s="259" t="s">
        <v>245</v>
      </c>
      <c r="P269" s="259" t="s">
        <v>254</v>
      </c>
      <c r="S269" s="259">
        <f t="shared" si="7"/>
        <v>2051</v>
      </c>
    </row>
    <row r="270" spans="1:19">
      <c r="A270" s="259" t="s">
        <v>240</v>
      </c>
      <c r="B270" s="259" t="s">
        <v>198</v>
      </c>
      <c r="C270" s="259" t="s">
        <v>135</v>
      </c>
      <c r="D270" s="259" t="s">
        <v>241</v>
      </c>
      <c r="E270" s="259">
        <v>64.98</v>
      </c>
      <c r="G270" s="259" t="s">
        <v>242</v>
      </c>
      <c r="H270" s="259">
        <v>1</v>
      </c>
      <c r="I270" s="260">
        <v>55519</v>
      </c>
      <c r="J270" s="260"/>
      <c r="L270" s="259" t="s">
        <v>245</v>
      </c>
      <c r="P270" s="259" t="s">
        <v>254</v>
      </c>
      <c r="S270" s="259">
        <f t="shared" si="7"/>
        <v>2052</v>
      </c>
    </row>
    <row r="271" spans="1:19">
      <c r="A271" s="259" t="s">
        <v>240</v>
      </c>
      <c r="B271" s="259" t="s">
        <v>198</v>
      </c>
      <c r="C271" s="259" t="s">
        <v>135</v>
      </c>
      <c r="D271" s="259" t="s">
        <v>241</v>
      </c>
      <c r="E271" s="259">
        <v>66.3</v>
      </c>
      <c r="G271" s="259" t="s">
        <v>242</v>
      </c>
      <c r="H271" s="259">
        <v>1</v>
      </c>
      <c r="I271" s="260">
        <v>55885</v>
      </c>
      <c r="J271" s="260"/>
      <c r="L271" s="259" t="s">
        <v>245</v>
      </c>
      <c r="P271" s="259" t="s">
        <v>254</v>
      </c>
      <c r="S271" s="259">
        <f t="shared" si="7"/>
        <v>2053</v>
      </c>
    </row>
    <row r="272" spans="1:19">
      <c r="A272" s="259" t="s">
        <v>240</v>
      </c>
      <c r="B272" s="259" t="s">
        <v>198</v>
      </c>
      <c r="C272" s="259" t="s">
        <v>135</v>
      </c>
      <c r="D272" s="259" t="s">
        <v>241</v>
      </c>
      <c r="E272" s="259">
        <v>67.63</v>
      </c>
      <c r="G272" s="259" t="s">
        <v>242</v>
      </c>
      <c r="H272" s="259">
        <v>1</v>
      </c>
      <c r="I272" s="260">
        <v>56250</v>
      </c>
      <c r="J272" s="260"/>
      <c r="L272" s="259" t="s">
        <v>245</v>
      </c>
      <c r="P272" s="259" t="s">
        <v>254</v>
      </c>
      <c r="S272" s="259">
        <f t="shared" si="7"/>
        <v>2054</v>
      </c>
    </row>
    <row r="274" spans="1:22" s="257" customFormat="1">
      <c r="A274" s="257" t="s">
        <v>181</v>
      </c>
      <c r="B274" s="257" t="s">
        <v>182</v>
      </c>
      <c r="C274" s="257" t="s">
        <v>183</v>
      </c>
      <c r="D274" s="257" t="s">
        <v>184</v>
      </c>
      <c r="E274" s="257" t="s">
        <v>185</v>
      </c>
      <c r="F274" s="257" t="s">
        <v>186</v>
      </c>
      <c r="G274" s="257" t="s">
        <v>187</v>
      </c>
      <c r="H274" s="257" t="s">
        <v>188</v>
      </c>
      <c r="I274" s="257" t="s">
        <v>189</v>
      </c>
      <c r="J274" s="257" t="s">
        <v>190</v>
      </c>
      <c r="K274" s="257" t="s">
        <v>191</v>
      </c>
      <c r="L274" s="257" t="s">
        <v>192</v>
      </c>
      <c r="M274" s="257" t="s">
        <v>193</v>
      </c>
      <c r="N274" s="257" t="s">
        <v>194</v>
      </c>
      <c r="O274" s="257" t="s">
        <v>195</v>
      </c>
      <c r="P274" s="257" t="s">
        <v>196</v>
      </c>
      <c r="S274" s="257" t="s">
        <v>24</v>
      </c>
    </row>
    <row r="275" spans="1:22">
      <c r="A275" s="259" t="s">
        <v>240</v>
      </c>
      <c r="B275" s="259" t="s">
        <v>198</v>
      </c>
      <c r="C275" s="259" t="s">
        <v>231</v>
      </c>
      <c r="D275" s="259" t="s">
        <v>241</v>
      </c>
      <c r="E275" s="259">
        <v>1</v>
      </c>
      <c r="G275" s="259" t="s">
        <v>242</v>
      </c>
      <c r="H275" s="259">
        <v>1</v>
      </c>
      <c r="I275" s="260">
        <v>45292</v>
      </c>
      <c r="J275" s="260"/>
      <c r="L275" s="259" t="s">
        <v>245</v>
      </c>
      <c r="O275" s="259" t="s">
        <v>255</v>
      </c>
      <c r="P275" s="259" t="s">
        <v>242</v>
      </c>
      <c r="S275" s="259">
        <f>YEAR(I275)</f>
        <v>2024</v>
      </c>
    </row>
    <row r="276" spans="1:22">
      <c r="A276" s="259" t="s">
        <v>240</v>
      </c>
      <c r="B276" s="259" t="s">
        <v>198</v>
      </c>
      <c r="C276" s="259" t="s">
        <v>231</v>
      </c>
      <c r="D276" s="259" t="s">
        <v>241</v>
      </c>
      <c r="E276" s="259">
        <v>1.0218</v>
      </c>
      <c r="G276" s="259" t="s">
        <v>242</v>
      </c>
      <c r="H276" s="259">
        <v>1</v>
      </c>
      <c r="I276" s="260">
        <v>45658</v>
      </c>
      <c r="J276" s="260"/>
      <c r="L276" s="259" t="s">
        <v>245</v>
      </c>
      <c r="O276" s="259" t="s">
        <v>255</v>
      </c>
      <c r="P276" s="259" t="s">
        <v>242</v>
      </c>
      <c r="S276" s="259">
        <f t="shared" ref="S276:S298" si="8">YEAR(I276)</f>
        <v>2025</v>
      </c>
      <c r="V276" s="259">
        <f>E276/E275-1</f>
        <v>2.1800000000000042E-2</v>
      </c>
    </row>
    <row r="277" spans="1:22">
      <c r="A277" s="259" t="s">
        <v>240</v>
      </c>
      <c r="B277" s="259" t="s">
        <v>198</v>
      </c>
      <c r="C277" s="259" t="s">
        <v>231</v>
      </c>
      <c r="D277" s="259" t="s">
        <v>241</v>
      </c>
      <c r="E277" s="259">
        <v>1.04407524</v>
      </c>
      <c r="G277" s="259" t="s">
        <v>242</v>
      </c>
      <c r="H277" s="259">
        <v>1</v>
      </c>
      <c r="I277" s="260">
        <v>46023</v>
      </c>
      <c r="J277" s="260"/>
      <c r="L277" s="259" t="s">
        <v>245</v>
      </c>
      <c r="O277" s="259" t="s">
        <v>255</v>
      </c>
      <c r="P277" s="259" t="s">
        <v>242</v>
      </c>
      <c r="S277" s="259">
        <f t="shared" si="8"/>
        <v>2026</v>
      </c>
      <c r="V277" s="259">
        <f>E277/E276-1</f>
        <v>2.179999999999982E-2</v>
      </c>
    </row>
    <row r="278" spans="1:22">
      <c r="A278" s="259" t="s">
        <v>240</v>
      </c>
      <c r="B278" s="259" t="s">
        <v>198</v>
      </c>
      <c r="C278" s="259" t="s">
        <v>231</v>
      </c>
      <c r="D278" s="259" t="s">
        <v>241</v>
      </c>
      <c r="E278" s="259">
        <v>1.0668360800000001</v>
      </c>
      <c r="G278" s="259" t="s">
        <v>242</v>
      </c>
      <c r="H278" s="259">
        <v>1</v>
      </c>
      <c r="I278" s="260">
        <v>46388</v>
      </c>
      <c r="J278" s="260"/>
      <c r="L278" s="259" t="s">
        <v>245</v>
      </c>
      <c r="O278" s="259" t="s">
        <v>255</v>
      </c>
      <c r="P278" s="259" t="s">
        <v>242</v>
      </c>
      <c r="S278" s="259">
        <f t="shared" si="8"/>
        <v>2027</v>
      </c>
      <c r="V278" s="259">
        <f t="shared" ref="V278:V298" si="9">E278/E277-1</f>
        <v>2.179999977779401E-2</v>
      </c>
    </row>
    <row r="279" spans="1:22">
      <c r="A279" s="259" t="s">
        <v>240</v>
      </c>
      <c r="B279" s="259" t="s">
        <v>198</v>
      </c>
      <c r="C279" s="259" t="s">
        <v>231</v>
      </c>
      <c r="D279" s="259" t="s">
        <v>241</v>
      </c>
      <c r="E279" s="259">
        <v>1.090093107</v>
      </c>
      <c r="G279" s="259" t="s">
        <v>242</v>
      </c>
      <c r="H279" s="259">
        <v>1</v>
      </c>
      <c r="I279" s="260">
        <v>46753</v>
      </c>
      <c r="J279" s="260"/>
      <c r="L279" s="259" t="s">
        <v>245</v>
      </c>
      <c r="O279" s="259" t="s">
        <v>255</v>
      </c>
      <c r="P279" s="259" t="s">
        <v>242</v>
      </c>
      <c r="S279" s="259">
        <f t="shared" si="8"/>
        <v>2028</v>
      </c>
      <c r="V279" s="259">
        <f t="shared" si="9"/>
        <v>2.1800000427431909E-2</v>
      </c>
    </row>
    <row r="280" spans="1:22">
      <c r="A280" s="259" t="s">
        <v>240</v>
      </c>
      <c r="B280" s="259" t="s">
        <v>198</v>
      </c>
      <c r="C280" s="259" t="s">
        <v>231</v>
      </c>
      <c r="D280" s="259" t="s">
        <v>241</v>
      </c>
      <c r="E280" s="259">
        <v>1.1138571370000001</v>
      </c>
      <c r="G280" s="259" t="s">
        <v>242</v>
      </c>
      <c r="H280" s="259">
        <v>1</v>
      </c>
      <c r="I280" s="260">
        <v>47119</v>
      </c>
      <c r="J280" s="260"/>
      <c r="L280" s="259" t="s">
        <v>245</v>
      </c>
      <c r="O280" s="259" t="s">
        <v>255</v>
      </c>
      <c r="P280" s="259" t="s">
        <v>242</v>
      </c>
      <c r="S280" s="259">
        <f t="shared" si="8"/>
        <v>2029</v>
      </c>
      <c r="V280" s="259">
        <f t="shared" si="9"/>
        <v>2.1800000245300266E-2</v>
      </c>
    </row>
    <row r="281" spans="1:22">
      <c r="A281" s="259" t="s">
        <v>240</v>
      </c>
      <c r="B281" s="259" t="s">
        <v>198</v>
      </c>
      <c r="C281" s="259" t="s">
        <v>231</v>
      </c>
      <c r="D281" s="259" t="s">
        <v>241</v>
      </c>
      <c r="E281" s="259">
        <v>1.138139222</v>
      </c>
      <c r="G281" s="259" t="s">
        <v>242</v>
      </c>
      <c r="H281" s="259">
        <v>1</v>
      </c>
      <c r="I281" s="260">
        <v>47484</v>
      </c>
      <c r="J281" s="260"/>
      <c r="L281" s="259" t="s">
        <v>245</v>
      </c>
      <c r="O281" s="259" t="s">
        <v>255</v>
      </c>
      <c r="P281" s="259" t="s">
        <v>242</v>
      </c>
      <c r="S281" s="259">
        <f t="shared" si="8"/>
        <v>2030</v>
      </c>
      <c r="V281" s="259">
        <f t="shared" si="9"/>
        <v>2.1799999473361309E-2</v>
      </c>
    </row>
    <row r="282" spans="1:22">
      <c r="A282" s="259" t="s">
        <v>240</v>
      </c>
      <c r="B282" s="259" t="s">
        <v>198</v>
      </c>
      <c r="C282" s="259" t="s">
        <v>231</v>
      </c>
      <c r="D282" s="259" t="s">
        <v>241</v>
      </c>
      <c r="E282" s="259">
        <v>1.1629506570000001</v>
      </c>
      <c r="G282" s="259" t="s">
        <v>242</v>
      </c>
      <c r="H282" s="259">
        <v>1</v>
      </c>
      <c r="I282" s="260">
        <v>47849</v>
      </c>
      <c r="J282" s="260"/>
      <c r="L282" s="259" t="s">
        <v>245</v>
      </c>
      <c r="O282" s="259" t="s">
        <v>255</v>
      </c>
      <c r="P282" s="259" t="s">
        <v>242</v>
      </c>
      <c r="S282" s="259">
        <f t="shared" si="8"/>
        <v>2031</v>
      </c>
      <c r="V282" s="259">
        <f t="shared" si="9"/>
        <v>2.179999996520654E-2</v>
      </c>
    </row>
    <row r="283" spans="1:22">
      <c r="A283" s="259" t="s">
        <v>240</v>
      </c>
      <c r="B283" s="259" t="s">
        <v>198</v>
      </c>
      <c r="C283" s="259" t="s">
        <v>231</v>
      </c>
      <c r="D283" s="259" t="s">
        <v>241</v>
      </c>
      <c r="E283" s="259">
        <v>1.1883029810000001</v>
      </c>
      <c r="G283" s="259" t="s">
        <v>242</v>
      </c>
      <c r="H283" s="259">
        <v>1</v>
      </c>
      <c r="I283" s="260">
        <v>48214</v>
      </c>
      <c r="J283" s="260"/>
      <c r="L283" s="259" t="s">
        <v>245</v>
      </c>
      <c r="O283" s="259" t="s">
        <v>255</v>
      </c>
      <c r="P283" s="259" t="s">
        <v>242</v>
      </c>
      <c r="S283" s="259">
        <f t="shared" si="8"/>
        <v>2032</v>
      </c>
      <c r="V283" s="259">
        <f t="shared" si="9"/>
        <v>2.1799999722602159E-2</v>
      </c>
    </row>
    <row r="284" spans="1:22">
      <c r="A284" s="259" t="s">
        <v>240</v>
      </c>
      <c r="B284" s="259" t="s">
        <v>198</v>
      </c>
      <c r="C284" s="259" t="s">
        <v>231</v>
      </c>
      <c r="D284" s="259" t="s">
        <v>241</v>
      </c>
      <c r="E284" s="259">
        <v>1.2142079859999999</v>
      </c>
      <c r="G284" s="259" t="s">
        <v>242</v>
      </c>
      <c r="H284" s="259">
        <v>1</v>
      </c>
      <c r="I284" s="260">
        <v>48580</v>
      </c>
      <c r="J284" s="260"/>
      <c r="L284" s="259" t="s">
        <v>245</v>
      </c>
      <c r="O284" s="259" t="s">
        <v>255</v>
      </c>
      <c r="P284" s="259" t="s">
        <v>242</v>
      </c>
      <c r="S284" s="259">
        <f t="shared" si="8"/>
        <v>2033</v>
      </c>
      <c r="V284" s="259">
        <f t="shared" si="9"/>
        <v>2.1800000011949594E-2</v>
      </c>
    </row>
    <row r="285" spans="1:22">
      <c r="A285" s="259" t="s">
        <v>240</v>
      </c>
      <c r="B285" s="259" t="s">
        <v>198</v>
      </c>
      <c r="C285" s="259" t="s">
        <v>231</v>
      </c>
      <c r="D285" s="259" t="s">
        <v>241</v>
      </c>
      <c r="E285" s="259">
        <v>1.240677721</v>
      </c>
      <c r="G285" s="259" t="s">
        <v>242</v>
      </c>
      <c r="H285" s="259">
        <v>1</v>
      </c>
      <c r="I285" s="260">
        <v>48945</v>
      </c>
      <c r="J285" s="260"/>
      <c r="L285" s="259" t="s">
        <v>245</v>
      </c>
      <c r="O285" s="259" t="s">
        <v>255</v>
      </c>
      <c r="P285" s="259" t="s">
        <v>242</v>
      </c>
      <c r="S285" s="259">
        <f t="shared" si="8"/>
        <v>2034</v>
      </c>
      <c r="V285" s="259">
        <f t="shared" si="9"/>
        <v>2.1800000745506587E-2</v>
      </c>
    </row>
    <row r="286" spans="1:22">
      <c r="A286" s="259" t="s">
        <v>240</v>
      </c>
      <c r="B286" s="259" t="s">
        <v>198</v>
      </c>
      <c r="C286" s="259" t="s">
        <v>231</v>
      </c>
      <c r="D286" s="259" t="s">
        <v>241</v>
      </c>
      <c r="E286" s="259">
        <v>1.267724495</v>
      </c>
      <c r="G286" s="259" t="s">
        <v>242</v>
      </c>
      <c r="H286" s="259">
        <v>1</v>
      </c>
      <c r="I286" s="260">
        <v>49310</v>
      </c>
      <c r="J286" s="260"/>
      <c r="L286" s="259" t="s">
        <v>245</v>
      </c>
      <c r="O286" s="259" t="s">
        <v>255</v>
      </c>
      <c r="P286" s="259" t="s">
        <v>242</v>
      </c>
      <c r="S286" s="259">
        <f t="shared" si="8"/>
        <v>2035</v>
      </c>
      <c r="V286" s="259">
        <f t="shared" si="9"/>
        <v>2.1799999743849607E-2</v>
      </c>
    </row>
    <row r="287" spans="1:22">
      <c r="A287" s="259" t="s">
        <v>240</v>
      </c>
      <c r="B287" s="259" t="s">
        <v>198</v>
      </c>
      <c r="C287" s="259" t="s">
        <v>231</v>
      </c>
      <c r="D287" s="259" t="s">
        <v>241</v>
      </c>
      <c r="E287" s="259">
        <v>1.2953608889999999</v>
      </c>
      <c r="G287" s="259" t="s">
        <v>242</v>
      </c>
      <c r="H287" s="259">
        <v>1</v>
      </c>
      <c r="I287" s="260">
        <v>49675</v>
      </c>
      <c r="J287" s="260"/>
      <c r="L287" s="259" t="s">
        <v>245</v>
      </c>
      <c r="O287" s="259" t="s">
        <v>255</v>
      </c>
      <c r="P287" s="259" t="s">
        <v>242</v>
      </c>
      <c r="S287" s="259">
        <f t="shared" si="8"/>
        <v>2036</v>
      </c>
      <c r="V287" s="259">
        <f t="shared" si="9"/>
        <v>2.1800000007099252E-2</v>
      </c>
    </row>
    <row r="288" spans="1:22">
      <c r="A288" s="259" t="s">
        <v>240</v>
      </c>
      <c r="B288" s="259" t="s">
        <v>198</v>
      </c>
      <c r="C288" s="259" t="s">
        <v>231</v>
      </c>
      <c r="D288" s="259" t="s">
        <v>241</v>
      </c>
      <c r="E288" s="259">
        <v>1.3235997559999999</v>
      </c>
      <c r="G288" s="259" t="s">
        <v>242</v>
      </c>
      <c r="H288" s="259">
        <v>1</v>
      </c>
      <c r="I288" s="260">
        <v>50041</v>
      </c>
      <c r="J288" s="260"/>
      <c r="L288" s="259" t="s">
        <v>245</v>
      </c>
      <c r="O288" s="259" t="s">
        <v>255</v>
      </c>
      <c r="P288" s="259" t="s">
        <v>242</v>
      </c>
      <c r="S288" s="259">
        <f t="shared" si="8"/>
        <v>2037</v>
      </c>
      <c r="V288" s="259">
        <f t="shared" si="9"/>
        <v>2.1799999706491047E-2</v>
      </c>
    </row>
    <row r="289" spans="1:22">
      <c r="A289" s="259" t="s">
        <v>240</v>
      </c>
      <c r="B289" s="259" t="s">
        <v>198</v>
      </c>
      <c r="C289" s="259" t="s">
        <v>231</v>
      </c>
      <c r="D289" s="259" t="s">
        <v>241</v>
      </c>
      <c r="E289" s="259">
        <v>1.3524542310000001</v>
      </c>
      <c r="G289" s="259" t="s">
        <v>242</v>
      </c>
      <c r="H289" s="259">
        <v>1</v>
      </c>
      <c r="I289" s="260">
        <v>50406</v>
      </c>
      <c r="J289" s="260"/>
      <c r="L289" s="259" t="s">
        <v>245</v>
      </c>
      <c r="O289" s="259" t="s">
        <v>255</v>
      </c>
      <c r="P289" s="259" t="s">
        <v>242</v>
      </c>
      <c r="S289" s="259">
        <f t="shared" si="8"/>
        <v>2038</v>
      </c>
      <c r="V289" s="259">
        <f t="shared" si="9"/>
        <v>2.1800000241160689E-2</v>
      </c>
    </row>
    <row r="290" spans="1:22">
      <c r="A290" s="259" t="s">
        <v>240</v>
      </c>
      <c r="B290" s="259" t="s">
        <v>198</v>
      </c>
      <c r="C290" s="259" t="s">
        <v>231</v>
      </c>
      <c r="D290" s="259" t="s">
        <v>241</v>
      </c>
      <c r="E290" s="259">
        <v>1.381937733</v>
      </c>
      <c r="G290" s="259" t="s">
        <v>242</v>
      </c>
      <c r="H290" s="259">
        <v>1</v>
      </c>
      <c r="I290" s="260">
        <v>50771</v>
      </c>
      <c r="J290" s="260"/>
      <c r="L290" s="259" t="s">
        <v>245</v>
      </c>
      <c r="O290" s="259" t="s">
        <v>255</v>
      </c>
      <c r="P290" s="259" t="s">
        <v>242</v>
      </c>
      <c r="S290" s="259">
        <f t="shared" si="8"/>
        <v>2039</v>
      </c>
      <c r="V290" s="259">
        <f t="shared" si="9"/>
        <v>2.1799999825650174E-2</v>
      </c>
    </row>
    <row r="291" spans="1:22">
      <c r="A291" s="259" t="s">
        <v>240</v>
      </c>
      <c r="B291" s="259" t="s">
        <v>198</v>
      </c>
      <c r="C291" s="259" t="s">
        <v>231</v>
      </c>
      <c r="D291" s="259" t="s">
        <v>241</v>
      </c>
      <c r="E291" s="259">
        <v>1.412063976</v>
      </c>
      <c r="G291" s="259" t="s">
        <v>242</v>
      </c>
      <c r="H291" s="259">
        <v>1</v>
      </c>
      <c r="I291" s="260">
        <v>51136</v>
      </c>
      <c r="J291" s="260"/>
      <c r="L291" s="259" t="s">
        <v>245</v>
      </c>
      <c r="O291" s="259" t="s">
        <v>255</v>
      </c>
      <c r="P291" s="259" t="s">
        <v>242</v>
      </c>
      <c r="S291" s="259">
        <f t="shared" si="8"/>
        <v>2040</v>
      </c>
      <c r="V291" s="259">
        <f t="shared" si="9"/>
        <v>2.1800000304355249E-2</v>
      </c>
    </row>
    <row r="292" spans="1:22">
      <c r="A292" s="259" t="s">
        <v>240</v>
      </c>
      <c r="B292" s="259" t="s">
        <v>198</v>
      </c>
      <c r="C292" s="259" t="s">
        <v>231</v>
      </c>
      <c r="D292" s="259" t="s">
        <v>241</v>
      </c>
      <c r="E292" s="259">
        <v>1.44284697</v>
      </c>
      <c r="G292" s="259" t="s">
        <v>242</v>
      </c>
      <c r="H292" s="259">
        <v>1</v>
      </c>
      <c r="I292" s="260">
        <v>51502</v>
      </c>
      <c r="J292" s="260"/>
      <c r="L292" s="259" t="s">
        <v>245</v>
      </c>
      <c r="O292" s="259" t="s">
        <v>255</v>
      </c>
      <c r="P292" s="259" t="s">
        <v>242</v>
      </c>
      <c r="S292" s="259">
        <f t="shared" si="8"/>
        <v>2041</v>
      </c>
      <c r="V292" s="259">
        <f t="shared" si="9"/>
        <v>2.1799999520701663E-2</v>
      </c>
    </row>
    <row r="293" spans="1:22">
      <c r="A293" s="259" t="s">
        <v>240</v>
      </c>
      <c r="B293" s="259" t="s">
        <v>198</v>
      </c>
      <c r="C293" s="259" t="s">
        <v>231</v>
      </c>
      <c r="D293" s="259" t="s">
        <v>241</v>
      </c>
      <c r="E293" s="259">
        <v>1.474301034</v>
      </c>
      <c r="G293" s="259" t="s">
        <v>242</v>
      </c>
      <c r="H293" s="259">
        <v>1</v>
      </c>
      <c r="I293" s="260">
        <v>51867</v>
      </c>
      <c r="J293" s="260"/>
      <c r="L293" s="259" t="s">
        <v>245</v>
      </c>
      <c r="O293" s="259" t="s">
        <v>255</v>
      </c>
      <c r="P293" s="259" t="s">
        <v>242</v>
      </c>
      <c r="S293" s="259">
        <f t="shared" si="8"/>
        <v>2042</v>
      </c>
      <c r="V293" s="259">
        <f t="shared" si="9"/>
        <v>2.1800000037426104E-2</v>
      </c>
    </row>
    <row r="294" spans="1:22">
      <c r="A294" s="259" t="s">
        <v>240</v>
      </c>
      <c r="B294" s="259" t="s">
        <v>198</v>
      </c>
      <c r="C294" s="259" t="s">
        <v>231</v>
      </c>
      <c r="D294" s="259" t="s">
        <v>241</v>
      </c>
      <c r="E294" s="259">
        <v>1.506440797</v>
      </c>
      <c r="G294" s="259" t="s">
        <v>242</v>
      </c>
      <c r="H294" s="259">
        <v>1</v>
      </c>
      <c r="I294" s="260">
        <v>52232</v>
      </c>
      <c r="J294" s="260"/>
      <c r="L294" s="259" t="s">
        <v>245</v>
      </c>
      <c r="O294" s="259" t="s">
        <v>255</v>
      </c>
      <c r="P294" s="259" t="s">
        <v>242</v>
      </c>
      <c r="S294" s="259">
        <f t="shared" si="8"/>
        <v>2043</v>
      </c>
      <c r="V294" s="259">
        <f t="shared" si="9"/>
        <v>2.180000031119822E-2</v>
      </c>
    </row>
    <row r="295" spans="1:22">
      <c r="A295" s="259" t="s">
        <v>240</v>
      </c>
      <c r="B295" s="259" t="s">
        <v>198</v>
      </c>
      <c r="C295" s="259" t="s">
        <v>231</v>
      </c>
      <c r="D295" s="259" t="s">
        <v>241</v>
      </c>
      <c r="E295" s="259">
        <v>1.5392812060000001</v>
      </c>
      <c r="G295" s="259" t="s">
        <v>242</v>
      </c>
      <c r="H295" s="259">
        <v>1</v>
      </c>
      <c r="I295" s="260">
        <v>52597</v>
      </c>
      <c r="J295" s="260"/>
      <c r="L295" s="259" t="s">
        <v>245</v>
      </c>
      <c r="O295" s="259" t="s">
        <v>255</v>
      </c>
      <c r="P295" s="259" t="s">
        <v>242</v>
      </c>
      <c r="S295" s="259">
        <f t="shared" si="8"/>
        <v>2044</v>
      </c>
      <c r="V295" s="259">
        <f t="shared" si="9"/>
        <v>2.1799999751334509E-2</v>
      </c>
    </row>
    <row r="296" spans="1:22">
      <c r="A296" s="259" t="s">
        <v>240</v>
      </c>
      <c r="B296" s="259" t="s">
        <v>198</v>
      </c>
      <c r="C296" s="259" t="s">
        <v>231</v>
      </c>
      <c r="D296" s="259" t="s">
        <v>241</v>
      </c>
      <c r="E296" s="259">
        <v>1.5728375370000001</v>
      </c>
      <c r="G296" s="259" t="s">
        <v>242</v>
      </c>
      <c r="H296" s="259">
        <v>1</v>
      </c>
      <c r="I296" s="260">
        <v>52963</v>
      </c>
      <c r="J296" s="260"/>
      <c r="L296" s="259" t="s">
        <v>245</v>
      </c>
      <c r="O296" s="259" t="s">
        <v>255</v>
      </c>
      <c r="P296" s="259" t="s">
        <v>242</v>
      </c>
      <c r="S296" s="259">
        <f t="shared" si="8"/>
        <v>2045</v>
      </c>
      <c r="V296" s="259">
        <f t="shared" si="9"/>
        <v>2.1800000460734603E-2</v>
      </c>
    </row>
    <row r="297" spans="1:22">
      <c r="A297" s="259" t="s">
        <v>240</v>
      </c>
      <c r="B297" s="259" t="s">
        <v>198</v>
      </c>
      <c r="C297" s="259" t="s">
        <v>231</v>
      </c>
      <c r="D297" s="259" t="s">
        <v>241</v>
      </c>
      <c r="E297" s="259">
        <v>1.607125395</v>
      </c>
      <c r="G297" s="259" t="s">
        <v>242</v>
      </c>
      <c r="H297" s="259">
        <v>1</v>
      </c>
      <c r="I297" s="260">
        <v>53328</v>
      </c>
      <c r="J297" s="260"/>
      <c r="L297" s="259" t="s">
        <v>245</v>
      </c>
      <c r="O297" s="259" t="s">
        <v>255</v>
      </c>
      <c r="P297" s="259" t="s">
        <v>242</v>
      </c>
      <c r="S297" s="259">
        <f t="shared" si="8"/>
        <v>2046</v>
      </c>
      <c r="V297" s="259">
        <f t="shared" si="9"/>
        <v>2.1799999805065529E-2</v>
      </c>
    </row>
    <row r="298" spans="1:22">
      <c r="A298" s="259" t="s">
        <v>240</v>
      </c>
      <c r="B298" s="259" t="s">
        <v>198</v>
      </c>
      <c r="C298" s="259" t="s">
        <v>231</v>
      </c>
      <c r="D298" s="259" t="s">
        <v>241</v>
      </c>
      <c r="E298" s="259">
        <v>1.6421607279999999</v>
      </c>
      <c r="G298" s="259" t="s">
        <v>242</v>
      </c>
      <c r="H298" s="259">
        <v>1</v>
      </c>
      <c r="I298" s="260">
        <v>53693</v>
      </c>
      <c r="J298" s="260"/>
      <c r="L298" s="259" t="s">
        <v>245</v>
      </c>
      <c r="O298" s="259" t="s">
        <v>255</v>
      </c>
      <c r="P298" s="259" t="s">
        <v>242</v>
      </c>
      <c r="S298" s="259">
        <f t="shared" si="8"/>
        <v>2047</v>
      </c>
      <c r="V298" s="259">
        <f t="shared" si="9"/>
        <v>2.1799999619818156E-2</v>
      </c>
    </row>
    <row r="301" spans="1:22">
      <c r="A301" t="s">
        <v>253</v>
      </c>
      <c r="B301"/>
      <c r="C301" s="280">
        <v>6.3799999999999996E-2</v>
      </c>
    </row>
    <row r="303" spans="1:22" s="257" customFormat="1">
      <c r="A303" s="257" t="s">
        <v>181</v>
      </c>
      <c r="B303" s="257" t="s">
        <v>182</v>
      </c>
      <c r="C303" s="257" t="s">
        <v>183</v>
      </c>
      <c r="D303" s="257" t="s">
        <v>184</v>
      </c>
      <c r="E303" s="257" t="s">
        <v>185</v>
      </c>
      <c r="F303" s="257" t="s">
        <v>186</v>
      </c>
      <c r="G303" s="257" t="s">
        <v>187</v>
      </c>
      <c r="H303" s="257" t="s">
        <v>188</v>
      </c>
      <c r="I303" s="257" t="s">
        <v>189</v>
      </c>
      <c r="J303" s="257" t="s">
        <v>190</v>
      </c>
      <c r="K303" s="257" t="s">
        <v>191</v>
      </c>
      <c r="L303" s="257" t="s">
        <v>192</v>
      </c>
      <c r="M303" s="257" t="s">
        <v>193</v>
      </c>
      <c r="N303" s="257" t="s">
        <v>194</v>
      </c>
      <c r="O303" s="257" t="s">
        <v>195</v>
      </c>
      <c r="P303" s="257" t="s">
        <v>196</v>
      </c>
    </row>
    <row r="304" spans="1:22">
      <c r="A304" s="259" t="s">
        <v>197</v>
      </c>
      <c r="B304" s="259" t="s">
        <v>198</v>
      </c>
      <c r="C304" s="259" t="s">
        <v>256</v>
      </c>
      <c r="D304" s="259" t="s">
        <v>257</v>
      </c>
      <c r="E304" s="259">
        <v>0</v>
      </c>
      <c r="G304" s="259" t="s">
        <v>29</v>
      </c>
      <c r="H304" s="259">
        <v>1</v>
      </c>
      <c r="L304" s="259" t="s">
        <v>201</v>
      </c>
      <c r="M304" s="259" t="s">
        <v>231</v>
      </c>
      <c r="P304" s="259" t="s">
        <v>258</v>
      </c>
    </row>
    <row r="305" spans="1:16">
      <c r="A305" s="259" t="s">
        <v>197</v>
      </c>
      <c r="B305" s="259" t="s">
        <v>198</v>
      </c>
      <c r="C305" s="259" t="s">
        <v>259</v>
      </c>
      <c r="D305" s="259" t="s">
        <v>257</v>
      </c>
      <c r="E305" s="259">
        <v>0</v>
      </c>
      <c r="G305" s="259" t="s">
        <v>29</v>
      </c>
      <c r="H305" s="259">
        <v>1</v>
      </c>
      <c r="L305" s="259" t="s">
        <v>242</v>
      </c>
      <c r="M305" s="259" t="s">
        <v>112</v>
      </c>
      <c r="P305" s="259" t="s">
        <v>258</v>
      </c>
    </row>
    <row r="306" spans="1:16">
      <c r="A306" s="259" t="s">
        <v>197</v>
      </c>
      <c r="B306" s="259" t="s">
        <v>198</v>
      </c>
      <c r="C306" s="259" t="s">
        <v>260</v>
      </c>
      <c r="D306" s="259" t="s">
        <v>257</v>
      </c>
      <c r="E306" s="259">
        <v>0</v>
      </c>
      <c r="G306" s="259" t="s">
        <v>29</v>
      </c>
      <c r="H306" s="259">
        <v>1</v>
      </c>
      <c r="L306" s="259" t="s">
        <v>201</v>
      </c>
      <c r="M306" s="259" t="s">
        <v>231</v>
      </c>
      <c r="P306" s="259" t="s">
        <v>203</v>
      </c>
    </row>
    <row r="307" spans="1:16">
      <c r="A307" s="259" t="s">
        <v>197</v>
      </c>
      <c r="B307" s="259" t="s">
        <v>198</v>
      </c>
      <c r="C307" s="259" t="s">
        <v>199</v>
      </c>
      <c r="D307" s="259" t="s">
        <v>257</v>
      </c>
      <c r="E307" s="259">
        <v>0</v>
      </c>
      <c r="G307" s="259" t="s">
        <v>29</v>
      </c>
      <c r="H307" s="259">
        <v>1</v>
      </c>
      <c r="L307" s="259" t="s">
        <v>242</v>
      </c>
      <c r="M307" s="259" t="s">
        <v>135</v>
      </c>
      <c r="P307" s="259" t="s">
        <v>203</v>
      </c>
    </row>
    <row r="308" spans="1:16">
      <c r="A308" s="259" t="s">
        <v>197</v>
      </c>
      <c r="B308" s="259" t="s">
        <v>198</v>
      </c>
      <c r="C308" s="259" t="s">
        <v>204</v>
      </c>
      <c r="D308" s="259" t="s">
        <v>257</v>
      </c>
      <c r="E308" s="259">
        <v>0</v>
      </c>
      <c r="G308" s="259" t="s">
        <v>29</v>
      </c>
      <c r="H308" s="259">
        <v>1</v>
      </c>
      <c r="L308" s="259" t="s">
        <v>242</v>
      </c>
      <c r="M308" s="259" t="s">
        <v>135</v>
      </c>
      <c r="P308" s="259" t="s">
        <v>203</v>
      </c>
    </row>
    <row r="309" spans="1:16">
      <c r="A309" s="259" t="s">
        <v>197</v>
      </c>
      <c r="B309" s="259" t="s">
        <v>198</v>
      </c>
      <c r="C309" s="259" t="s">
        <v>261</v>
      </c>
      <c r="D309" s="259" t="s">
        <v>257</v>
      </c>
      <c r="E309" s="259">
        <v>0</v>
      </c>
      <c r="G309" s="259" t="s">
        <v>29</v>
      </c>
      <c r="H309" s="259">
        <v>1</v>
      </c>
      <c r="L309" s="259" t="s">
        <v>201</v>
      </c>
      <c r="M309" s="259" t="s">
        <v>231</v>
      </c>
      <c r="P309" s="259" t="s">
        <v>203</v>
      </c>
    </row>
    <row r="310" spans="1:16">
      <c r="A310" s="259" t="s">
        <v>197</v>
      </c>
      <c r="B310" s="259" t="s">
        <v>198</v>
      </c>
      <c r="C310" s="259" t="s">
        <v>205</v>
      </c>
      <c r="D310" s="259" t="s">
        <v>257</v>
      </c>
      <c r="E310" s="259">
        <v>0</v>
      </c>
      <c r="G310" s="259" t="s">
        <v>29</v>
      </c>
      <c r="H310" s="259">
        <v>1</v>
      </c>
      <c r="L310" s="259" t="s">
        <v>242</v>
      </c>
      <c r="M310" s="259" t="s">
        <v>135</v>
      </c>
      <c r="P310" s="259" t="s">
        <v>203</v>
      </c>
    </row>
    <row r="311" spans="1:16">
      <c r="A311" s="259" t="s">
        <v>197</v>
      </c>
      <c r="B311" s="259" t="s">
        <v>198</v>
      </c>
      <c r="C311" s="259" t="s">
        <v>206</v>
      </c>
      <c r="D311" s="259" t="s">
        <v>257</v>
      </c>
      <c r="E311" s="259">
        <v>0</v>
      </c>
      <c r="G311" s="259" t="s">
        <v>29</v>
      </c>
      <c r="H311" s="259">
        <v>1</v>
      </c>
      <c r="L311" s="259" t="s">
        <v>242</v>
      </c>
      <c r="M311" s="259" t="s">
        <v>112</v>
      </c>
      <c r="P311" s="259" t="s">
        <v>203</v>
      </c>
    </row>
    <row r="312" spans="1:16">
      <c r="A312" s="259" t="s">
        <v>197</v>
      </c>
      <c r="B312" s="259" t="s">
        <v>198</v>
      </c>
      <c r="C312" s="259" t="s">
        <v>262</v>
      </c>
      <c r="D312" s="259" t="s">
        <v>257</v>
      </c>
      <c r="E312" s="259">
        <v>0</v>
      </c>
      <c r="G312" s="259" t="s">
        <v>29</v>
      </c>
      <c r="H312" s="259">
        <v>1</v>
      </c>
      <c r="L312" s="259" t="s">
        <v>201</v>
      </c>
      <c r="M312" s="259" t="s">
        <v>231</v>
      </c>
      <c r="P312" s="259" t="s">
        <v>203</v>
      </c>
    </row>
    <row r="313" spans="1:16">
      <c r="A313" s="259" t="s">
        <v>197</v>
      </c>
      <c r="B313" s="259" t="s">
        <v>198</v>
      </c>
      <c r="C313" s="259" t="s">
        <v>13</v>
      </c>
      <c r="D313" s="259" t="s">
        <v>257</v>
      </c>
      <c r="E313" s="259">
        <v>0</v>
      </c>
      <c r="G313" s="259" t="s">
        <v>29</v>
      </c>
      <c r="H313" s="259">
        <v>1</v>
      </c>
      <c r="L313" s="259" t="s">
        <v>242</v>
      </c>
      <c r="M313" s="259" t="s">
        <v>135</v>
      </c>
      <c r="P313" s="259" t="s">
        <v>203</v>
      </c>
    </row>
    <row r="314" spans="1:16">
      <c r="A314" s="259" t="s">
        <v>197</v>
      </c>
      <c r="B314" s="259" t="s">
        <v>198</v>
      </c>
      <c r="C314" s="259" t="s">
        <v>263</v>
      </c>
      <c r="D314" s="259" t="s">
        <v>257</v>
      </c>
      <c r="E314" s="259">
        <v>0</v>
      </c>
      <c r="G314" s="259" t="s">
        <v>29</v>
      </c>
      <c r="H314" s="259">
        <v>1</v>
      </c>
      <c r="L314" s="259" t="s">
        <v>201</v>
      </c>
      <c r="M314" s="259" t="s">
        <v>231</v>
      </c>
      <c r="P314" s="259" t="s">
        <v>203</v>
      </c>
    </row>
    <row r="315" spans="1:16">
      <c r="A315" s="259" t="s">
        <v>197</v>
      </c>
      <c r="B315" s="259" t="s">
        <v>198</v>
      </c>
      <c r="C315" s="259" t="s">
        <v>207</v>
      </c>
      <c r="D315" s="259" t="s">
        <v>257</v>
      </c>
      <c r="E315" s="259">
        <v>0</v>
      </c>
      <c r="G315" s="259" t="s">
        <v>29</v>
      </c>
      <c r="H315" s="259">
        <v>1</v>
      </c>
      <c r="L315" s="259" t="s">
        <v>242</v>
      </c>
      <c r="M315" s="259" t="s">
        <v>135</v>
      </c>
      <c r="P315" s="259" t="s">
        <v>203</v>
      </c>
    </row>
    <row r="316" spans="1:16">
      <c r="A316" s="259" t="s">
        <v>197</v>
      </c>
      <c r="B316" s="259" t="s">
        <v>198</v>
      </c>
      <c r="C316" s="259" t="s">
        <v>264</v>
      </c>
      <c r="D316" s="259" t="s">
        <v>257</v>
      </c>
      <c r="E316" s="259">
        <v>0</v>
      </c>
      <c r="G316" s="259" t="s">
        <v>29</v>
      </c>
      <c r="H316" s="259">
        <v>1</v>
      </c>
      <c r="L316" s="259" t="s">
        <v>201</v>
      </c>
      <c r="M316" s="259" t="s">
        <v>231</v>
      </c>
      <c r="P316" s="259" t="s">
        <v>203</v>
      </c>
    </row>
    <row r="317" spans="1:16">
      <c r="A317" s="259" t="s">
        <v>197</v>
      </c>
      <c r="B317" s="259" t="s">
        <v>198</v>
      </c>
      <c r="C317" s="259" t="s">
        <v>104</v>
      </c>
      <c r="D317" s="259" t="s">
        <v>257</v>
      </c>
      <c r="E317" s="259">
        <v>0</v>
      </c>
      <c r="G317" s="259" t="s">
        <v>29</v>
      </c>
      <c r="H317" s="259">
        <v>1</v>
      </c>
      <c r="L317" s="259" t="s">
        <v>242</v>
      </c>
      <c r="M317" s="259" t="s">
        <v>135</v>
      </c>
      <c r="P317" s="259" t="s">
        <v>203</v>
      </c>
    </row>
    <row r="318" spans="1:16">
      <c r="A318" s="259" t="s">
        <v>197</v>
      </c>
      <c r="B318" s="259" t="s">
        <v>198</v>
      </c>
      <c r="C318" s="259" t="s">
        <v>208</v>
      </c>
      <c r="D318" s="259" t="s">
        <v>257</v>
      </c>
      <c r="E318" s="259">
        <v>1</v>
      </c>
      <c r="G318" s="259" t="s">
        <v>29</v>
      </c>
      <c r="H318" s="259">
        <v>1</v>
      </c>
      <c r="L318" s="259" t="s">
        <v>242</v>
      </c>
      <c r="M318" s="259" t="s">
        <v>112</v>
      </c>
      <c r="P318" s="259" t="s">
        <v>210</v>
      </c>
    </row>
    <row r="319" spans="1:16">
      <c r="A319" s="259" t="s">
        <v>197</v>
      </c>
      <c r="B319" s="259" t="s">
        <v>198</v>
      </c>
      <c r="C319" s="259" t="s">
        <v>265</v>
      </c>
      <c r="D319" s="259" t="s">
        <v>257</v>
      </c>
      <c r="E319" s="259">
        <v>0</v>
      </c>
      <c r="G319" s="259" t="s">
        <v>29</v>
      </c>
      <c r="H319" s="259">
        <v>1</v>
      </c>
      <c r="L319" s="259" t="s">
        <v>201</v>
      </c>
      <c r="M319" s="259" t="s">
        <v>231</v>
      </c>
      <c r="P319" s="259" t="s">
        <v>210</v>
      </c>
    </row>
    <row r="320" spans="1:16">
      <c r="A320" s="259" t="s">
        <v>197</v>
      </c>
      <c r="B320" s="259" t="s">
        <v>198</v>
      </c>
      <c r="C320" s="259" t="s">
        <v>11</v>
      </c>
      <c r="D320" s="259" t="s">
        <v>257</v>
      </c>
      <c r="E320" s="259">
        <v>0</v>
      </c>
      <c r="G320" s="259" t="s">
        <v>29</v>
      </c>
      <c r="H320" s="259">
        <v>1</v>
      </c>
      <c r="L320" s="259" t="s">
        <v>242</v>
      </c>
      <c r="M320" s="259" t="s">
        <v>112</v>
      </c>
      <c r="P320" s="259" t="s">
        <v>210</v>
      </c>
    </row>
    <row r="321" spans="1:16">
      <c r="A321" s="259" t="s">
        <v>197</v>
      </c>
      <c r="B321" s="259" t="s">
        <v>198</v>
      </c>
      <c r="C321" s="259" t="s">
        <v>266</v>
      </c>
      <c r="D321" s="259" t="s">
        <v>257</v>
      </c>
      <c r="E321" s="259">
        <v>0</v>
      </c>
      <c r="G321" s="259" t="s">
        <v>29</v>
      </c>
      <c r="H321" s="259">
        <v>1</v>
      </c>
      <c r="L321" s="259" t="s">
        <v>201</v>
      </c>
      <c r="M321" s="259" t="s">
        <v>231</v>
      </c>
      <c r="P321" s="259" t="s">
        <v>210</v>
      </c>
    </row>
    <row r="322" spans="1:16">
      <c r="A322" s="259" t="s">
        <v>197</v>
      </c>
      <c r="B322" s="259" t="s">
        <v>198</v>
      </c>
      <c r="C322" s="259" t="s">
        <v>12</v>
      </c>
      <c r="D322" s="259" t="s">
        <v>257</v>
      </c>
      <c r="E322" s="259">
        <v>0</v>
      </c>
      <c r="G322" s="259" t="s">
        <v>29</v>
      </c>
      <c r="H322" s="259">
        <v>1</v>
      </c>
      <c r="L322" s="259" t="s">
        <v>242</v>
      </c>
      <c r="M322" s="259" t="s">
        <v>135</v>
      </c>
      <c r="P322" s="259" t="s">
        <v>210</v>
      </c>
    </row>
    <row r="323" spans="1:16">
      <c r="A323" s="259" t="s">
        <v>197</v>
      </c>
      <c r="B323" s="259" t="s">
        <v>198</v>
      </c>
      <c r="C323" s="259" t="s">
        <v>267</v>
      </c>
      <c r="D323" s="259" t="s">
        <v>257</v>
      </c>
      <c r="E323" s="259">
        <v>1</v>
      </c>
      <c r="G323" s="259" t="s">
        <v>29</v>
      </c>
      <c r="H323" s="259">
        <v>1</v>
      </c>
      <c r="L323" s="259" t="s">
        <v>201</v>
      </c>
      <c r="M323" s="259" t="s">
        <v>231</v>
      </c>
      <c r="P323" s="259" t="s">
        <v>210</v>
      </c>
    </row>
    <row r="324" spans="1:16">
      <c r="A324" s="259" t="s">
        <v>197</v>
      </c>
      <c r="B324" s="259" t="s">
        <v>198</v>
      </c>
      <c r="C324" s="259" t="s">
        <v>211</v>
      </c>
      <c r="D324" s="259" t="s">
        <v>257</v>
      </c>
      <c r="E324" s="259">
        <v>1</v>
      </c>
      <c r="G324" s="259" t="s">
        <v>29</v>
      </c>
      <c r="H324" s="259">
        <v>1</v>
      </c>
      <c r="L324" s="259" t="s">
        <v>242</v>
      </c>
      <c r="M324" s="259" t="s">
        <v>135</v>
      </c>
      <c r="P324" s="259" t="s">
        <v>210</v>
      </c>
    </row>
    <row r="325" spans="1:16">
      <c r="A325" s="259" t="s">
        <v>197</v>
      </c>
      <c r="B325" s="259" t="s">
        <v>198</v>
      </c>
      <c r="C325" s="259" t="s">
        <v>268</v>
      </c>
      <c r="D325" s="259" t="s">
        <v>257</v>
      </c>
      <c r="E325" s="259">
        <v>1</v>
      </c>
      <c r="G325" s="259" t="s">
        <v>29</v>
      </c>
      <c r="H325" s="259">
        <v>1</v>
      </c>
      <c r="L325" s="259" t="s">
        <v>245</v>
      </c>
      <c r="P325" s="259" t="s">
        <v>210</v>
      </c>
    </row>
    <row r="326" spans="1:16">
      <c r="A326" s="259" t="s">
        <v>197</v>
      </c>
      <c r="B326" s="259" t="s">
        <v>198</v>
      </c>
      <c r="C326" s="259" t="s">
        <v>269</v>
      </c>
      <c r="D326" s="259" t="s">
        <v>257</v>
      </c>
      <c r="E326" s="259">
        <v>1</v>
      </c>
      <c r="G326" s="259" t="s">
        <v>29</v>
      </c>
      <c r="H326" s="259">
        <v>1</v>
      </c>
      <c r="L326" s="259" t="s">
        <v>201</v>
      </c>
      <c r="M326" s="259" t="s">
        <v>231</v>
      </c>
      <c r="P326" s="259" t="s">
        <v>210</v>
      </c>
    </row>
    <row r="327" spans="1:16">
      <c r="A327" s="259" t="s">
        <v>197</v>
      </c>
      <c r="B327" s="259" t="s">
        <v>198</v>
      </c>
      <c r="C327" s="259" t="s">
        <v>213</v>
      </c>
      <c r="D327" s="259" t="s">
        <v>257</v>
      </c>
      <c r="E327" s="259">
        <v>1</v>
      </c>
      <c r="G327" s="259" t="s">
        <v>29</v>
      </c>
      <c r="H327" s="259">
        <v>1</v>
      </c>
      <c r="L327" s="259" t="s">
        <v>242</v>
      </c>
      <c r="M327" s="259" t="s">
        <v>112</v>
      </c>
      <c r="P327" s="259" t="s">
        <v>210</v>
      </c>
    </row>
    <row r="328" spans="1:16">
      <c r="A328" s="259" t="s">
        <v>197</v>
      </c>
      <c r="B328" s="259" t="s">
        <v>198</v>
      </c>
      <c r="C328" s="259" t="s">
        <v>8</v>
      </c>
      <c r="D328" s="259" t="s">
        <v>257</v>
      </c>
      <c r="E328" s="259">
        <v>1</v>
      </c>
      <c r="G328" s="259" t="s">
        <v>29</v>
      </c>
      <c r="H328" s="259">
        <v>1</v>
      </c>
      <c r="L328" s="259" t="s">
        <v>242</v>
      </c>
      <c r="M328" s="259" t="s">
        <v>112</v>
      </c>
      <c r="P328" s="259" t="s">
        <v>210</v>
      </c>
    </row>
    <row r="329" spans="1:16">
      <c r="A329" s="259" t="s">
        <v>214</v>
      </c>
      <c r="B329" s="259" t="s">
        <v>198</v>
      </c>
      <c r="C329" s="259" t="s">
        <v>217</v>
      </c>
      <c r="D329" s="259" t="s">
        <v>257</v>
      </c>
      <c r="E329" s="259">
        <v>0</v>
      </c>
      <c r="G329" s="259" t="s">
        <v>29</v>
      </c>
      <c r="H329" s="259">
        <v>1</v>
      </c>
      <c r="L329" s="259" t="s">
        <v>201</v>
      </c>
      <c r="M329" s="259" t="s">
        <v>231</v>
      </c>
      <c r="P329" s="259" t="s">
        <v>216</v>
      </c>
    </row>
    <row r="330" spans="1:16">
      <c r="A330" s="259" t="s">
        <v>214</v>
      </c>
      <c r="B330" s="259" t="s">
        <v>198</v>
      </c>
      <c r="C330" s="259" t="s">
        <v>218</v>
      </c>
      <c r="D330" s="259" t="s">
        <v>257</v>
      </c>
      <c r="E330" s="259">
        <v>0</v>
      </c>
      <c r="G330" s="259" t="s">
        <v>29</v>
      </c>
      <c r="H330" s="259">
        <v>1</v>
      </c>
      <c r="L330" s="259" t="s">
        <v>201</v>
      </c>
      <c r="M330" s="259" t="s">
        <v>231</v>
      </c>
      <c r="P330" s="259" t="s">
        <v>216</v>
      </c>
    </row>
    <row r="331" spans="1:16">
      <c r="A331" s="259" t="s">
        <v>214</v>
      </c>
      <c r="B331" s="259" t="s">
        <v>198</v>
      </c>
      <c r="C331" s="259" t="s">
        <v>219</v>
      </c>
      <c r="D331" s="259" t="s">
        <v>257</v>
      </c>
      <c r="E331" s="259">
        <v>0</v>
      </c>
      <c r="G331" s="259" t="s">
        <v>29</v>
      </c>
      <c r="H331" s="259">
        <v>1</v>
      </c>
      <c r="L331" s="259" t="s">
        <v>201</v>
      </c>
      <c r="M331" s="259" t="s">
        <v>231</v>
      </c>
      <c r="P331" s="259" t="s">
        <v>216</v>
      </c>
    </row>
    <row r="332" spans="1:16">
      <c r="A332" s="259" t="s">
        <v>214</v>
      </c>
      <c r="B332" s="259" t="s">
        <v>198</v>
      </c>
      <c r="C332" s="259" t="s">
        <v>220</v>
      </c>
      <c r="D332" s="259" t="s">
        <v>257</v>
      </c>
      <c r="E332" s="259">
        <v>0</v>
      </c>
      <c r="G332" s="259" t="s">
        <v>29</v>
      </c>
      <c r="H332" s="259">
        <v>1</v>
      </c>
      <c r="L332" s="259" t="s">
        <v>201</v>
      </c>
      <c r="M332" s="259" t="s">
        <v>231</v>
      </c>
      <c r="P332" s="259" t="s">
        <v>216</v>
      </c>
    </row>
    <row r="333" spans="1:16">
      <c r="A333" s="259" t="s">
        <v>214</v>
      </c>
      <c r="B333" s="259" t="s">
        <v>198</v>
      </c>
      <c r="C333" s="259" t="s">
        <v>221</v>
      </c>
      <c r="D333" s="259" t="s">
        <v>257</v>
      </c>
      <c r="E333" s="259">
        <v>0</v>
      </c>
      <c r="G333" s="259" t="s">
        <v>29</v>
      </c>
      <c r="H333" s="259">
        <v>1</v>
      </c>
      <c r="L333" s="259" t="s">
        <v>201</v>
      </c>
      <c r="M333" s="259" t="s">
        <v>231</v>
      </c>
      <c r="P333" s="259" t="s">
        <v>216</v>
      </c>
    </row>
    <row r="334" spans="1:16">
      <c r="A334" s="259" t="s">
        <v>214</v>
      </c>
      <c r="B334" s="259" t="s">
        <v>198</v>
      </c>
      <c r="C334" s="259" t="s">
        <v>222</v>
      </c>
      <c r="D334" s="259" t="s">
        <v>257</v>
      </c>
      <c r="E334" s="259">
        <v>0</v>
      </c>
      <c r="G334" s="259" t="s">
        <v>29</v>
      </c>
      <c r="H334" s="259">
        <v>1</v>
      </c>
      <c r="L334" s="259" t="s">
        <v>201</v>
      </c>
      <c r="M334" s="259" t="s">
        <v>231</v>
      </c>
      <c r="P334" s="259" t="s">
        <v>216</v>
      </c>
    </row>
    <row r="335" spans="1:16">
      <c r="A335" s="259" t="s">
        <v>214</v>
      </c>
      <c r="B335" s="259" t="s">
        <v>198</v>
      </c>
      <c r="C335" s="259" t="s">
        <v>132</v>
      </c>
      <c r="D335" s="259" t="s">
        <v>257</v>
      </c>
      <c r="E335" s="259">
        <v>0</v>
      </c>
      <c r="G335" s="259" t="s">
        <v>29</v>
      </c>
      <c r="H335" s="259">
        <v>1</v>
      </c>
      <c r="L335" s="259" t="s">
        <v>201</v>
      </c>
      <c r="M335" s="259" t="s">
        <v>231</v>
      </c>
      <c r="P335" s="259" t="s">
        <v>216</v>
      </c>
    </row>
    <row r="336" spans="1:16">
      <c r="A336" s="259" t="s">
        <v>214</v>
      </c>
      <c r="B336" s="259" t="s">
        <v>198</v>
      </c>
      <c r="C336" s="259" t="s">
        <v>223</v>
      </c>
      <c r="D336" s="259" t="s">
        <v>257</v>
      </c>
      <c r="E336" s="259">
        <v>0</v>
      </c>
      <c r="G336" s="259" t="s">
        <v>29</v>
      </c>
      <c r="H336" s="259">
        <v>1</v>
      </c>
      <c r="L336" s="259" t="s">
        <v>201</v>
      </c>
      <c r="M336" s="259" t="s">
        <v>231</v>
      </c>
      <c r="P336" s="259" t="s">
        <v>216</v>
      </c>
    </row>
    <row r="337" spans="1:16">
      <c r="A337" s="259" t="s">
        <v>214</v>
      </c>
      <c r="B337" s="259" t="s">
        <v>198</v>
      </c>
      <c r="C337" s="259" t="s">
        <v>224</v>
      </c>
      <c r="D337" s="259" t="s">
        <v>257</v>
      </c>
      <c r="E337" s="259">
        <v>0</v>
      </c>
      <c r="G337" s="259" t="s">
        <v>29</v>
      </c>
      <c r="H337" s="259">
        <v>1</v>
      </c>
      <c r="L337" s="259" t="s">
        <v>201</v>
      </c>
      <c r="M337" s="259" t="s">
        <v>231</v>
      </c>
      <c r="P337" s="259" t="s">
        <v>216</v>
      </c>
    </row>
    <row r="338" spans="1:16">
      <c r="A338" s="259" t="s">
        <v>214</v>
      </c>
      <c r="B338" s="259" t="s">
        <v>198</v>
      </c>
      <c r="C338" s="259" t="s">
        <v>225</v>
      </c>
      <c r="D338" s="259" t="s">
        <v>257</v>
      </c>
      <c r="E338" s="259">
        <v>0</v>
      </c>
      <c r="G338" s="259" t="s">
        <v>29</v>
      </c>
      <c r="H338" s="259">
        <v>1</v>
      </c>
      <c r="L338" s="259" t="s">
        <v>201</v>
      </c>
      <c r="M338" s="259" t="s">
        <v>231</v>
      </c>
      <c r="P338" s="259" t="s">
        <v>216</v>
      </c>
    </row>
    <row r="339" spans="1:16">
      <c r="A339" s="259" t="s">
        <v>214</v>
      </c>
      <c r="B339" s="259" t="s">
        <v>198</v>
      </c>
      <c r="C339" s="259" t="s">
        <v>226</v>
      </c>
      <c r="D339" s="259" t="s">
        <v>257</v>
      </c>
      <c r="E339" s="259">
        <v>0</v>
      </c>
      <c r="G339" s="259" t="s">
        <v>29</v>
      </c>
      <c r="H339" s="259">
        <v>1</v>
      </c>
      <c r="L339" s="259" t="s">
        <v>201</v>
      </c>
      <c r="M339" s="259" t="s">
        <v>231</v>
      </c>
      <c r="P339" s="259" t="s">
        <v>216</v>
      </c>
    </row>
    <row r="340" spans="1:16">
      <c r="A340" s="259" t="s">
        <v>214</v>
      </c>
      <c r="B340" s="259" t="s">
        <v>198</v>
      </c>
      <c r="C340" s="259" t="s">
        <v>227</v>
      </c>
      <c r="D340" s="259" t="s">
        <v>257</v>
      </c>
      <c r="E340" s="259">
        <v>0</v>
      </c>
      <c r="G340" s="259" t="s">
        <v>29</v>
      </c>
      <c r="H340" s="259">
        <v>1</v>
      </c>
      <c r="L340" s="259" t="s">
        <v>201</v>
      </c>
      <c r="M340" s="259" t="s">
        <v>231</v>
      </c>
      <c r="P340" s="259" t="s">
        <v>216</v>
      </c>
    </row>
    <row r="341" spans="1:16">
      <c r="A341" s="259" t="s">
        <v>214</v>
      </c>
      <c r="B341" s="259" t="s">
        <v>198</v>
      </c>
      <c r="C341" s="259" t="s">
        <v>228</v>
      </c>
      <c r="D341" s="259" t="s">
        <v>257</v>
      </c>
      <c r="E341" s="259">
        <v>0</v>
      </c>
      <c r="G341" s="259" t="s">
        <v>29</v>
      </c>
      <c r="H341" s="259">
        <v>1</v>
      </c>
      <c r="L341" s="259" t="s">
        <v>201</v>
      </c>
      <c r="M341" s="259" t="s">
        <v>231</v>
      </c>
      <c r="P341" s="259" t="s">
        <v>229</v>
      </c>
    </row>
    <row r="342" spans="1:16">
      <c r="A342" s="259" t="s">
        <v>214</v>
      </c>
      <c r="B342" s="259" t="s">
        <v>198</v>
      </c>
      <c r="C342" s="259" t="s">
        <v>136</v>
      </c>
      <c r="D342" s="259" t="s">
        <v>257</v>
      </c>
      <c r="E342" s="259">
        <v>0</v>
      </c>
      <c r="G342" s="259" t="s">
        <v>29</v>
      </c>
      <c r="H342" s="259">
        <v>1</v>
      </c>
      <c r="L342" s="259" t="s">
        <v>201</v>
      </c>
      <c r="M342" s="259" t="s">
        <v>231</v>
      </c>
      <c r="P342" s="259" t="s">
        <v>229</v>
      </c>
    </row>
    <row r="343" spans="1:16">
      <c r="A343" s="259" t="s">
        <v>214</v>
      </c>
      <c r="B343" s="259" t="s">
        <v>198</v>
      </c>
      <c r="C343" s="259" t="s">
        <v>270</v>
      </c>
      <c r="D343" s="259" t="s">
        <v>257</v>
      </c>
      <c r="E343" s="259">
        <v>0</v>
      </c>
      <c r="G343" s="259" t="s">
        <v>29</v>
      </c>
      <c r="H343" s="259">
        <v>1</v>
      </c>
      <c r="L343" s="259" t="s">
        <v>201</v>
      </c>
      <c r="M343" s="259" t="s">
        <v>231</v>
      </c>
      <c r="P343" s="259" t="s">
        <v>271</v>
      </c>
    </row>
    <row r="346" spans="1:16" s="257" customFormat="1">
      <c r="A346" s="257" t="s">
        <v>181</v>
      </c>
      <c r="B346" s="257" t="s">
        <v>182</v>
      </c>
      <c r="C346" s="257" t="s">
        <v>183</v>
      </c>
      <c r="D346" s="257" t="s">
        <v>184</v>
      </c>
      <c r="E346" s="257" t="s">
        <v>185</v>
      </c>
      <c r="F346" s="257" t="s">
        <v>186</v>
      </c>
      <c r="G346" s="257" t="s">
        <v>187</v>
      </c>
      <c r="H346" s="257" t="s">
        <v>188</v>
      </c>
      <c r="I346" s="257" t="s">
        <v>189</v>
      </c>
      <c r="J346" s="257" t="s">
        <v>190</v>
      </c>
      <c r="K346" s="257" t="s">
        <v>191</v>
      </c>
      <c r="L346" s="257" t="s">
        <v>192</v>
      </c>
      <c r="M346" s="257" t="s">
        <v>193</v>
      </c>
      <c r="N346" s="257" t="s">
        <v>194</v>
      </c>
      <c r="O346" s="257" t="s">
        <v>195</v>
      </c>
      <c r="P346" s="257" t="s">
        <v>196</v>
      </c>
    </row>
    <row r="347" spans="1:16">
      <c r="A347" s="259" t="s">
        <v>272</v>
      </c>
      <c r="B347" s="259" t="s">
        <v>198</v>
      </c>
      <c r="C347" s="259" t="s">
        <v>273</v>
      </c>
      <c r="D347" s="259" t="s">
        <v>233</v>
      </c>
      <c r="E347" s="259">
        <v>136.00324119999999</v>
      </c>
      <c r="G347" s="259">
        <v>0</v>
      </c>
      <c r="H347" s="259">
        <v>1</v>
      </c>
      <c r="L347" s="259" t="s">
        <v>201</v>
      </c>
      <c r="M347" s="259" t="s">
        <v>231</v>
      </c>
      <c r="O347" s="259" t="s">
        <v>274</v>
      </c>
      <c r="P347" s="259" t="s">
        <v>275</v>
      </c>
    </row>
    <row r="348" spans="1:16">
      <c r="A348" s="259" t="s">
        <v>272</v>
      </c>
      <c r="B348" s="259" t="s">
        <v>198</v>
      </c>
      <c r="C348" s="259" t="s">
        <v>276</v>
      </c>
      <c r="D348" s="259" t="s">
        <v>233</v>
      </c>
      <c r="E348" s="259">
        <v>12763.36414</v>
      </c>
      <c r="G348" s="259">
        <v>0</v>
      </c>
      <c r="H348" s="259">
        <v>1</v>
      </c>
      <c r="L348" s="259" t="s">
        <v>201</v>
      </c>
      <c r="M348" s="259" t="s">
        <v>231</v>
      </c>
      <c r="O348" s="259" t="s">
        <v>274</v>
      </c>
      <c r="P348" s="259" t="s">
        <v>275</v>
      </c>
    </row>
    <row r="349" spans="1:16">
      <c r="A349" s="259" t="s">
        <v>272</v>
      </c>
      <c r="B349" s="259" t="s">
        <v>198</v>
      </c>
      <c r="C349" s="259" t="s">
        <v>277</v>
      </c>
      <c r="D349" s="259" t="s">
        <v>233</v>
      </c>
      <c r="E349" s="259">
        <v>3438.6520989999999</v>
      </c>
      <c r="G349" s="259">
        <v>0</v>
      </c>
      <c r="H349" s="259">
        <v>1</v>
      </c>
      <c r="L349" s="259" t="s">
        <v>201</v>
      </c>
      <c r="M349" s="259" t="s">
        <v>231</v>
      </c>
      <c r="O349" s="259" t="s">
        <v>274</v>
      </c>
      <c r="P349" s="259" t="s">
        <v>275</v>
      </c>
    </row>
    <row r="350" spans="1:16">
      <c r="A350" s="259" t="s">
        <v>272</v>
      </c>
      <c r="B350" s="259" t="s">
        <v>198</v>
      </c>
      <c r="C350" s="259" t="s">
        <v>278</v>
      </c>
      <c r="D350" s="259" t="s">
        <v>233</v>
      </c>
      <c r="E350" s="259">
        <v>27914.641329999999</v>
      </c>
      <c r="G350" s="259">
        <v>0</v>
      </c>
      <c r="H350" s="259">
        <v>1</v>
      </c>
      <c r="L350" s="259" t="s">
        <v>201</v>
      </c>
      <c r="M350" s="259" t="s">
        <v>231</v>
      </c>
      <c r="O350" s="259" t="s">
        <v>274</v>
      </c>
      <c r="P350" s="259" t="s">
        <v>275</v>
      </c>
    </row>
    <row r="351" spans="1:16">
      <c r="A351" s="259" t="s">
        <v>272</v>
      </c>
      <c r="B351" s="259" t="s">
        <v>198</v>
      </c>
      <c r="C351" s="259" t="s">
        <v>279</v>
      </c>
      <c r="D351" s="259" t="s">
        <v>233</v>
      </c>
      <c r="E351" s="259">
        <v>10609.05229</v>
      </c>
      <c r="G351" s="259">
        <v>0</v>
      </c>
      <c r="H351" s="259">
        <v>1</v>
      </c>
      <c r="L351" s="259" t="s">
        <v>201</v>
      </c>
      <c r="M351" s="259" t="s">
        <v>231</v>
      </c>
      <c r="O351" s="259" t="s">
        <v>274</v>
      </c>
      <c r="P351" s="259" t="s">
        <v>275</v>
      </c>
    </row>
    <row r="352" spans="1:16">
      <c r="A352" s="259" t="s">
        <v>272</v>
      </c>
      <c r="B352" s="259" t="s">
        <v>198</v>
      </c>
      <c r="C352" s="259" t="s">
        <v>280</v>
      </c>
      <c r="D352" s="259" t="s">
        <v>233</v>
      </c>
      <c r="E352" s="259">
        <v>1503.4898229999999</v>
      </c>
      <c r="G352" s="259">
        <v>0</v>
      </c>
      <c r="H352" s="259">
        <v>1</v>
      </c>
      <c r="L352" s="259" t="s">
        <v>201</v>
      </c>
      <c r="M352" s="259" t="s">
        <v>231</v>
      </c>
      <c r="O352" s="259" t="s">
        <v>274</v>
      </c>
      <c r="P352" s="259" t="s">
        <v>275</v>
      </c>
    </row>
    <row r="353" spans="1:16">
      <c r="A353" s="259" t="s">
        <v>272</v>
      </c>
      <c r="B353" s="259" t="s">
        <v>198</v>
      </c>
      <c r="C353" s="259" t="s">
        <v>281</v>
      </c>
      <c r="D353" s="259" t="s">
        <v>233</v>
      </c>
      <c r="E353" s="259">
        <v>78833.74437</v>
      </c>
      <c r="G353" s="259">
        <v>0</v>
      </c>
      <c r="H353" s="259">
        <v>1</v>
      </c>
      <c r="L353" s="259" t="s">
        <v>201</v>
      </c>
      <c r="M353" s="259" t="s">
        <v>231</v>
      </c>
      <c r="O353" s="259" t="s">
        <v>274</v>
      </c>
      <c r="P353" s="259" t="s">
        <v>275</v>
      </c>
    </row>
    <row r="354" spans="1:16">
      <c r="A354" s="259" t="s">
        <v>272</v>
      </c>
      <c r="B354" s="259" t="s">
        <v>198</v>
      </c>
      <c r="C354" s="259" t="s">
        <v>282</v>
      </c>
      <c r="D354" s="259" t="s">
        <v>233</v>
      </c>
      <c r="E354" s="259">
        <v>60939.694660000001</v>
      </c>
      <c r="G354" s="259">
        <v>0</v>
      </c>
      <c r="H354" s="259">
        <v>1</v>
      </c>
      <c r="L354" s="259" t="s">
        <v>201</v>
      </c>
      <c r="M354" s="259" t="s">
        <v>231</v>
      </c>
      <c r="O354" s="259" t="s">
        <v>274</v>
      </c>
      <c r="P354" s="259" t="s">
        <v>275</v>
      </c>
    </row>
    <row r="355" spans="1:16">
      <c r="A355" s="259" t="s">
        <v>272</v>
      </c>
      <c r="B355" s="259" t="s">
        <v>198</v>
      </c>
      <c r="C355" s="259" t="s">
        <v>283</v>
      </c>
      <c r="D355" s="259" t="s">
        <v>233</v>
      </c>
      <c r="E355" s="259">
        <v>12477.61988</v>
      </c>
      <c r="G355" s="259">
        <v>0</v>
      </c>
      <c r="H355" s="259">
        <v>1</v>
      </c>
      <c r="L355" s="259" t="s">
        <v>201</v>
      </c>
      <c r="M355" s="259" t="s">
        <v>231</v>
      </c>
      <c r="O355" s="259" t="s">
        <v>274</v>
      </c>
      <c r="P355" s="259" t="s">
        <v>275</v>
      </c>
    </row>
    <row r="356" spans="1:16">
      <c r="A356" s="259" t="s">
        <v>272</v>
      </c>
      <c r="B356" s="259" t="s">
        <v>198</v>
      </c>
      <c r="C356" s="259" t="s">
        <v>284</v>
      </c>
      <c r="D356" s="259" t="s">
        <v>233</v>
      </c>
      <c r="E356" s="259">
        <v>519.81201610000005</v>
      </c>
      <c r="G356" s="259">
        <v>0</v>
      </c>
      <c r="H356" s="259">
        <v>1</v>
      </c>
      <c r="L356" s="259" t="s">
        <v>201</v>
      </c>
      <c r="M356" s="259" t="s">
        <v>231</v>
      </c>
      <c r="O356" s="259" t="s">
        <v>274</v>
      </c>
      <c r="P356" s="259" t="s">
        <v>275</v>
      </c>
    </row>
    <row r="357" spans="1:16">
      <c r="A357" s="259" t="s">
        <v>272</v>
      </c>
      <c r="B357" s="259" t="s">
        <v>198</v>
      </c>
      <c r="C357" s="259" t="s">
        <v>285</v>
      </c>
      <c r="D357" s="259" t="s">
        <v>233</v>
      </c>
      <c r="E357" s="259">
        <v>82.695050910000006</v>
      </c>
      <c r="G357" s="259">
        <v>0</v>
      </c>
      <c r="H357" s="259">
        <v>1</v>
      </c>
      <c r="L357" s="259" t="s">
        <v>201</v>
      </c>
      <c r="M357" s="259" t="s">
        <v>231</v>
      </c>
      <c r="O357" s="259" t="s">
        <v>274</v>
      </c>
      <c r="P357" s="259" t="s">
        <v>275</v>
      </c>
    </row>
    <row r="358" spans="1:16">
      <c r="A358" s="259" t="s">
        <v>272</v>
      </c>
      <c r="B358" s="259" t="s">
        <v>198</v>
      </c>
      <c r="C358" s="259" t="s">
        <v>286</v>
      </c>
      <c r="D358" s="259" t="s">
        <v>233</v>
      </c>
      <c r="E358" s="259">
        <v>27914.641339999998</v>
      </c>
      <c r="G358" s="259">
        <v>0</v>
      </c>
      <c r="H358" s="259">
        <v>1</v>
      </c>
      <c r="L358" s="259" t="s">
        <v>201</v>
      </c>
      <c r="M358" s="259" t="s">
        <v>231</v>
      </c>
      <c r="O358" s="259" t="s">
        <v>274</v>
      </c>
      <c r="P358" s="259" t="s">
        <v>275</v>
      </c>
    </row>
    <row r="359" spans="1:16">
      <c r="A359" s="259" t="s">
        <v>272</v>
      </c>
      <c r="B359" s="259" t="s">
        <v>198</v>
      </c>
      <c r="C359" s="259" t="s">
        <v>287</v>
      </c>
      <c r="D359" s="259" t="s">
        <v>233</v>
      </c>
      <c r="E359" s="259">
        <v>2435.5018089999999</v>
      </c>
      <c r="G359" s="259">
        <v>0</v>
      </c>
      <c r="H359" s="259">
        <v>1</v>
      </c>
      <c r="L359" s="259" t="s">
        <v>201</v>
      </c>
      <c r="M359" s="259" t="s">
        <v>231</v>
      </c>
      <c r="O359" s="259" t="s">
        <v>274</v>
      </c>
      <c r="P359" s="259" t="s">
        <v>275</v>
      </c>
    </row>
    <row r="360" spans="1:16">
      <c r="A360" s="259" t="s">
        <v>272</v>
      </c>
      <c r="B360" s="259" t="s">
        <v>198</v>
      </c>
      <c r="C360" s="259" t="s">
        <v>288</v>
      </c>
      <c r="D360" s="259" t="s">
        <v>233</v>
      </c>
      <c r="E360" s="259">
        <v>115635.45699999999</v>
      </c>
      <c r="G360" s="259">
        <v>0</v>
      </c>
      <c r="H360" s="259">
        <v>1</v>
      </c>
      <c r="L360" s="259" t="s">
        <v>201</v>
      </c>
      <c r="M360" s="259" t="s">
        <v>231</v>
      </c>
      <c r="O360" s="259" t="s">
        <v>274</v>
      </c>
      <c r="P360" s="259" t="s">
        <v>275</v>
      </c>
    </row>
    <row r="361" spans="1:16">
      <c r="A361" s="259" t="s">
        <v>272</v>
      </c>
      <c r="B361" s="259" t="s">
        <v>198</v>
      </c>
      <c r="C361" s="259" t="s">
        <v>289</v>
      </c>
      <c r="D361" s="259" t="s">
        <v>233</v>
      </c>
      <c r="E361" s="259">
        <v>680548</v>
      </c>
      <c r="G361" s="259">
        <v>0</v>
      </c>
      <c r="H361" s="259">
        <v>1</v>
      </c>
      <c r="L361" s="259" t="s">
        <v>201</v>
      </c>
      <c r="M361" s="259" t="s">
        <v>231</v>
      </c>
      <c r="P361" s="259" t="s">
        <v>290</v>
      </c>
    </row>
    <row r="362" spans="1:16">
      <c r="A362" s="259" t="s">
        <v>272</v>
      </c>
      <c r="B362" s="259" t="s">
        <v>198</v>
      </c>
      <c r="C362" s="259" t="s">
        <v>291</v>
      </c>
      <c r="D362" s="259" t="s">
        <v>233</v>
      </c>
      <c r="E362" s="259">
        <v>64803.034099999997</v>
      </c>
      <c r="G362" s="259">
        <v>0</v>
      </c>
      <c r="H362" s="259">
        <v>1</v>
      </c>
      <c r="L362" s="259" t="s">
        <v>201</v>
      </c>
      <c r="M362" s="259" t="s">
        <v>231</v>
      </c>
      <c r="O362" s="259" t="s">
        <v>274</v>
      </c>
      <c r="P362" s="259" t="s">
        <v>290</v>
      </c>
    </row>
    <row r="363" spans="1:16">
      <c r="A363" s="259" t="s">
        <v>272</v>
      </c>
      <c r="B363" s="259" t="s">
        <v>198</v>
      </c>
      <c r="C363" s="259" t="s">
        <v>292</v>
      </c>
      <c r="D363" s="259" t="s">
        <v>233</v>
      </c>
      <c r="E363" s="259">
        <v>45344.59188</v>
      </c>
      <c r="G363" s="259">
        <v>0</v>
      </c>
      <c r="H363" s="259">
        <v>1</v>
      </c>
      <c r="L363" s="259" t="s">
        <v>201</v>
      </c>
      <c r="M363" s="259" t="s">
        <v>231</v>
      </c>
      <c r="O363" s="259" t="s">
        <v>274</v>
      </c>
      <c r="P363" s="259" t="s">
        <v>290</v>
      </c>
    </row>
    <row r="364" spans="1:16">
      <c r="A364" s="259" t="s">
        <v>272</v>
      </c>
      <c r="B364" s="259" t="s">
        <v>198</v>
      </c>
      <c r="C364" s="259" t="s">
        <v>293</v>
      </c>
      <c r="D364" s="259" t="s">
        <v>233</v>
      </c>
      <c r="E364" s="259">
        <v>76531.999209999994</v>
      </c>
      <c r="G364" s="259">
        <v>0</v>
      </c>
      <c r="H364" s="259">
        <v>1</v>
      </c>
      <c r="L364" s="259" t="s">
        <v>201</v>
      </c>
      <c r="M364" s="259" t="s">
        <v>231</v>
      </c>
      <c r="O364" s="259" t="s">
        <v>274</v>
      </c>
      <c r="P364" s="259" t="s">
        <v>290</v>
      </c>
    </row>
    <row r="365" spans="1:16">
      <c r="A365" s="259" t="s">
        <v>272</v>
      </c>
      <c r="B365" s="259" t="s">
        <v>198</v>
      </c>
      <c r="C365" s="259" t="s">
        <v>294</v>
      </c>
      <c r="D365" s="259" t="s">
        <v>233</v>
      </c>
      <c r="E365" s="259">
        <v>23876.148000000001</v>
      </c>
      <c r="G365" s="259">
        <v>0</v>
      </c>
      <c r="H365" s="259">
        <v>1</v>
      </c>
      <c r="L365" s="259" t="s">
        <v>201</v>
      </c>
      <c r="M365" s="259" t="s">
        <v>231</v>
      </c>
      <c r="O365" s="259" t="s">
        <v>274</v>
      </c>
      <c r="P365" s="259" t="s">
        <v>290</v>
      </c>
    </row>
    <row r="366" spans="1:16">
      <c r="A366" s="259" t="s">
        <v>272</v>
      </c>
      <c r="B366" s="259" t="s">
        <v>198</v>
      </c>
      <c r="C366" s="259" t="s">
        <v>295</v>
      </c>
      <c r="D366" s="259" t="s">
        <v>233</v>
      </c>
      <c r="E366" s="259">
        <v>82890.406780000005</v>
      </c>
      <c r="G366" s="259">
        <v>0</v>
      </c>
      <c r="H366" s="259">
        <v>1</v>
      </c>
      <c r="L366" s="259" t="s">
        <v>201</v>
      </c>
      <c r="M366" s="259" t="s">
        <v>231</v>
      </c>
      <c r="O366" s="259" t="s">
        <v>274</v>
      </c>
      <c r="P366" s="259" t="s">
        <v>290</v>
      </c>
    </row>
    <row r="367" spans="1:16">
      <c r="A367" s="259" t="s">
        <v>272</v>
      </c>
      <c r="B367" s="259" t="s">
        <v>198</v>
      </c>
      <c r="C367" s="259" t="s">
        <v>296</v>
      </c>
      <c r="D367" s="259" t="s">
        <v>233</v>
      </c>
      <c r="E367" s="259">
        <v>1412.1109240000001</v>
      </c>
      <c r="G367" s="259">
        <v>0</v>
      </c>
      <c r="H367" s="259">
        <v>1</v>
      </c>
      <c r="L367" s="259" t="s">
        <v>201</v>
      </c>
      <c r="M367" s="259" t="s">
        <v>231</v>
      </c>
      <c r="O367" s="259" t="s">
        <v>274</v>
      </c>
      <c r="P367" s="259" t="s">
        <v>290</v>
      </c>
    </row>
    <row r="368" spans="1:16">
      <c r="A368" s="259" t="s">
        <v>272</v>
      </c>
      <c r="B368" s="259" t="s">
        <v>198</v>
      </c>
      <c r="C368" s="259" t="s">
        <v>297</v>
      </c>
      <c r="D368" s="259" t="s">
        <v>233</v>
      </c>
      <c r="E368" s="259">
        <v>41848.54666</v>
      </c>
      <c r="G368" s="259">
        <v>0</v>
      </c>
      <c r="H368" s="259">
        <v>1</v>
      </c>
      <c r="L368" s="259" t="s">
        <v>201</v>
      </c>
      <c r="M368" s="259" t="s">
        <v>231</v>
      </c>
      <c r="O368" s="259" t="s">
        <v>274</v>
      </c>
      <c r="P368" s="259" t="s">
        <v>290</v>
      </c>
    </row>
    <row r="369" spans="1:16">
      <c r="A369" s="259" t="s">
        <v>272</v>
      </c>
      <c r="B369" s="259" t="s">
        <v>198</v>
      </c>
      <c r="C369" s="259" t="s">
        <v>298</v>
      </c>
      <c r="D369" s="259" t="s">
        <v>233</v>
      </c>
      <c r="E369" s="259">
        <v>6554.9731840000004</v>
      </c>
      <c r="G369" s="259">
        <v>0</v>
      </c>
      <c r="H369" s="259">
        <v>1</v>
      </c>
      <c r="L369" s="259" t="s">
        <v>201</v>
      </c>
      <c r="M369" s="259" t="s">
        <v>231</v>
      </c>
      <c r="O369" s="259" t="s">
        <v>274</v>
      </c>
      <c r="P369" s="259" t="s">
        <v>290</v>
      </c>
    </row>
    <row r="370" spans="1:16">
      <c r="A370" s="259" t="s">
        <v>272</v>
      </c>
      <c r="B370" s="259" t="s">
        <v>198</v>
      </c>
      <c r="C370" s="259" t="s">
        <v>299</v>
      </c>
      <c r="D370" s="259" t="s">
        <v>233</v>
      </c>
      <c r="E370" s="259">
        <v>2268.9974830000001</v>
      </c>
      <c r="G370" s="259">
        <v>0</v>
      </c>
      <c r="H370" s="259">
        <v>1</v>
      </c>
      <c r="L370" s="259" t="s">
        <v>201</v>
      </c>
      <c r="M370" s="259" t="s">
        <v>231</v>
      </c>
      <c r="O370" s="259" t="s">
        <v>274</v>
      </c>
      <c r="P370" s="259" t="s">
        <v>290</v>
      </c>
    </row>
    <row r="371" spans="1:16">
      <c r="A371" s="259" t="s">
        <v>272</v>
      </c>
      <c r="B371" s="259" t="s">
        <v>198</v>
      </c>
      <c r="C371" s="259" t="s">
        <v>300</v>
      </c>
      <c r="D371" s="259" t="s">
        <v>233</v>
      </c>
      <c r="E371" s="259">
        <v>22147.919170000001</v>
      </c>
      <c r="G371" s="259">
        <v>0</v>
      </c>
      <c r="H371" s="259">
        <v>1</v>
      </c>
      <c r="L371" s="259" t="s">
        <v>201</v>
      </c>
      <c r="M371" s="259" t="s">
        <v>231</v>
      </c>
      <c r="O371" s="259" t="s">
        <v>274</v>
      </c>
      <c r="P371" s="259" t="s">
        <v>290</v>
      </c>
    </row>
    <row r="372" spans="1:16">
      <c r="A372" s="259" t="s">
        <v>272</v>
      </c>
      <c r="B372" s="259" t="s">
        <v>198</v>
      </c>
      <c r="C372" s="259" t="s">
        <v>301</v>
      </c>
      <c r="D372" s="259" t="s">
        <v>233</v>
      </c>
      <c r="E372" s="259">
        <v>75967.362739999997</v>
      </c>
      <c r="G372" s="259">
        <v>0</v>
      </c>
      <c r="H372" s="259">
        <v>1</v>
      </c>
      <c r="L372" s="259" t="s">
        <v>201</v>
      </c>
      <c r="M372" s="259" t="s">
        <v>231</v>
      </c>
      <c r="O372" s="259" t="s">
        <v>274</v>
      </c>
      <c r="P372" s="259" t="s">
        <v>290</v>
      </c>
    </row>
    <row r="373" spans="1:16">
      <c r="A373" s="259" t="s">
        <v>272</v>
      </c>
      <c r="B373" s="259" t="s">
        <v>198</v>
      </c>
      <c r="C373" s="259" t="s">
        <v>302</v>
      </c>
      <c r="D373" s="259" t="s">
        <v>233</v>
      </c>
      <c r="E373" s="259">
        <v>19341.712009999999</v>
      </c>
      <c r="G373" s="259">
        <v>0</v>
      </c>
      <c r="H373" s="259">
        <v>1</v>
      </c>
      <c r="L373" s="259" t="s">
        <v>201</v>
      </c>
      <c r="M373" s="259" t="s">
        <v>231</v>
      </c>
      <c r="O373" s="259" t="s">
        <v>274</v>
      </c>
      <c r="P373" s="259" t="s">
        <v>290</v>
      </c>
    </row>
    <row r="374" spans="1:16">
      <c r="A374" s="259" t="s">
        <v>272</v>
      </c>
      <c r="B374" s="259" t="s">
        <v>198</v>
      </c>
      <c r="C374" s="259" t="s">
        <v>303</v>
      </c>
      <c r="D374" s="259" t="s">
        <v>233</v>
      </c>
      <c r="E374" s="259">
        <v>44040.87831</v>
      </c>
      <c r="G374" s="259">
        <v>0</v>
      </c>
      <c r="H374" s="259">
        <v>1</v>
      </c>
      <c r="L374" s="259" t="s">
        <v>201</v>
      </c>
      <c r="M374" s="259" t="s">
        <v>231</v>
      </c>
      <c r="O374" s="259" t="s">
        <v>274</v>
      </c>
      <c r="P374" s="259" t="s">
        <v>290</v>
      </c>
    </row>
    <row r="375" spans="1:16">
      <c r="A375" s="259" t="s">
        <v>272</v>
      </c>
      <c r="B375" s="259" t="s">
        <v>198</v>
      </c>
      <c r="C375" s="259" t="s">
        <v>304</v>
      </c>
      <c r="D375" s="259" t="s">
        <v>233</v>
      </c>
      <c r="E375" s="259">
        <v>25227.520260000001</v>
      </c>
      <c r="G375" s="259">
        <v>0</v>
      </c>
      <c r="H375" s="259">
        <v>1</v>
      </c>
      <c r="L375" s="259" t="s">
        <v>201</v>
      </c>
      <c r="M375" s="259" t="s">
        <v>231</v>
      </c>
      <c r="O375" s="259" t="s">
        <v>274</v>
      </c>
      <c r="P375" s="259" t="s">
        <v>290</v>
      </c>
    </row>
    <row r="376" spans="1:16">
      <c r="A376" s="259" t="s">
        <v>272</v>
      </c>
      <c r="B376" s="259" t="s">
        <v>198</v>
      </c>
      <c r="C376" s="259" t="s">
        <v>305</v>
      </c>
      <c r="D376" s="259" t="s">
        <v>233</v>
      </c>
      <c r="E376" s="259">
        <v>56418.58597</v>
      </c>
      <c r="G376" s="259">
        <v>0</v>
      </c>
      <c r="H376" s="259">
        <v>1</v>
      </c>
      <c r="L376" s="259" t="s">
        <v>201</v>
      </c>
      <c r="M376" s="259" t="s">
        <v>231</v>
      </c>
      <c r="O376" s="259" t="s">
        <v>274</v>
      </c>
      <c r="P376" s="259" t="s">
        <v>290</v>
      </c>
    </row>
    <row r="377" spans="1:16">
      <c r="A377" s="259" t="s">
        <v>272</v>
      </c>
      <c r="B377" s="259" t="s">
        <v>198</v>
      </c>
      <c r="C377" s="259" t="s">
        <v>306</v>
      </c>
      <c r="D377" s="259" t="s">
        <v>233</v>
      </c>
      <c r="E377" s="259">
        <v>46996.524319999997</v>
      </c>
      <c r="G377" s="259">
        <v>0</v>
      </c>
      <c r="H377" s="259">
        <v>1</v>
      </c>
      <c r="L377" s="259" t="s">
        <v>201</v>
      </c>
      <c r="M377" s="259" t="s">
        <v>231</v>
      </c>
      <c r="O377" s="259" t="s">
        <v>274</v>
      </c>
      <c r="P377" s="259" t="s">
        <v>290</v>
      </c>
    </row>
    <row r="378" spans="1:16">
      <c r="A378" s="259" t="s">
        <v>272</v>
      </c>
      <c r="B378" s="259" t="s">
        <v>198</v>
      </c>
      <c r="C378" s="259" t="s">
        <v>307</v>
      </c>
      <c r="D378" s="259" t="s">
        <v>233</v>
      </c>
      <c r="E378" s="259">
        <v>4210.3949590000002</v>
      </c>
      <c r="G378" s="259">
        <v>0</v>
      </c>
      <c r="H378" s="259">
        <v>1</v>
      </c>
      <c r="L378" s="259" t="s">
        <v>201</v>
      </c>
      <c r="M378" s="259" t="s">
        <v>231</v>
      </c>
      <c r="O378" s="259" t="s">
        <v>274</v>
      </c>
      <c r="P378" s="259" t="s">
        <v>290</v>
      </c>
    </row>
    <row r="379" spans="1:16">
      <c r="A379" s="259" t="s">
        <v>272</v>
      </c>
      <c r="B379" s="259" t="s">
        <v>198</v>
      </c>
      <c r="C379" s="259" t="s">
        <v>308</v>
      </c>
      <c r="D379" s="259" t="s">
        <v>233</v>
      </c>
      <c r="E379" s="259">
        <v>1173.4492680000001</v>
      </c>
      <c r="G379" s="259">
        <v>0</v>
      </c>
      <c r="H379" s="259">
        <v>1</v>
      </c>
      <c r="L379" s="259" t="s">
        <v>201</v>
      </c>
      <c r="M379" s="259" t="s">
        <v>231</v>
      </c>
      <c r="O379" s="259" t="s">
        <v>274</v>
      </c>
      <c r="P379" s="259" t="s">
        <v>290</v>
      </c>
    </row>
    <row r="380" spans="1:16">
      <c r="A380" s="259" t="s">
        <v>272</v>
      </c>
      <c r="B380" s="259" t="s">
        <v>198</v>
      </c>
      <c r="C380" s="259" t="s">
        <v>309</v>
      </c>
      <c r="D380" s="259" t="s">
        <v>233</v>
      </c>
      <c r="E380" s="259">
        <v>458.50308769999998</v>
      </c>
      <c r="G380" s="259">
        <v>0</v>
      </c>
      <c r="H380" s="259">
        <v>1</v>
      </c>
      <c r="L380" s="259" t="s">
        <v>201</v>
      </c>
      <c r="M380" s="259" t="s">
        <v>231</v>
      </c>
      <c r="O380" s="259" t="s">
        <v>274</v>
      </c>
      <c r="P380" s="259" t="s">
        <v>290</v>
      </c>
    </row>
    <row r="381" spans="1:16">
      <c r="A381" s="259" t="s">
        <v>272</v>
      </c>
      <c r="B381" s="259" t="s">
        <v>198</v>
      </c>
      <c r="C381" s="259" t="s">
        <v>310</v>
      </c>
      <c r="D381" s="259" t="s">
        <v>233</v>
      </c>
      <c r="E381" s="259">
        <v>4909.7807409999996</v>
      </c>
      <c r="G381" s="259">
        <v>0</v>
      </c>
      <c r="H381" s="259">
        <v>1</v>
      </c>
      <c r="L381" s="259" t="s">
        <v>201</v>
      </c>
      <c r="M381" s="259" t="s">
        <v>231</v>
      </c>
      <c r="O381" s="259" t="s">
        <v>274</v>
      </c>
      <c r="P381" s="259" t="s">
        <v>290</v>
      </c>
    </row>
    <row r="382" spans="1:16">
      <c r="A382" s="259" t="s">
        <v>272</v>
      </c>
      <c r="B382" s="259" t="s">
        <v>198</v>
      </c>
      <c r="C382" s="259" t="s">
        <v>311</v>
      </c>
      <c r="D382" s="259" t="s">
        <v>233</v>
      </c>
      <c r="E382" s="259">
        <v>12161.910190000001</v>
      </c>
      <c r="G382" s="259">
        <v>0</v>
      </c>
      <c r="H382" s="259">
        <v>1</v>
      </c>
      <c r="L382" s="259" t="s">
        <v>201</v>
      </c>
      <c r="M382" s="259" t="s">
        <v>231</v>
      </c>
      <c r="O382" s="259" t="s">
        <v>274</v>
      </c>
      <c r="P382" s="259" t="s">
        <v>290</v>
      </c>
    </row>
    <row r="383" spans="1:16">
      <c r="A383" s="259" t="s">
        <v>272</v>
      </c>
      <c r="B383" s="259" t="s">
        <v>198</v>
      </c>
      <c r="C383" s="259" t="s">
        <v>312</v>
      </c>
      <c r="D383" s="259" t="s">
        <v>233</v>
      </c>
      <c r="E383" s="259">
        <v>8477.1225149999991</v>
      </c>
      <c r="G383" s="259">
        <v>0</v>
      </c>
      <c r="H383" s="259">
        <v>1</v>
      </c>
      <c r="L383" s="259" t="s">
        <v>201</v>
      </c>
      <c r="M383" s="259" t="s">
        <v>231</v>
      </c>
      <c r="O383" s="259" t="s">
        <v>274</v>
      </c>
      <c r="P383" s="259" t="s">
        <v>290</v>
      </c>
    </row>
    <row r="384" spans="1:16">
      <c r="A384" s="259" t="s">
        <v>272</v>
      </c>
      <c r="B384" s="259" t="s">
        <v>198</v>
      </c>
      <c r="C384" s="259" t="s">
        <v>313</v>
      </c>
      <c r="D384" s="259" t="s">
        <v>233</v>
      </c>
      <c r="E384" s="259">
        <v>44151.632810000003</v>
      </c>
      <c r="G384" s="259">
        <v>0</v>
      </c>
      <c r="H384" s="259">
        <v>1</v>
      </c>
      <c r="L384" s="259" t="s">
        <v>201</v>
      </c>
      <c r="M384" s="259" t="s">
        <v>231</v>
      </c>
      <c r="O384" s="259" t="s">
        <v>274</v>
      </c>
      <c r="P384" s="259" t="s">
        <v>290</v>
      </c>
    </row>
    <row r="385" spans="1:16">
      <c r="A385" s="259" t="s">
        <v>272</v>
      </c>
      <c r="B385" s="259" t="s">
        <v>198</v>
      </c>
      <c r="C385" s="259" t="s">
        <v>314</v>
      </c>
      <c r="D385" s="259" t="s">
        <v>233</v>
      </c>
      <c r="E385" s="259">
        <v>5183.9126459999998</v>
      </c>
      <c r="G385" s="259">
        <v>0</v>
      </c>
      <c r="H385" s="259">
        <v>1</v>
      </c>
      <c r="L385" s="259" t="s">
        <v>201</v>
      </c>
      <c r="M385" s="259" t="s">
        <v>231</v>
      </c>
      <c r="O385" s="259" t="s">
        <v>274</v>
      </c>
      <c r="P385" s="259" t="s">
        <v>290</v>
      </c>
    </row>
    <row r="386" spans="1:16">
      <c r="A386" s="259" t="s">
        <v>272</v>
      </c>
      <c r="B386" s="259" t="s">
        <v>198</v>
      </c>
      <c r="C386" s="259" t="s">
        <v>315</v>
      </c>
      <c r="D386" s="259" t="s">
        <v>233</v>
      </c>
      <c r="E386" s="259">
        <v>14427.87175</v>
      </c>
      <c r="G386" s="259">
        <v>0</v>
      </c>
      <c r="H386" s="259">
        <v>1</v>
      </c>
      <c r="L386" s="259" t="s">
        <v>201</v>
      </c>
      <c r="M386" s="259" t="s">
        <v>231</v>
      </c>
      <c r="O386" s="259" t="s">
        <v>274</v>
      </c>
      <c r="P386" s="259" t="s">
        <v>290</v>
      </c>
    </row>
    <row r="387" spans="1:16">
      <c r="A387" s="259" t="s">
        <v>272</v>
      </c>
      <c r="B387" s="259" t="s">
        <v>198</v>
      </c>
      <c r="C387" s="259" t="s">
        <v>316</v>
      </c>
      <c r="D387" s="259" t="s">
        <v>233</v>
      </c>
      <c r="E387" s="259">
        <v>35836.700320000004</v>
      </c>
      <c r="G387" s="259">
        <v>0</v>
      </c>
      <c r="H387" s="259">
        <v>1</v>
      </c>
      <c r="L387" s="259" t="s">
        <v>201</v>
      </c>
      <c r="M387" s="259" t="s">
        <v>231</v>
      </c>
      <c r="O387" s="259" t="s">
        <v>274</v>
      </c>
      <c r="P387" s="259" t="s">
        <v>290</v>
      </c>
    </row>
    <row r="388" spans="1:16">
      <c r="A388" s="259" t="s">
        <v>272</v>
      </c>
      <c r="B388" s="259" t="s">
        <v>198</v>
      </c>
      <c r="C388" s="259" t="s">
        <v>317</v>
      </c>
      <c r="D388" s="259" t="s">
        <v>233</v>
      </c>
      <c r="E388" s="259">
        <v>105011.4648</v>
      </c>
      <c r="G388" s="259">
        <v>0</v>
      </c>
      <c r="H388" s="259">
        <v>1</v>
      </c>
      <c r="L388" s="259" t="s">
        <v>201</v>
      </c>
      <c r="M388" s="259" t="s">
        <v>231</v>
      </c>
      <c r="O388" s="259" t="s">
        <v>274</v>
      </c>
      <c r="P388" s="259" t="s">
        <v>290</v>
      </c>
    </row>
    <row r="389" spans="1:16">
      <c r="A389" s="259" t="s">
        <v>272</v>
      </c>
      <c r="B389" s="259" t="s">
        <v>198</v>
      </c>
      <c r="C389" s="259" t="s">
        <v>318</v>
      </c>
      <c r="D389" s="259" t="s">
        <v>233</v>
      </c>
      <c r="E389" s="259">
        <v>1257.4950980000001</v>
      </c>
      <c r="G389" s="259">
        <v>0</v>
      </c>
      <c r="H389" s="259">
        <v>1</v>
      </c>
      <c r="L389" s="259" t="s">
        <v>201</v>
      </c>
      <c r="M389" s="259" t="s">
        <v>231</v>
      </c>
      <c r="O389" s="259" t="s">
        <v>274</v>
      </c>
      <c r="P389" s="259" t="s">
        <v>290</v>
      </c>
    </row>
    <row r="390" spans="1:16">
      <c r="A390" s="259" t="s">
        <v>272</v>
      </c>
      <c r="B390" s="259" t="s">
        <v>198</v>
      </c>
      <c r="C390" s="259" t="s">
        <v>319</v>
      </c>
      <c r="D390" s="259" t="s">
        <v>233</v>
      </c>
      <c r="E390" s="259">
        <v>58116.396180000003</v>
      </c>
      <c r="G390" s="259">
        <v>0</v>
      </c>
      <c r="H390" s="259">
        <v>1</v>
      </c>
      <c r="L390" s="259" t="s">
        <v>201</v>
      </c>
      <c r="M390" s="259" t="s">
        <v>231</v>
      </c>
      <c r="O390" s="259" t="s">
        <v>274</v>
      </c>
      <c r="P390" s="259" t="s">
        <v>290</v>
      </c>
    </row>
    <row r="391" spans="1:16">
      <c r="A391" s="259" t="s">
        <v>272</v>
      </c>
      <c r="B391" s="259" t="s">
        <v>198</v>
      </c>
      <c r="C391" s="259" t="s">
        <v>320</v>
      </c>
      <c r="D391" s="259" t="s">
        <v>233</v>
      </c>
      <c r="E391" s="259">
        <v>48614.912040000003</v>
      </c>
      <c r="G391" s="259">
        <v>0</v>
      </c>
      <c r="H391" s="259">
        <v>1</v>
      </c>
      <c r="L391" s="259" t="s">
        <v>201</v>
      </c>
      <c r="M391" s="259" t="s">
        <v>231</v>
      </c>
      <c r="O391" s="259" t="s">
        <v>274</v>
      </c>
      <c r="P391" s="259" t="s">
        <v>290</v>
      </c>
    </row>
    <row r="394" spans="1:16">
      <c r="A394"/>
      <c r="B394"/>
      <c r="C394"/>
      <c r="D394"/>
      <c r="E394"/>
      <c r="F394"/>
      <c r="G394"/>
      <c r="H394"/>
      <c r="I394"/>
    </row>
    <row r="395" spans="1:16">
      <c r="A395"/>
      <c r="B395"/>
      <c r="C395"/>
      <c r="D395"/>
      <c r="E395"/>
      <c r="F395"/>
      <c r="G395"/>
      <c r="H395" s="286"/>
      <c r="I395" s="286"/>
    </row>
    <row r="396" spans="1:16" ht="51.75">
      <c r="A396"/>
      <c r="B396"/>
      <c r="C396" s="196" t="s">
        <v>321</v>
      </c>
      <c r="D396" s="196" t="s">
        <v>322</v>
      </c>
      <c r="E396" s="196" t="s">
        <v>323</v>
      </c>
      <c r="F396" s="196" t="s">
        <v>324</v>
      </c>
      <c r="G396" s="196" t="s">
        <v>325</v>
      </c>
      <c r="H396" s="287" t="s">
        <v>326</v>
      </c>
      <c r="I396" s="287" t="s">
        <v>327</v>
      </c>
      <c r="J396" s="196" t="s">
        <v>328</v>
      </c>
      <c r="K396" s="196" t="s">
        <v>329</v>
      </c>
    </row>
    <row r="397" spans="1:16">
      <c r="A397" s="158">
        <v>2026</v>
      </c>
      <c r="B397" s="299" t="s">
        <v>330</v>
      </c>
      <c r="C397">
        <v>250</v>
      </c>
      <c r="D397">
        <v>250</v>
      </c>
      <c r="E397" s="299">
        <v>250</v>
      </c>
      <c r="F397" s="299">
        <v>29.5</v>
      </c>
      <c r="G397">
        <v>1</v>
      </c>
      <c r="H397" t="s">
        <v>331</v>
      </c>
      <c r="I397" t="s">
        <v>332</v>
      </c>
      <c r="J397" s="302">
        <v>4.921083799999999</v>
      </c>
      <c r="K397" s="303">
        <v>1230.2709499999999</v>
      </c>
    </row>
    <row r="398" spans="1:16">
      <c r="A398" s="158">
        <v>2027</v>
      </c>
      <c r="B398" s="163" t="s">
        <v>333</v>
      </c>
      <c r="C398">
        <v>0</v>
      </c>
      <c r="D398">
        <v>0</v>
      </c>
      <c r="E398" s="163">
        <v>199</v>
      </c>
      <c r="F398" s="163">
        <v>13.36</v>
      </c>
      <c r="G398">
        <v>1</v>
      </c>
      <c r="H398" t="s">
        <v>334</v>
      </c>
      <c r="I398" t="s">
        <v>334</v>
      </c>
      <c r="J398" s="304">
        <v>2.7998330452261304</v>
      </c>
      <c r="K398" s="305">
        <v>557.16677599999991</v>
      </c>
    </row>
    <row r="399" spans="1:16">
      <c r="A399" s="158">
        <v>0</v>
      </c>
      <c r="B399" s="297" t="s">
        <v>335</v>
      </c>
      <c r="C399">
        <v>0</v>
      </c>
      <c r="D399">
        <v>0</v>
      </c>
      <c r="E399" s="297">
        <v>152</v>
      </c>
      <c r="F399" s="297">
        <v>3.48</v>
      </c>
      <c r="G399">
        <v>1</v>
      </c>
      <c r="H399" t="s">
        <v>334</v>
      </c>
      <c r="I399" t="s">
        <v>334</v>
      </c>
      <c r="J399" s="321">
        <v>0.95480439473684209</v>
      </c>
      <c r="K399" s="322">
        <v>145.130268</v>
      </c>
    </row>
    <row r="400" spans="1:16">
      <c r="A400" s="158">
        <v>2028</v>
      </c>
      <c r="B400" t="s">
        <v>336</v>
      </c>
      <c r="C400">
        <v>818</v>
      </c>
      <c r="D400">
        <v>300</v>
      </c>
      <c r="E400">
        <v>0</v>
      </c>
      <c r="F400">
        <v>0</v>
      </c>
      <c r="G400">
        <v>1</v>
      </c>
      <c r="H400" t="s">
        <v>337</v>
      </c>
      <c r="I400" t="s">
        <v>338</v>
      </c>
      <c r="J400" s="292">
        <v>0</v>
      </c>
      <c r="K400" s="294">
        <v>0</v>
      </c>
    </row>
    <row r="401" spans="1:11">
      <c r="A401" s="158">
        <v>0</v>
      </c>
      <c r="B401" t="s">
        <v>339</v>
      </c>
      <c r="C401">
        <v>600</v>
      </c>
      <c r="D401">
        <v>300</v>
      </c>
      <c r="E401">
        <v>0</v>
      </c>
      <c r="F401">
        <v>0</v>
      </c>
      <c r="G401">
        <v>1</v>
      </c>
      <c r="H401" t="s">
        <v>340</v>
      </c>
      <c r="I401" t="s">
        <v>337</v>
      </c>
      <c r="J401" s="292">
        <v>0</v>
      </c>
      <c r="K401" s="294">
        <v>0</v>
      </c>
    </row>
    <row r="402" spans="1:11">
      <c r="A402" s="158">
        <v>0</v>
      </c>
      <c r="B402" t="s">
        <v>341</v>
      </c>
      <c r="C402">
        <v>200</v>
      </c>
      <c r="D402">
        <v>200</v>
      </c>
      <c r="E402">
        <v>0</v>
      </c>
      <c r="F402">
        <v>0</v>
      </c>
      <c r="G402">
        <v>1</v>
      </c>
      <c r="H402" t="s">
        <v>342</v>
      </c>
      <c r="I402" t="s">
        <v>340</v>
      </c>
      <c r="J402" s="292">
        <v>0</v>
      </c>
      <c r="K402" s="294">
        <v>0</v>
      </c>
    </row>
    <row r="403" spans="1:11">
      <c r="A403" s="158">
        <v>0</v>
      </c>
      <c r="B403" t="s">
        <v>343</v>
      </c>
      <c r="C403">
        <v>300</v>
      </c>
      <c r="D403">
        <v>300</v>
      </c>
      <c r="E403">
        <v>0</v>
      </c>
      <c r="F403">
        <v>0</v>
      </c>
      <c r="G403">
        <v>1</v>
      </c>
      <c r="H403" t="s">
        <v>344</v>
      </c>
      <c r="I403" t="s">
        <v>345</v>
      </c>
      <c r="J403" s="292">
        <v>0</v>
      </c>
      <c r="K403" s="294">
        <v>0</v>
      </c>
    </row>
    <row r="404" spans="1:11">
      <c r="A404" s="158">
        <v>0</v>
      </c>
      <c r="B404" s="163" t="s">
        <v>346</v>
      </c>
      <c r="C404">
        <v>0</v>
      </c>
      <c r="D404">
        <v>0</v>
      </c>
      <c r="E404" s="163">
        <v>393</v>
      </c>
      <c r="F404" s="163">
        <v>2.17</v>
      </c>
      <c r="G404">
        <v>1</v>
      </c>
      <c r="H404" t="s">
        <v>334</v>
      </c>
      <c r="I404" t="s">
        <v>334</v>
      </c>
      <c r="J404" s="304">
        <v>0.23027454707379136</v>
      </c>
      <c r="K404" s="305">
        <v>90.497897000000009</v>
      </c>
    </row>
    <row r="405" spans="1:11">
      <c r="A405" s="158">
        <v>2030</v>
      </c>
      <c r="B405" s="298" t="s">
        <v>347</v>
      </c>
      <c r="C405">
        <v>0</v>
      </c>
      <c r="D405">
        <v>0</v>
      </c>
      <c r="E405" s="298">
        <v>628</v>
      </c>
      <c r="F405" s="298">
        <v>66.47</v>
      </c>
      <c r="G405">
        <v>1</v>
      </c>
      <c r="H405" t="s">
        <v>334</v>
      </c>
      <c r="I405" t="s">
        <v>334</v>
      </c>
      <c r="J405" s="309">
        <v>4.4141266353503186</v>
      </c>
      <c r="K405" s="310">
        <v>2772.0715270000001</v>
      </c>
    </row>
    <row r="406" spans="1:11">
      <c r="A406" s="158">
        <v>2031</v>
      </c>
      <c r="B406" s="296" t="s">
        <v>347</v>
      </c>
      <c r="C406">
        <v>0</v>
      </c>
      <c r="D406">
        <v>0</v>
      </c>
      <c r="E406" s="296">
        <v>393</v>
      </c>
      <c r="F406" s="296">
        <v>347.95</v>
      </c>
      <c r="G406">
        <v>1</v>
      </c>
      <c r="H406" t="s">
        <v>334</v>
      </c>
      <c r="I406" t="s">
        <v>334</v>
      </c>
      <c r="J406" s="311">
        <v>36.923515508905851</v>
      </c>
      <c r="K406" s="312">
        <v>14510.941594999998</v>
      </c>
    </row>
    <row r="407" spans="1:11">
      <c r="A407" s="158">
        <v>0</v>
      </c>
      <c r="B407" s="296" t="s">
        <v>348</v>
      </c>
      <c r="C407">
        <v>400</v>
      </c>
      <c r="D407">
        <v>400</v>
      </c>
      <c r="E407" s="296">
        <v>400</v>
      </c>
      <c r="F407" s="296">
        <v>144.56</v>
      </c>
      <c r="G407">
        <v>1</v>
      </c>
      <c r="H407" t="s">
        <v>334</v>
      </c>
      <c r="I407" t="s">
        <v>334</v>
      </c>
      <c r="J407" s="311">
        <v>15.071861739999999</v>
      </c>
      <c r="K407" s="312">
        <v>6028.7446959999997</v>
      </c>
    </row>
    <row r="408" spans="1:11">
      <c r="A408" s="158">
        <v>2032</v>
      </c>
      <c r="B408" s="308" t="s">
        <v>349</v>
      </c>
      <c r="C408">
        <v>400</v>
      </c>
      <c r="D408">
        <v>400</v>
      </c>
      <c r="E408" s="308">
        <v>400</v>
      </c>
      <c r="F408" s="308">
        <v>120.3</v>
      </c>
      <c r="G408">
        <v>1</v>
      </c>
      <c r="H408" t="s">
        <v>350</v>
      </c>
      <c r="I408" t="s">
        <v>337</v>
      </c>
      <c r="J408" s="306">
        <v>12.542508075000001</v>
      </c>
      <c r="K408" s="307">
        <v>5017.0032300000003</v>
      </c>
    </row>
    <row r="409" spans="1:11">
      <c r="A409" s="158">
        <v>0</v>
      </c>
      <c r="B409" s="163" t="s">
        <v>23</v>
      </c>
      <c r="C409">
        <v>450</v>
      </c>
      <c r="D409">
        <v>450</v>
      </c>
      <c r="E409" s="163">
        <v>450</v>
      </c>
      <c r="F409" s="163">
        <v>413.15</v>
      </c>
      <c r="G409">
        <v>1</v>
      </c>
      <c r="H409" t="s">
        <v>351</v>
      </c>
      <c r="I409" t="s">
        <v>352</v>
      </c>
      <c r="J409" s="304">
        <v>38.28899758888889</v>
      </c>
      <c r="K409" s="305">
        <v>17230.048914999999</v>
      </c>
    </row>
    <row r="410" spans="1:11">
      <c r="A410" s="158">
        <v>2036</v>
      </c>
      <c r="B410" t="s">
        <v>353</v>
      </c>
      <c r="C410">
        <v>1500</v>
      </c>
      <c r="D410">
        <v>1500</v>
      </c>
      <c r="E410">
        <v>1990</v>
      </c>
      <c r="F410">
        <v>1810.09</v>
      </c>
      <c r="G410">
        <v>1</v>
      </c>
      <c r="H410" t="s">
        <v>354</v>
      </c>
      <c r="I410" t="s">
        <v>355</v>
      </c>
      <c r="J410" s="292">
        <v>37.933755964321605</v>
      </c>
      <c r="K410" s="294">
        <v>75488.174369</v>
      </c>
    </row>
    <row r="411" spans="1:11">
      <c r="A411" s="158">
        <v>0</v>
      </c>
      <c r="B411" s="299" t="s">
        <v>356</v>
      </c>
      <c r="C411">
        <v>800</v>
      </c>
      <c r="D411">
        <v>800</v>
      </c>
      <c r="E411" s="299">
        <v>800</v>
      </c>
      <c r="F411" s="299">
        <v>264.02999999999997</v>
      </c>
      <c r="G411">
        <v>1</v>
      </c>
      <c r="H411" t="s">
        <v>331</v>
      </c>
      <c r="I411" t="s">
        <v>332</v>
      </c>
      <c r="J411" s="302">
        <v>13.763916903749998</v>
      </c>
      <c r="K411" s="303">
        <v>11011.133522999999</v>
      </c>
    </row>
    <row r="412" spans="1:11">
      <c r="A412" s="158">
        <v>0</v>
      </c>
      <c r="B412" s="163" t="s">
        <v>357</v>
      </c>
      <c r="C412">
        <v>1500</v>
      </c>
      <c r="D412">
        <v>1500</v>
      </c>
      <c r="E412" s="163">
        <v>665</v>
      </c>
      <c r="F412" s="163">
        <v>1116.9100000000001</v>
      </c>
      <c r="G412">
        <v>1</v>
      </c>
      <c r="H412" t="s">
        <v>351</v>
      </c>
      <c r="I412" t="s">
        <v>358</v>
      </c>
      <c r="J412" s="304">
        <v>70.044701249624055</v>
      </c>
      <c r="K412" s="305">
        <v>46579.726330999998</v>
      </c>
    </row>
    <row r="413" spans="1:11">
      <c r="A413" s="158">
        <v>0</v>
      </c>
      <c r="B413" s="299" t="s">
        <v>359</v>
      </c>
      <c r="C413">
        <v>300</v>
      </c>
      <c r="D413">
        <v>300</v>
      </c>
      <c r="E413" s="299">
        <v>300</v>
      </c>
      <c r="F413" s="299">
        <v>152.91999999999999</v>
      </c>
      <c r="G413">
        <v>1</v>
      </c>
      <c r="H413" t="s">
        <v>331</v>
      </c>
      <c r="I413" t="s">
        <v>332</v>
      </c>
      <c r="J413" s="302">
        <v>21.257969906666666</v>
      </c>
      <c r="K413" s="303">
        <v>6377.3909720000001</v>
      </c>
    </row>
    <row r="414" spans="1:11">
      <c r="A414" s="158">
        <v>0</v>
      </c>
      <c r="B414" s="299" t="s">
        <v>360</v>
      </c>
      <c r="C414">
        <v>200</v>
      </c>
      <c r="D414">
        <v>200</v>
      </c>
      <c r="E414" s="299">
        <v>200</v>
      </c>
      <c r="F414" s="299">
        <v>14.28</v>
      </c>
      <c r="G414">
        <v>1</v>
      </c>
      <c r="H414" t="s">
        <v>331</v>
      </c>
      <c r="I414" t="s">
        <v>332</v>
      </c>
      <c r="J414" s="302">
        <v>2.97767274</v>
      </c>
      <c r="K414" s="303">
        <v>595.53454799999997</v>
      </c>
    </row>
    <row r="415" spans="1:11">
      <c r="A415" s="158">
        <v>2041</v>
      </c>
      <c r="B415" t="s">
        <v>361</v>
      </c>
      <c r="C415">
        <v>0</v>
      </c>
      <c r="D415">
        <v>0</v>
      </c>
      <c r="E415">
        <v>231</v>
      </c>
      <c r="F415">
        <v>52.02</v>
      </c>
      <c r="G415">
        <v>1</v>
      </c>
      <c r="H415" t="s">
        <v>334</v>
      </c>
      <c r="I415" t="s">
        <v>334</v>
      </c>
      <c r="J415" s="292">
        <v>9.3915466753246761</v>
      </c>
      <c r="K415" s="294">
        <v>2169.4472820000001</v>
      </c>
    </row>
    <row r="416" spans="1:11">
      <c r="A416" t="s">
        <v>362</v>
      </c>
      <c r="B416">
        <v>0</v>
      </c>
      <c r="C416">
        <v>7718</v>
      </c>
      <c r="D416">
        <v>6900</v>
      </c>
      <c r="E416">
        <v>7451</v>
      </c>
      <c r="F416">
        <v>4551.1899999999996</v>
      </c>
      <c r="G416">
        <v>19</v>
      </c>
      <c r="H416" t="s">
        <v>363</v>
      </c>
      <c r="I416" t="s">
        <v>363</v>
      </c>
      <c r="J416" s="292">
        <v>25.473531456046167</v>
      </c>
    </row>
    <row r="417" spans="1:9">
      <c r="A417"/>
      <c r="B417"/>
      <c r="C417" s="288"/>
      <c r="D417" s="288"/>
      <c r="E417" s="288"/>
      <c r="F417" s="289"/>
      <c r="G417" s="290"/>
      <c r="H417" s="191"/>
      <c r="I417" s="191"/>
    </row>
    <row r="418" spans="1:9">
      <c r="A418"/>
      <c r="B418"/>
      <c r="C418" s="288"/>
      <c r="D418" s="288"/>
      <c r="E418" s="288"/>
      <c r="F418" s="289"/>
      <c r="G418" s="291"/>
      <c r="H418" s="191"/>
      <c r="I418" s="191"/>
    </row>
  </sheetData>
  <conditionalFormatting sqref="H397:I418">
    <cfRule type="notContainsBlanks" dxfId="0" priority="1">
      <formula>LEN(TRIM(H397))&gt;0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972F6-696C-41A6-819E-86FF0E686BD4}">
  <sheetPr>
    <tabColor rgb="FFFFFF00"/>
    <pageSetUpPr fitToPage="1"/>
  </sheetPr>
  <dimension ref="B1:AC89"/>
  <sheetViews>
    <sheetView zoomScale="70" zoomScaleNormal="70" workbookViewId="0">
      <selection activeCell="I28" sqref="I28"/>
    </sheetView>
  </sheetViews>
  <sheetFormatPr defaultColWidth="9.33203125" defaultRowHeight="12.75"/>
  <cols>
    <col min="1" max="1" width="13.33203125" style="62" customWidth="1"/>
    <col min="2" max="2" width="15" style="62" customWidth="1"/>
    <col min="3" max="3" width="19.33203125" style="62" customWidth="1"/>
    <col min="4" max="4" width="22.83203125" style="62" customWidth="1"/>
    <col min="5" max="5" width="11.1640625" style="62" customWidth="1"/>
    <col min="6" max="6" width="13.5" style="62" customWidth="1"/>
    <col min="7" max="8" width="9.5" style="62" bestFit="1" customWidth="1"/>
    <col min="9" max="9" width="10.5" style="62" customWidth="1"/>
    <col min="10" max="10" width="12.6640625" style="62" customWidth="1"/>
    <col min="11" max="11" width="14" style="62" customWidth="1"/>
    <col min="12" max="12" width="13.33203125" style="62" customWidth="1"/>
    <col min="13" max="13" width="3.1640625" style="62" customWidth="1"/>
    <col min="14" max="14" width="15" style="62" hidden="1" customWidth="1"/>
    <col min="15" max="15" width="5.6640625" style="62" customWidth="1"/>
    <col min="16" max="16" width="9.33203125" style="62" customWidth="1"/>
    <col min="17" max="18" width="16" style="62" customWidth="1"/>
    <col min="19" max="19" width="23.5" style="62" customWidth="1"/>
    <col min="20" max="20" width="18.1640625" style="62" customWidth="1"/>
    <col min="21" max="21" width="13.33203125" style="62" customWidth="1"/>
    <col min="22" max="22" width="18.1640625" style="62" customWidth="1"/>
    <col min="23" max="23" width="12.83203125" style="62" customWidth="1"/>
    <col min="24" max="24" width="15.33203125" style="62" customWidth="1"/>
    <col min="25" max="26" width="9.33203125" style="62"/>
    <col min="27" max="27" width="13.33203125" style="62" customWidth="1"/>
    <col min="28" max="28" width="13.6640625" style="62" customWidth="1"/>
    <col min="29" max="29" width="12" style="62" bestFit="1" customWidth="1"/>
    <col min="30" max="16384" width="9.33203125" style="62"/>
  </cols>
  <sheetData>
    <row r="1" spans="2:29" ht="15.75">
      <c r="B1" s="60" t="s">
        <v>105</v>
      </c>
      <c r="C1" s="61"/>
      <c r="D1" s="61"/>
      <c r="E1" s="61"/>
      <c r="F1" s="61"/>
      <c r="G1" s="61"/>
      <c r="H1" s="61"/>
      <c r="I1" s="61"/>
      <c r="J1" s="61"/>
      <c r="K1" s="61"/>
    </row>
    <row r="2" spans="2:29" ht="15.75">
      <c r="B2" s="60" t="str">
        <f>T52</f>
        <v>PV_.PX.WMV._.PTC.Utility_Scale</v>
      </c>
      <c r="C2" s="61"/>
      <c r="D2" s="61"/>
      <c r="E2" s="61"/>
      <c r="F2" s="61"/>
      <c r="G2" s="61"/>
      <c r="H2" s="61"/>
      <c r="I2" s="61"/>
      <c r="J2" s="61"/>
      <c r="K2" s="61"/>
    </row>
    <row r="3" spans="2:29" ht="15.75">
      <c r="B3" s="60" t="str">
        <f>TEXT($C$61,"0%")&amp;" Capacity Factor"</f>
        <v>24% Capacity Factor</v>
      </c>
      <c r="C3" s="61"/>
      <c r="D3" s="61"/>
      <c r="E3" s="61"/>
      <c r="F3" s="61"/>
      <c r="G3" s="61"/>
      <c r="H3" s="61"/>
      <c r="I3" s="61"/>
      <c r="J3" s="61"/>
      <c r="K3" s="61"/>
    </row>
    <row r="4" spans="2:29">
      <c r="B4" s="61"/>
      <c r="C4" s="61"/>
      <c r="D4" s="61"/>
      <c r="E4" s="61"/>
      <c r="F4" s="61"/>
      <c r="G4" s="61"/>
      <c r="H4" s="61"/>
      <c r="I4" s="61"/>
      <c r="Q4" s="283"/>
      <c r="R4" s="283"/>
    </row>
    <row r="5" spans="2:29" ht="51.75" customHeight="1">
      <c r="B5" s="63" t="s">
        <v>24</v>
      </c>
      <c r="C5" s="64" t="s">
        <v>106</v>
      </c>
      <c r="D5" s="64" t="s">
        <v>107</v>
      </c>
      <c r="E5" s="64" t="s">
        <v>108</v>
      </c>
      <c r="F5" s="14" t="s">
        <v>109</v>
      </c>
      <c r="G5" s="64" t="s">
        <v>110</v>
      </c>
      <c r="H5" s="14" t="s">
        <v>111</v>
      </c>
      <c r="I5" s="64" t="s">
        <v>135</v>
      </c>
      <c r="J5" s="64" t="s">
        <v>113</v>
      </c>
      <c r="K5" s="14" t="s">
        <v>114</v>
      </c>
      <c r="L5" s="64" t="s">
        <v>93</v>
      </c>
      <c r="N5" s="113"/>
      <c r="O5" s="113"/>
      <c r="Q5" s="283"/>
      <c r="R5" s="283"/>
      <c r="T5" s="155"/>
      <c r="Z5" s="113"/>
      <c r="AA5" s="113"/>
    </row>
    <row r="6" spans="2:29" ht="24" customHeight="1">
      <c r="B6" s="65"/>
      <c r="C6" s="66" t="s">
        <v>37</v>
      </c>
      <c r="D6" s="67" t="s">
        <v>94</v>
      </c>
      <c r="E6" s="67" t="s">
        <v>94</v>
      </c>
      <c r="F6" s="67" t="s">
        <v>94</v>
      </c>
      <c r="G6" s="66" t="s">
        <v>29</v>
      </c>
      <c r="H6" s="15" t="s">
        <v>29</v>
      </c>
      <c r="I6" s="15" t="s">
        <v>29</v>
      </c>
      <c r="J6" s="66" t="s">
        <v>29</v>
      </c>
      <c r="K6" s="16" t="s">
        <v>94</v>
      </c>
      <c r="L6" s="67" t="s">
        <v>94</v>
      </c>
      <c r="W6" s="88"/>
      <c r="X6" s="88"/>
    </row>
    <row r="7" spans="2:29">
      <c r="C7" s="68" t="s">
        <v>115</v>
      </c>
      <c r="D7" s="68" t="s">
        <v>116</v>
      </c>
      <c r="E7" s="68" t="s">
        <v>117</v>
      </c>
      <c r="F7" s="68" t="s">
        <v>118</v>
      </c>
      <c r="G7" s="68" t="s">
        <v>119</v>
      </c>
      <c r="H7" s="68" t="s">
        <v>120</v>
      </c>
      <c r="I7" s="68" t="s">
        <v>121</v>
      </c>
      <c r="J7" s="68" t="s">
        <v>121</v>
      </c>
      <c r="K7" s="68" t="s">
        <v>122</v>
      </c>
      <c r="L7" s="68" t="s">
        <v>123</v>
      </c>
      <c r="U7" s="88"/>
    </row>
    <row r="8" spans="2:29" ht="21.75" customHeight="1">
      <c r="X8" s="74"/>
    </row>
    <row r="9" spans="2:29" ht="15.75">
      <c r="B9" s="38" t="str">
        <f>C50</f>
        <v>PV_.PX.WMV._.PTC.Utility_Scale - 24% Capacity Factor</v>
      </c>
    </row>
    <row r="10" spans="2:29">
      <c r="B10" s="69">
        <v>2024</v>
      </c>
      <c r="C10" s="175">
        <f>INDEX('2025 IRP Assumptions'!$E$2:$E$28,MATCH($T$52,'2025 IRP Assumptions'!$C$2:$C$28,0),1)</f>
        <v>1289.55</v>
      </c>
      <c r="D10" s="71"/>
      <c r="E10" s="250">
        <f>INDEX('2025 IRP Assumptions'!$E$31:$E$57,MATCH($T$52,'2025 IRP Assumptions'!$C$31:$C$57,0),1)</f>
        <v>20.52</v>
      </c>
      <c r="F10" s="71"/>
      <c r="G10" s="72"/>
      <c r="H10" s="71"/>
      <c r="I10" s="71"/>
      <c r="J10" s="72"/>
      <c r="K10" s="72"/>
      <c r="L10" s="71"/>
      <c r="T10" s="73"/>
      <c r="X10" s="176"/>
    </row>
    <row r="11" spans="2:29">
      <c r="B11" s="69">
        <f t="shared" ref="B11:B36" si="0">B10+1</f>
        <v>2025</v>
      </c>
      <c r="C11" s="73">
        <f>$C$10*INDEX('2025 IRP Assumptions'!$E$126:$E$146,MATCH(B11,'2025 IRP Assumptions'!$S$126:$S$146,0),1)</f>
        <v>1289.55</v>
      </c>
      <c r="D11" s="71"/>
      <c r="E11" s="71" cm="1">
        <f t="array" ref="E11">$E$10*INDEX('2025 IRP Assumptions'!$E$275:$E$298,'PV_.PX.WMV._.PTC.2032'!$B11-2023,1)</f>
        <v>20.967336</v>
      </c>
      <c r="F11" s="71"/>
      <c r="G11" s="72"/>
      <c r="H11" s="71"/>
      <c r="I11" s="71"/>
      <c r="J11" s="72"/>
      <c r="K11" s="72"/>
      <c r="L11" s="71"/>
      <c r="Q11" s="71"/>
      <c r="R11" s="71"/>
      <c r="U11" s="174"/>
      <c r="X11" s="176"/>
    </row>
    <row r="12" spans="2:29">
      <c r="B12" s="69">
        <f t="shared" si="0"/>
        <v>2026</v>
      </c>
      <c r="C12" s="73">
        <f>$C$10*INDEX('2025 IRP Assumptions'!$E$126:$E$146,MATCH(B12,'2025 IRP Assumptions'!$S$126:$S$146,0),1)</f>
        <v>1224.0408600000001</v>
      </c>
      <c r="D12" s="71"/>
      <c r="E12" s="71" cm="1">
        <f t="array" ref="E12">$E$10*INDEX('2025 IRP Assumptions'!$E$275:$E$298,'PV_.PX.WMV._.PTC.2032'!$B12-2023,1)</f>
        <v>21.424423924799999</v>
      </c>
      <c r="F12" s="71"/>
      <c r="G12" s="72"/>
      <c r="H12" s="71"/>
      <c r="I12" s="71"/>
      <c r="J12" s="72"/>
      <c r="K12" s="72"/>
      <c r="L12" s="71"/>
      <c r="Q12" s="71"/>
      <c r="R12" s="71"/>
      <c r="X12" s="176"/>
      <c r="AC12" s="157"/>
    </row>
    <row r="13" spans="2:29">
      <c r="B13" s="69">
        <f t="shared" si="0"/>
        <v>2027</v>
      </c>
      <c r="C13" s="73">
        <f>$C$10*INDEX('2025 IRP Assumptions'!$E$126:$E$146,MATCH(B13,'2025 IRP Assumptions'!$S$126:$S$146,0),1)</f>
        <v>1188.3203249999999</v>
      </c>
      <c r="D13" s="71"/>
      <c r="E13" s="71" cm="1">
        <f t="array" ref="E13">$E$10*INDEX('2025 IRP Assumptions'!$E$275:$E$298,'PV_.PX.WMV._.PTC.2032'!$B13-2023,1)</f>
        <v>21.891476361600002</v>
      </c>
      <c r="F13" s="71"/>
      <c r="G13" s="72"/>
      <c r="H13" s="71"/>
      <c r="I13" s="71"/>
      <c r="J13" s="72"/>
      <c r="K13" s="72"/>
      <c r="L13" s="71"/>
      <c r="P13" s="88"/>
      <c r="Q13" s="71"/>
      <c r="R13" s="71"/>
      <c r="U13" s="178"/>
      <c r="X13" s="176"/>
      <c r="Y13" s="178"/>
    </row>
    <row r="14" spans="2:29">
      <c r="B14" s="69">
        <f t="shared" si="0"/>
        <v>2028</v>
      </c>
      <c r="C14" s="73">
        <f>$C$10*INDEX('2025 IRP Assumptions'!$E$126:$E$146,MATCH(B14,'2025 IRP Assumptions'!$S$126:$S$146,0),1)</f>
        <v>1150.2785999999999</v>
      </c>
      <c r="D14" s="71"/>
      <c r="E14" s="71" cm="1">
        <f t="array" ref="E14">$E$10*INDEX('2025 IRP Assumptions'!$E$275:$E$298,'PV_.PX.WMV._.PTC.2032'!$B14-2023,1)</f>
        <v>22.36871055564</v>
      </c>
      <c r="F14" s="284"/>
      <c r="G14" s="72"/>
      <c r="H14" s="71"/>
      <c r="I14" s="71"/>
      <c r="J14" s="72"/>
      <c r="K14" s="72"/>
      <c r="L14" s="71"/>
      <c r="P14" s="88"/>
      <c r="Q14" s="71"/>
      <c r="R14" s="71"/>
      <c r="U14" s="178"/>
      <c r="W14" s="88"/>
      <c r="X14" s="176"/>
      <c r="Y14" s="178"/>
    </row>
    <row r="15" spans="2:29">
      <c r="B15" s="69">
        <f t="shared" si="0"/>
        <v>2029</v>
      </c>
      <c r="C15" s="73">
        <f>$C$10*INDEX('2025 IRP Assumptions'!$E$126:$E$146,MATCH(B15,'2025 IRP Assumptions'!$S$126:$S$146,0),1)</f>
        <v>1110.173595</v>
      </c>
      <c r="D15" s="71"/>
      <c r="E15" s="71" cm="1">
        <f t="array" ref="E15">$E$10*INDEX('2025 IRP Assumptions'!$E$275:$E$298,'PV_.PX.WMV._.PTC.2032'!$B15-2023,1)</f>
        <v>22.856348451240002</v>
      </c>
      <c r="F15" s="71"/>
      <c r="G15" s="72"/>
      <c r="H15" s="71"/>
      <c r="I15" s="71"/>
      <c r="J15" s="72"/>
      <c r="K15" s="72"/>
      <c r="L15" s="71"/>
      <c r="P15" s="88"/>
      <c r="Q15" s="71"/>
      <c r="R15" s="71"/>
      <c r="U15" s="178"/>
      <c r="V15" s="88"/>
      <c r="W15" s="88"/>
      <c r="X15" s="176"/>
      <c r="Y15" s="178"/>
      <c r="Z15" s="88"/>
    </row>
    <row r="16" spans="2:29">
      <c r="B16" s="69">
        <f t="shared" si="0"/>
        <v>2030</v>
      </c>
      <c r="C16" s="73">
        <f>$C$10*INDEX('2025 IRP Assumptions'!$E$126:$E$146,MATCH(B16,'2025 IRP Assumptions'!$S$126:$S$146,0),1)</f>
        <v>1067.6184449999998</v>
      </c>
      <c r="D16" s="71"/>
      <c r="E16" s="71" cm="1">
        <f t="array" ref="E16">$E$10*INDEX('2025 IRP Assumptions'!$E$275:$E$298,'PV_.PX.WMV._.PTC.2032'!$B16-2023,1)</f>
        <v>23.354616835439998</v>
      </c>
      <c r="F16" s="71"/>
      <c r="G16" s="72"/>
      <c r="H16" s="71"/>
      <c r="I16" s="71"/>
      <c r="J16" s="72"/>
      <c r="K16" s="72"/>
      <c r="L16" s="71"/>
      <c r="P16" s="88"/>
      <c r="Q16" s="71"/>
      <c r="R16" s="71"/>
      <c r="U16" s="178"/>
      <c r="V16" s="88"/>
      <c r="W16" s="88"/>
      <c r="X16" s="176"/>
      <c r="Y16" s="178"/>
      <c r="Z16" s="88"/>
      <c r="AA16" s="88"/>
    </row>
    <row r="17" spans="2:27">
      <c r="B17" s="69">
        <f t="shared" si="0"/>
        <v>2031</v>
      </c>
      <c r="C17" s="73">
        <f>$C$10*INDEX('2025 IRP Assumptions'!$E$126:$E$146,MATCH(B17,'2025 IRP Assumptions'!$S$126:$S$146,0),1)</f>
        <v>1022.8710599999999</v>
      </c>
      <c r="D17" s="71"/>
      <c r="E17" s="71" cm="1">
        <f t="array" ref="E17">$E$10*INDEX('2025 IRP Assumptions'!$E$275:$E$298,'PV_.PX.WMV._.PTC.2032'!$B17-2023,1)</f>
        <v>23.863747481640001</v>
      </c>
      <c r="F17" s="71"/>
      <c r="G17" s="72"/>
      <c r="H17" s="71"/>
      <c r="I17" s="71"/>
      <c r="J17" s="72"/>
      <c r="K17" s="72"/>
      <c r="L17" s="71"/>
      <c r="P17" s="88"/>
      <c r="Q17" s="71"/>
      <c r="R17" s="71"/>
      <c r="U17" s="178"/>
      <c r="V17" s="88"/>
      <c r="W17" s="88"/>
      <c r="X17" s="176"/>
      <c r="Y17" s="178"/>
      <c r="Z17" s="88"/>
      <c r="AA17" s="88"/>
    </row>
    <row r="18" spans="2:27">
      <c r="B18" s="69">
        <f t="shared" si="0"/>
        <v>2032</v>
      </c>
      <c r="C18" s="73">
        <f>$C$10*INDEX('2025 IRP Assumptions'!$E$126:$E$146,MATCH(B18,'2025 IRP Assumptions'!$S$126:$S$146,0),1)</f>
        <v>1028.5450799999999</v>
      </c>
      <c r="D18" s="250">
        <f>C18*$C$60</f>
        <v>70.568477938800001</v>
      </c>
      <c r="E18" s="71" cm="1">
        <f t="array" ref="E18">$E$10*INDEX('2025 IRP Assumptions'!$E$275:$E$298,'PV_.PX.WMV._.PTC.2032'!$B18-2023,1)</f>
        <v>24.383977170120001</v>
      </c>
      <c r="F18" s="71">
        <f>'Table 3 TransCost'!T17</f>
        <v>19.102049794900221</v>
      </c>
      <c r="G18" s="72">
        <f t="shared" ref="G18:G36" si="1">(D18+E18+F18)/(8.76*$C$61)</f>
        <v>53.167710974094135</v>
      </c>
      <c r="H18" s="71"/>
      <c r="I18" s="71">
        <f>-INDEX('2025 IRP Assumptions'!$E$243:$E$272,MATCH(B18,'2025 IRP Assumptions'!$S$243:$S$272,0),1)</f>
        <v>-45.08</v>
      </c>
      <c r="J18" s="72">
        <f t="shared" ref="J18:J36" si="2">(G18+H18+I18)</f>
        <v>8.0877109740941364</v>
      </c>
      <c r="K18" s="72">
        <f t="shared" ref="K18:K36" si="3">ROUND(J18*$C$61*8.76,2)</f>
        <v>17.350000000000001</v>
      </c>
      <c r="L18" s="71">
        <f t="shared" ref="L18:L36" si="4">(D18+E18+F18)</f>
        <v>114.05450490382023</v>
      </c>
      <c r="P18" s="88"/>
      <c r="Q18" s="71"/>
      <c r="R18" s="71"/>
      <c r="T18" s="88"/>
      <c r="V18" s="88"/>
      <c r="W18" s="88"/>
      <c r="Y18" s="88"/>
      <c r="Z18" s="88"/>
      <c r="AA18" s="88"/>
    </row>
    <row r="19" spans="2:27">
      <c r="B19" s="69">
        <f t="shared" si="0"/>
        <v>2033</v>
      </c>
      <c r="C19" s="73"/>
      <c r="D19" s="71" cm="1">
        <f t="array" ref="D19">D18*INDEX('2025 IRP Assumptions'!$E$275:$E$298,'PV_.PX.WMV._.PTC.2032'!$B19-2023,1)/INDEX('2025 IRP Assumptions'!$E$275:$E$298,'PV_.PX.WMV._.PTC.2032'!$B19-2023-1,1)</f>
        <v>72.106870758709121</v>
      </c>
      <c r="E19" s="71" cm="1">
        <f t="array" ref="E19">$E$10*INDEX('2025 IRP Assumptions'!$E$275:$E$298,'PV_.PX.WMV._.PTC.2032'!$B19-2023,1)</f>
        <v>24.915547872719998</v>
      </c>
      <c r="F19" s="71" cm="1">
        <f t="array" ref="F19">F18*INDEX('2025 IRP Assumptions'!$E$275:$E$298,'PV_.PX.WMV._.PTC.2032'!$B19-2023,1)/INDEX('2025 IRP Assumptions'!$E$275:$E$298,'PV_.PX.WMV._.PTC.2032'!$B19-2023-1,1)</f>
        <v>19.518474480657307</v>
      </c>
      <c r="G19" s="72">
        <f t="shared" si="1"/>
        <v>54.326767073964724</v>
      </c>
      <c r="H19" s="71"/>
      <c r="I19" s="71">
        <f>-INDEX('2025 IRP Assumptions'!$E$243:$E$272,MATCH(B19,'2025 IRP Assumptions'!$S$243:$S$272,0),1)</f>
        <v>-46.41</v>
      </c>
      <c r="J19" s="72">
        <f t="shared" si="2"/>
        <v>7.9167670739647278</v>
      </c>
      <c r="K19" s="72">
        <f t="shared" si="3"/>
        <v>16.98</v>
      </c>
      <c r="L19" s="71">
        <f t="shared" si="4"/>
        <v>116.54089311208642</v>
      </c>
      <c r="P19" s="88"/>
      <c r="Q19" s="71"/>
      <c r="R19" s="71"/>
      <c r="T19" s="88"/>
      <c r="V19" s="88"/>
      <c r="W19" s="88"/>
      <c r="Y19" s="88"/>
      <c r="Z19" s="88"/>
      <c r="AA19" s="88"/>
    </row>
    <row r="20" spans="2:27">
      <c r="B20" s="69">
        <f t="shared" si="0"/>
        <v>2034</v>
      </c>
      <c r="C20" s="73"/>
      <c r="D20" s="71" cm="1">
        <f t="array" ref="D20">D19*INDEX('2025 IRP Assumptions'!$E$275:$E$298,'PV_.PX.WMV._.PTC.2032'!$B20-2023,1)/INDEX('2025 IRP Assumptions'!$E$275:$E$298,'PV_.PX.WMV._.PTC.2032'!$B20-2023-1,1)</f>
        <v>73.678800595005129</v>
      </c>
      <c r="E20" s="71" cm="1">
        <f t="array" ref="E20">$E$10*INDEX('2025 IRP Assumptions'!$E$275:$E$298,'PV_.PX.WMV._.PTC.2032'!$B20-2023,1)</f>
        <v>25.458706834919997</v>
      </c>
      <c r="F20" s="71" cm="1">
        <f t="array" ref="F20">F19*INDEX('2025 IRP Assumptions'!$E$275:$E$298,'PV_.PX.WMV._.PTC.2032'!$B20-2023,1)/INDEX('2025 IRP Assumptions'!$E$275:$E$298,'PV_.PX.WMV._.PTC.2032'!$B20-2023-1,1)</f>
        <v>19.943977238886788</v>
      </c>
      <c r="G20" s="72">
        <f t="shared" si="1"/>
        <v>55.511090636678112</v>
      </c>
      <c r="H20" s="71"/>
      <c r="I20" s="71">
        <f>-INDEX('2025 IRP Assumptions'!$E$243:$E$272,MATCH(B20,'2025 IRP Assumptions'!$S$243:$S$272,0),1)</f>
        <v>-47.74</v>
      </c>
      <c r="J20" s="72">
        <f t="shared" si="2"/>
        <v>7.7710906366781103</v>
      </c>
      <c r="K20" s="72">
        <f t="shared" si="3"/>
        <v>16.670000000000002</v>
      </c>
      <c r="L20" s="71">
        <f t="shared" si="4"/>
        <v>119.08148466881191</v>
      </c>
      <c r="P20" s="88"/>
      <c r="Q20" s="71"/>
      <c r="R20" s="71"/>
      <c r="T20" s="88"/>
      <c r="V20" s="88"/>
      <c r="W20" s="88"/>
      <c r="Y20" s="88"/>
      <c r="Z20" s="88"/>
      <c r="AA20" s="88"/>
    </row>
    <row r="21" spans="2:27">
      <c r="B21" s="69">
        <f t="shared" si="0"/>
        <v>2035</v>
      </c>
      <c r="C21" s="73"/>
      <c r="D21" s="71" cm="1">
        <f t="array" ref="D21">D20*INDEX('2025 IRP Assumptions'!$E$275:$E$298,'PV_.PX.WMV._.PTC.2032'!$B21-2023,1)/INDEX('2025 IRP Assumptions'!$E$275:$E$298,'PV_.PX.WMV._.PTC.2032'!$B21-2023-1,1)</f>
        <v>75.284998429103396</v>
      </c>
      <c r="E21" s="71" cm="1">
        <f t="array" ref="E21">$E$10*INDEX('2025 IRP Assumptions'!$E$275:$E$298,'PV_.PX.WMV._.PTC.2032'!$B21-2023,1)</f>
        <v>26.013706637399999</v>
      </c>
      <c r="F21" s="71" cm="1">
        <f t="array" ref="F21">F20*INDEX('2025 IRP Assumptions'!$E$275:$E$298,'PV_.PX.WMV._.PTC.2032'!$B21-2023,1)/INDEX('2025 IRP Assumptions'!$E$275:$E$298,'PV_.PX.WMV._.PTC.2032'!$B21-2023-1,1)</f>
        <v>20.378755937585865</v>
      </c>
      <c r="G21" s="72">
        <f t="shared" si="1"/>
        <v>56.721232398338522</v>
      </c>
      <c r="H21" s="71"/>
      <c r="I21" s="71">
        <f>-INDEX('2025 IRP Assumptions'!$E$243:$E$272,MATCH(B21,'2025 IRP Assumptions'!$S$243:$S$272,0),1)</f>
        <v>-47.74</v>
      </c>
      <c r="J21" s="72">
        <f t="shared" si="2"/>
        <v>8.9812323983385198</v>
      </c>
      <c r="K21" s="72">
        <f t="shared" si="3"/>
        <v>19.27</v>
      </c>
      <c r="L21" s="71">
        <f t="shared" si="4"/>
        <v>121.67746100408927</v>
      </c>
      <c r="P21" s="88"/>
      <c r="Q21" s="71"/>
      <c r="R21" s="71"/>
      <c r="T21" s="88"/>
      <c r="V21" s="88"/>
      <c r="W21" s="88"/>
      <c r="Y21" s="88"/>
      <c r="Z21" s="88"/>
      <c r="AA21" s="88"/>
    </row>
    <row r="22" spans="2:27">
      <c r="B22" s="69">
        <f t="shared" si="0"/>
        <v>2036</v>
      </c>
      <c r="C22" s="73"/>
      <c r="D22" s="71" cm="1">
        <f t="array" ref="D22">D21*INDEX('2025 IRP Assumptions'!$E$275:$E$298,'PV_.PX.WMV._.PTC.2032'!$B22-2023,1)/INDEX('2025 IRP Assumptions'!$E$275:$E$298,'PV_.PX.WMV._.PTC.2032'!$B22-2023-1,1)</f>
        <v>76.926211395392315</v>
      </c>
      <c r="E22" s="71" cm="1">
        <f t="array" ref="E22">$E$10*INDEX('2025 IRP Assumptions'!$E$275:$E$298,'PV_.PX.WMV._.PTC.2032'!$B22-2023,1)</f>
        <v>26.580805442279999</v>
      </c>
      <c r="F22" s="71" cm="1">
        <f t="array" ref="F22">F21*INDEX('2025 IRP Assumptions'!$E$275:$E$298,'PV_.PX.WMV._.PTC.2032'!$B22-2023,1)/INDEX('2025 IRP Assumptions'!$E$275:$E$298,'PV_.PX.WMV._.PTC.2032'!$B22-2023-1,1)</f>
        <v>20.823012817169911</v>
      </c>
      <c r="G22" s="72">
        <f t="shared" si="1"/>
        <v>57.957755265024979</v>
      </c>
      <c r="H22" s="71"/>
      <c r="I22" s="71">
        <f>-INDEX('2025 IRP Assumptions'!$E$243:$E$272,MATCH(B22,'2025 IRP Assumptions'!$S$243:$S$272,0),1)</f>
        <v>-49.06</v>
      </c>
      <c r="J22" s="72">
        <f t="shared" si="2"/>
        <v>8.8977552650249763</v>
      </c>
      <c r="K22" s="72">
        <f t="shared" si="3"/>
        <v>19.09</v>
      </c>
      <c r="L22" s="71">
        <f t="shared" si="4"/>
        <v>124.33002965484222</v>
      </c>
      <c r="P22" s="88"/>
      <c r="Q22" s="71"/>
      <c r="R22" s="71"/>
      <c r="T22" s="88"/>
      <c r="V22" s="88"/>
      <c r="W22" s="88"/>
      <c r="Y22" s="88"/>
      <c r="Z22" s="88"/>
      <c r="AA22" s="88"/>
    </row>
    <row r="23" spans="2:27">
      <c r="B23" s="69">
        <f t="shared" si="0"/>
        <v>2037</v>
      </c>
      <c r="C23" s="73"/>
      <c r="D23" s="71" cm="1">
        <f t="array" ref="D23">D22*INDEX('2025 IRP Assumptions'!$E$275:$E$298,'PV_.PX.WMV._.PTC.2032'!$B23-2023,1)/INDEX('2025 IRP Assumptions'!$E$275:$E$298,'PV_.PX.WMV._.PTC.2032'!$B23-2023-1,1)</f>
        <v>78.603202781233335</v>
      </c>
      <c r="E23" s="71" cm="1">
        <f t="array" ref="E23">$E$10*INDEX('2025 IRP Assumptions'!$E$275:$E$298,'PV_.PX.WMV._.PTC.2032'!$B23-2023,1)</f>
        <v>27.160266993119997</v>
      </c>
      <c r="F23" s="71" cm="1">
        <f t="array" ref="F23">F22*INDEX('2025 IRP Assumptions'!$E$275:$E$298,'PV_.PX.WMV._.PTC.2032'!$B23-2023,1)/INDEX('2025 IRP Assumptions'!$E$275:$E$298,'PV_.PX.WMV._.PTC.2032'!$B23-2023-1,1)</f>
        <v>21.276954490472473</v>
      </c>
      <c r="G23" s="72">
        <f t="shared" si="1"/>
        <v>59.221234312791395</v>
      </c>
      <c r="H23" s="71"/>
      <c r="I23" s="71">
        <f>-INDEX('2025 IRP Assumptions'!$E$243:$E$272,MATCH(B23,'2025 IRP Assumptions'!$S$243:$S$272,0),1)</f>
        <v>-50.39</v>
      </c>
      <c r="J23" s="72">
        <f t="shared" si="2"/>
        <v>8.8312343127913948</v>
      </c>
      <c r="K23" s="72">
        <f t="shared" si="3"/>
        <v>18.940000000000001</v>
      </c>
      <c r="L23" s="71">
        <f t="shared" si="4"/>
        <v>127.0404242648258</v>
      </c>
      <c r="P23" s="88"/>
      <c r="Q23" s="71"/>
      <c r="R23" s="71"/>
      <c r="T23" s="88"/>
      <c r="V23" s="88"/>
      <c r="W23" s="88"/>
      <c r="Y23" s="88"/>
      <c r="Z23" s="88"/>
      <c r="AA23" s="88"/>
    </row>
    <row r="24" spans="2:27">
      <c r="B24" s="69">
        <f t="shared" si="0"/>
        <v>2038</v>
      </c>
      <c r="C24" s="73"/>
      <c r="D24" s="71" cm="1">
        <f t="array" ref="D24">D23*INDEX('2025 IRP Assumptions'!$E$275:$E$298,'PV_.PX.WMV._.PTC.2032'!$B24-2023,1)/INDEX('2025 IRP Assumptions'!$E$275:$E$298,'PV_.PX.WMV._.PTC.2032'!$B24-2023-1,1)</f>
        <v>80.316752620820225</v>
      </c>
      <c r="E24" s="71" cm="1">
        <f t="array" ref="E24">$E$10*INDEX('2025 IRP Assumptions'!$E$275:$E$298,'PV_.PX.WMV._.PTC.2032'!$B24-2023,1)</f>
        <v>27.75236082012</v>
      </c>
      <c r="F24" s="71" cm="1">
        <f t="array" ref="F24">F23*INDEX('2025 IRP Assumptions'!$E$275:$E$298,'PV_.PX.WMV._.PTC.2032'!$B24-2023,1)/INDEX('2025 IRP Assumptions'!$E$275:$E$298,'PV_.PX.WMV._.PTC.2032'!$B24-2023-1,1)</f>
        <v>21.740792103495934</v>
      </c>
      <c r="G24" s="72">
        <f t="shared" si="1"/>
        <v>60.512257235092086</v>
      </c>
      <c r="H24" s="71"/>
      <c r="I24" s="71">
        <f>-INDEX('2025 IRP Assumptions'!$E$243:$E$272,MATCH(B24,'2025 IRP Assumptions'!$S$243:$S$272,0),1)</f>
        <v>-51.71</v>
      </c>
      <c r="J24" s="72">
        <f t="shared" si="2"/>
        <v>8.8022572350920854</v>
      </c>
      <c r="K24" s="72">
        <f t="shared" si="3"/>
        <v>18.88</v>
      </c>
      <c r="L24" s="71">
        <f t="shared" si="4"/>
        <v>129.80990554443616</v>
      </c>
      <c r="P24" s="88"/>
      <c r="Q24" s="71"/>
      <c r="R24" s="71"/>
      <c r="T24" s="88"/>
      <c r="V24" s="88"/>
      <c r="W24" s="88"/>
      <c r="Y24" s="88"/>
      <c r="Z24" s="88"/>
      <c r="AA24" s="88"/>
    </row>
    <row r="25" spans="2:27">
      <c r="B25" s="69">
        <f t="shared" si="0"/>
        <v>2039</v>
      </c>
      <c r="C25" s="73"/>
      <c r="D25" s="71" cm="1">
        <f t="array" ref="D25">D24*INDEX('2025 IRP Assumptions'!$E$275:$E$298,'PV_.PX.WMV._.PTC.2032'!$B25-2023,1)/INDEX('2025 IRP Assumptions'!$E$275:$E$298,'PV_.PX.WMV._.PTC.2032'!$B25-2023-1,1)</f>
        <v>82.067657813950902</v>
      </c>
      <c r="E25" s="71" cm="1">
        <f t="array" ref="E25">$E$10*INDEX('2025 IRP Assumptions'!$E$275:$E$298,'PV_.PX.WMV._.PTC.2032'!$B25-2023,1)</f>
        <v>28.35736228116</v>
      </c>
      <c r="F25" s="71" cm="1">
        <f t="array" ref="F25">F24*INDEX('2025 IRP Assumptions'!$E$275:$E$298,'PV_.PX.WMV._.PTC.2032'!$B25-2023,1)/INDEX('2025 IRP Assumptions'!$E$275:$E$298,'PV_.PX.WMV._.PTC.2032'!$B25-2023-1,1)</f>
        <v>22.214741367561647</v>
      </c>
      <c r="G25" s="72">
        <f t="shared" si="1"/>
        <v>61.831424432266807</v>
      </c>
      <c r="H25" s="71"/>
      <c r="I25" s="71">
        <f>-INDEX('2025 IRP Assumptions'!$E$243:$E$272,MATCH(B25,'2025 IRP Assumptions'!$S$243:$S$272,0),1)</f>
        <v>-51.71</v>
      </c>
      <c r="J25" s="72">
        <f t="shared" si="2"/>
        <v>10.121424432266807</v>
      </c>
      <c r="K25" s="72">
        <f t="shared" si="3"/>
        <v>21.71</v>
      </c>
      <c r="L25" s="71">
        <f t="shared" si="4"/>
        <v>132.63976146267257</v>
      </c>
      <c r="P25" s="88"/>
      <c r="Q25" s="71"/>
      <c r="R25" s="71"/>
      <c r="T25" s="88"/>
      <c r="V25" s="88"/>
      <c r="W25" s="88"/>
      <c r="Y25" s="88"/>
      <c r="Z25" s="88"/>
      <c r="AA25" s="88"/>
    </row>
    <row r="26" spans="2:27">
      <c r="B26" s="69">
        <f t="shared" si="0"/>
        <v>2040</v>
      </c>
      <c r="C26" s="73"/>
      <c r="D26" s="71" cm="1">
        <f t="array" ref="D26">D25*INDEX('2025 IRP Assumptions'!$E$275:$E$298,'PV_.PX.WMV._.PTC.2032'!$B26-2023,1)/INDEX('2025 IRP Assumptions'!$E$275:$E$298,'PV_.PX.WMV._.PTC.2032'!$B26-2023-1,1)</f>
        <v>83.856732779272747</v>
      </c>
      <c r="E26" s="71" cm="1">
        <f t="array" ref="E26">$E$10*INDEX('2025 IRP Assumptions'!$E$275:$E$298,'PV_.PX.WMV._.PTC.2032'!$B26-2023,1)</f>
        <v>28.975552787519998</v>
      </c>
      <c r="F26" s="71" cm="1">
        <f t="array" ref="F26">F25*INDEX('2025 IRP Assumptions'!$E$275:$E$298,'PV_.PX.WMV._.PTC.2032'!$B26-2023,1)/INDEX('2025 IRP Assumptions'!$E$275:$E$298,'PV_.PX.WMV._.PTC.2032'!$B26-2023-1,1)</f>
        <v>22.699022736135664</v>
      </c>
      <c r="G26" s="72">
        <f t="shared" si="1"/>
        <v>63.179349503708927</v>
      </c>
      <c r="H26" s="71"/>
      <c r="I26" s="71">
        <f>-INDEX('2025 IRP Assumptions'!$E$243:$E$272,MATCH(B26,'2025 IRP Assumptions'!$S$243:$S$272,0),1)</f>
        <v>-53.04</v>
      </c>
      <c r="J26" s="72">
        <f t="shared" si="2"/>
        <v>10.139349503708928</v>
      </c>
      <c r="K26" s="72">
        <f t="shared" si="3"/>
        <v>21.75</v>
      </c>
      <c r="L26" s="71">
        <f t="shared" si="4"/>
        <v>135.53130830292841</v>
      </c>
      <c r="P26" s="88"/>
      <c r="Q26" s="71"/>
      <c r="R26" s="71"/>
      <c r="T26" s="88"/>
      <c r="V26" s="88"/>
      <c r="W26" s="88"/>
      <c r="Y26" s="88"/>
      <c r="Z26" s="88"/>
      <c r="AA26" s="88"/>
    </row>
    <row r="27" spans="2:27">
      <c r="B27" s="69">
        <f t="shared" si="0"/>
        <v>2041</v>
      </c>
      <c r="C27" s="73"/>
      <c r="D27" s="71" cm="1">
        <f t="array" ref="D27">D26*INDEX('2025 IRP Assumptions'!$E$275:$E$298,'PV_.PX.WMV._.PTC.2032'!$B27-2023,1)/INDEX('2025 IRP Assumptions'!$E$275:$E$298,'PV_.PX.WMV._.PTC.2032'!$B27-2023-1,1)</f>
        <v>85.684809513668498</v>
      </c>
      <c r="E27" s="71" cm="1">
        <f t="array" ref="E27">$E$10*INDEX('2025 IRP Assumptions'!$E$275:$E$298,'PV_.PX.WMV._.PTC.2032'!$B27-2023,1)</f>
        <v>29.607219824399998</v>
      </c>
      <c r="F27" s="71" cm="1">
        <f t="array" ref="F27">F26*INDEX('2025 IRP Assumptions'!$E$275:$E$298,'PV_.PX.WMV._.PTC.2032'!$B27-2023,1)/INDEX('2025 IRP Assumptions'!$E$275:$E$298,'PV_.PX.WMV._.PTC.2032'!$B27-2023-1,1)</f>
        <v>23.193861420903815</v>
      </c>
      <c r="G27" s="72">
        <f t="shared" si="1"/>
        <v>64.556659292608018</v>
      </c>
      <c r="H27" s="71"/>
      <c r="I27" s="71">
        <f>-INDEX('2025 IRP Assumptions'!$E$243:$E$272,MATCH(B27,'2025 IRP Assumptions'!$S$243:$S$272,0),1)</f>
        <v>-54.37</v>
      </c>
      <c r="J27" s="72">
        <f t="shared" si="2"/>
        <v>10.18665929260802</v>
      </c>
      <c r="K27" s="72">
        <f t="shared" si="3"/>
        <v>21.85</v>
      </c>
      <c r="L27" s="71">
        <f t="shared" si="4"/>
        <v>138.48589075897229</v>
      </c>
      <c r="P27" s="88"/>
      <c r="Q27" s="71"/>
      <c r="R27" s="71"/>
    </row>
    <row r="28" spans="2:27">
      <c r="B28" s="69">
        <f t="shared" si="0"/>
        <v>2042</v>
      </c>
      <c r="C28" s="73"/>
      <c r="D28" s="71" cm="1">
        <f t="array" ref="D28">D27*INDEX('2025 IRP Assumptions'!$E$275:$E$298,'PV_.PX.WMV._.PTC.2032'!$B28-2023,1)/INDEX('2025 IRP Assumptions'!$E$275:$E$298,'PV_.PX.WMV._.PTC.2032'!$B28-2023-1,1)</f>
        <v>87.55273836427331</v>
      </c>
      <c r="E28" s="71" cm="1">
        <f t="array" ref="E28">$E$10*INDEX('2025 IRP Assumptions'!$E$275:$E$298,'PV_.PX.WMV._.PTC.2032'!$B28-2023,1)</f>
        <v>30.252657217679999</v>
      </c>
      <c r="F28" s="71" cm="1">
        <f t="array" ref="F28">F27*INDEX('2025 IRP Assumptions'!$E$275:$E$298,'PV_.PX.WMV._.PTC.2032'!$B28-2023,1)/INDEX('2025 IRP Assumptions'!$E$275:$E$298,'PV_.PX.WMV._.PTC.2032'!$B28-2023-1,1)</f>
        <v>23.699487600747574</v>
      </c>
      <c r="G28" s="72">
        <f t="shared" si="1"/>
        <v>65.963994467602987</v>
      </c>
      <c r="H28" s="71"/>
      <c r="I28" s="71"/>
      <c r="J28" s="72">
        <f t="shared" si="2"/>
        <v>65.963994467602987</v>
      </c>
      <c r="K28" s="72">
        <f t="shared" si="3"/>
        <v>141.5</v>
      </c>
      <c r="L28" s="71">
        <f t="shared" si="4"/>
        <v>141.50488318270089</v>
      </c>
      <c r="P28" s="88"/>
      <c r="Q28" s="71"/>
      <c r="R28" s="71"/>
    </row>
    <row r="29" spans="2:27">
      <c r="B29" s="69">
        <f t="shared" si="0"/>
        <v>2043</v>
      </c>
      <c r="C29" s="73"/>
      <c r="D29" s="71" cm="1">
        <f t="array" ref="D29">D28*INDEX('2025 IRP Assumptions'!$E$275:$E$298,'PV_.PX.WMV._.PTC.2032'!$B29-2023,1)/INDEX('2025 IRP Assumptions'!$E$275:$E$298,'PV_.PX.WMV._.PTC.2032'!$B29-2023-1,1)</f>
        <v>89.461388087860726</v>
      </c>
      <c r="E29" s="71" cm="1">
        <f t="array" ref="E29">$E$10*INDEX('2025 IRP Assumptions'!$E$275:$E$298,'PV_.PX.WMV._.PTC.2032'!$B29-2023,1)</f>
        <v>30.91216515444</v>
      </c>
      <c r="F29" s="71" cm="1">
        <f t="array" ref="F29">F28*INDEX('2025 IRP Assumptions'!$E$275:$E$298,'PV_.PX.WMV._.PTC.2032'!$B29-2023,1)/INDEX('2025 IRP Assumptions'!$E$275:$E$298,'PV_.PX.WMV._.PTC.2032'!$B29-2023-1,1)</f>
        <v>24.21613643781911</v>
      </c>
      <c r="G29" s="72">
        <f t="shared" si="1"/>
        <v>67.402009567524601</v>
      </c>
      <c r="H29" s="71"/>
      <c r="I29" s="71"/>
      <c r="J29" s="72">
        <f t="shared" si="2"/>
        <v>67.402009567524601</v>
      </c>
      <c r="K29" s="72">
        <f t="shared" si="3"/>
        <v>144.59</v>
      </c>
      <c r="L29" s="71">
        <f t="shared" si="4"/>
        <v>144.58968968011985</v>
      </c>
      <c r="P29" s="88"/>
      <c r="Q29" s="71"/>
      <c r="R29" s="71"/>
    </row>
    <row r="30" spans="2:27">
      <c r="B30" s="69">
        <f t="shared" si="0"/>
        <v>2044</v>
      </c>
      <c r="C30" s="73"/>
      <c r="D30" s="71" cm="1">
        <f t="array" ref="D30">D29*INDEX('2025 IRP Assumptions'!$E$275:$E$298,'PV_.PX.WMV._.PTC.2032'!$B30-2023,1)/INDEX('2025 IRP Assumptions'!$E$275:$E$298,'PV_.PX.WMV._.PTC.2032'!$B30-2023-1,1)</f>
        <v>91.411646325930136</v>
      </c>
      <c r="E30" s="71" cm="1">
        <f t="array" ref="E30">$E$10*INDEX('2025 IRP Assumptions'!$E$275:$E$298,'PV_.PX.WMV._.PTC.2032'!$B30-2023,1)</f>
        <v>31.58605034712</v>
      </c>
      <c r="F30" s="71" cm="1">
        <f t="array" ref="F30">F29*INDEX('2025 IRP Assumptions'!$E$275:$E$298,'PV_.PX.WMV._.PTC.2032'!$B30-2023,1)/INDEX('2025 IRP Assumptions'!$E$275:$E$298,'PV_.PX.WMV._.PTC.2032'!$B30-2023-1,1)</f>
        <v>24.744048206141844</v>
      </c>
      <c r="G30" s="72">
        <f t="shared" si="1"/>
        <v>68.87137335933609</v>
      </c>
      <c r="H30" s="71"/>
      <c r="I30" s="71"/>
      <c r="J30" s="72">
        <f t="shared" si="2"/>
        <v>68.87137335933609</v>
      </c>
      <c r="K30" s="72">
        <f t="shared" si="3"/>
        <v>147.74</v>
      </c>
      <c r="L30" s="71">
        <f t="shared" si="4"/>
        <v>147.741744879192</v>
      </c>
      <c r="P30" s="88"/>
      <c r="Q30" s="71"/>
      <c r="R30" s="71"/>
    </row>
    <row r="31" spans="2:27">
      <c r="B31" s="69">
        <f t="shared" si="0"/>
        <v>2045</v>
      </c>
      <c r="C31" s="73"/>
      <c r="D31" s="71" cm="1">
        <f t="array" ref="D31">D30*INDEX('2025 IRP Assumptions'!$E$275:$E$298,'PV_.PX.WMV._.PTC.2032'!$B31-2023,1)/INDEX('2025 IRP Assumptions'!$E$275:$E$298,'PV_.PX.WMV._.PTC.2032'!$B31-2023-1,1)</f>
        <v>93.404420257951912</v>
      </c>
      <c r="E31" s="71" cm="1">
        <f t="array" ref="E31">$E$10*INDEX('2025 IRP Assumptions'!$E$275:$E$298,'PV_.PX.WMV._.PTC.2032'!$B31-2023,1)</f>
        <v>32.274626259240002</v>
      </c>
      <c r="F31" s="71" cm="1">
        <f t="array" ref="F31">F30*INDEX('2025 IRP Assumptions'!$E$275:$E$298,'PV_.PX.WMV._.PTC.2032'!$B31-2023,1)/INDEX('2025 IRP Assumptions'!$E$275:$E$298,'PV_.PX.WMV._.PTC.2032'!$B31-2023-1,1)</f>
        <v>25.283468468436176</v>
      </c>
      <c r="G31" s="72">
        <f t="shared" si="1"/>
        <v>70.37276933030104</v>
      </c>
      <c r="H31" s="71"/>
      <c r="I31" s="71"/>
      <c r="J31" s="72">
        <f t="shared" si="2"/>
        <v>70.37276933030104</v>
      </c>
      <c r="K31" s="72">
        <f t="shared" si="3"/>
        <v>150.96</v>
      </c>
      <c r="L31" s="71">
        <f t="shared" si="4"/>
        <v>150.9625149856281</v>
      </c>
      <c r="P31" s="88"/>
      <c r="Q31" s="71"/>
      <c r="R31" s="71"/>
    </row>
    <row r="32" spans="2:27">
      <c r="B32" s="69">
        <f t="shared" si="0"/>
        <v>2046</v>
      </c>
      <c r="C32" s="73"/>
      <c r="D32" s="71" cm="1">
        <f t="array" ref="D32">D31*INDEX('2025 IRP Assumptions'!$E$275:$E$298,'PV_.PX.WMV._.PTC.2032'!$B32-2023,1)/INDEX('2025 IRP Assumptions'!$E$275:$E$298,'PV_.PX.WMV._.PTC.2032'!$B32-2023-1,1)</f>
        <v>95.44063660136753</v>
      </c>
      <c r="E32" s="71" cm="1">
        <f t="array" ref="E32">$E$10*INDEX('2025 IRP Assumptions'!$E$275:$E$298,'PV_.PX.WMV._.PTC.2032'!$B32-2023,1)</f>
        <v>32.978213105400002</v>
      </c>
      <c r="F32" s="71" cm="1">
        <f t="array" ref="F32">F31*INDEX('2025 IRP Assumptions'!$E$275:$E$298,'PV_.PX.WMV._.PTC.2032'!$B32-2023,1)/INDEX('2025 IRP Assumptions'!$E$275:$E$298,'PV_.PX.WMV._.PTC.2032'!$B32-2023-1,1)</f>
        <v>25.834648076119464</v>
      </c>
      <c r="G32" s="72">
        <f t="shared" si="1"/>
        <v>71.906895687983521</v>
      </c>
      <c r="H32" s="71"/>
      <c r="I32" s="71"/>
      <c r="J32" s="72">
        <f t="shared" si="2"/>
        <v>71.906895687983521</v>
      </c>
      <c r="K32" s="72">
        <f t="shared" si="3"/>
        <v>154.25</v>
      </c>
      <c r="L32" s="71">
        <f t="shared" si="4"/>
        <v>154.253497782887</v>
      </c>
      <c r="P32" s="88"/>
      <c r="Q32" s="71"/>
      <c r="R32" s="71"/>
    </row>
    <row r="33" spans="2:18">
      <c r="B33" s="69">
        <f t="shared" si="0"/>
        <v>2047</v>
      </c>
      <c r="C33" s="73"/>
      <c r="D33" s="71" cm="1">
        <f t="array" ref="D33">D32*INDEX('2025 IRP Assumptions'!$E$275:$E$298,'PV_.PX.WMV._.PTC.2032'!$B33-2023,1)/INDEX('2025 IRP Assumptions'!$E$275:$E$298,'PV_.PX.WMV._.PTC.2032'!$B33-2023-1,1)</f>
        <v>97.521242442992531</v>
      </c>
      <c r="E33" s="71" cm="1">
        <f t="array" ref="E33">$E$10*INDEX('2025 IRP Assumptions'!$E$275:$E$298,'PV_.PX.WMV._.PTC.2032'!$B33-2023,1)</f>
        <v>33.69713813856</v>
      </c>
      <c r="F33" s="71" cm="1">
        <f t="array" ref="F33">F32*INDEX('2025 IRP Assumptions'!$E$275:$E$298,'PV_.PX.WMV._.PTC.2032'!$B33-2023,1)/INDEX('2025 IRP Assumptions'!$E$275:$E$298,'PV_.PX.WMV._.PTC.2032'!$B33-2023-1,1)</f>
        <v>26.397843394357004</v>
      </c>
      <c r="G33" s="72">
        <f t="shared" si="1"/>
        <v>73.474465986643864</v>
      </c>
      <c r="H33" s="71"/>
      <c r="I33" s="71"/>
      <c r="J33" s="72">
        <f t="shared" si="2"/>
        <v>73.474465986643864</v>
      </c>
      <c r="K33" s="72">
        <f t="shared" si="3"/>
        <v>157.62</v>
      </c>
      <c r="L33" s="71">
        <f t="shared" si="4"/>
        <v>157.61622397590955</v>
      </c>
      <c r="P33" s="88"/>
      <c r="Q33" s="71"/>
      <c r="R33" s="71"/>
    </row>
    <row r="34" spans="2:18" ht="15">
      <c r="B34" s="69">
        <f t="shared" si="0"/>
        <v>2048</v>
      </c>
      <c r="C34" s="73"/>
      <c r="D34" s="277">
        <f t="shared" ref="D34:E36" si="5">D33*D33/D32</f>
        <v>99.647205491173935</v>
      </c>
      <c r="E34" s="277">
        <f t="shared" si="5"/>
        <v>34.431735737169561</v>
      </c>
      <c r="F34" s="277">
        <f t="shared" ref="F34" si="6">F33*F33/F32</f>
        <v>26.973316370318006</v>
      </c>
      <c r="G34" s="72">
        <f t="shared" si="1"/>
        <v>75.076209317219011</v>
      </c>
      <c r="H34" s="71"/>
      <c r="I34" s="71"/>
      <c r="J34" s="72">
        <f t="shared" si="2"/>
        <v>75.076209317219011</v>
      </c>
      <c r="K34" s="72">
        <f t="shared" si="3"/>
        <v>161.05000000000001</v>
      </c>
      <c r="L34" s="71">
        <f t="shared" si="4"/>
        <v>161.0522575986615</v>
      </c>
      <c r="P34" s="88"/>
      <c r="Q34" s="71"/>
      <c r="R34" s="71"/>
    </row>
    <row r="35" spans="2:18" ht="15">
      <c r="B35" s="69">
        <f t="shared" si="0"/>
        <v>2049</v>
      </c>
      <c r="C35" s="73"/>
      <c r="D35" s="277">
        <f t="shared" si="5"/>
        <v>101.81951453299745</v>
      </c>
      <c r="E35" s="277">
        <f t="shared" si="5"/>
        <v>35.182347563149534</v>
      </c>
      <c r="F35" s="277">
        <f t="shared" ref="F35" si="7">F34*F34/F33</f>
        <v>27.561334656936175</v>
      </c>
      <c r="G35" s="72">
        <f t="shared" si="1"/>
        <v>76.712870651791761</v>
      </c>
      <c r="H35" s="71"/>
      <c r="I35" s="71"/>
      <c r="J35" s="72">
        <f t="shared" si="2"/>
        <v>76.712870651791761</v>
      </c>
      <c r="K35" s="72">
        <f t="shared" si="3"/>
        <v>164.56</v>
      </c>
      <c r="L35" s="71">
        <f t="shared" si="4"/>
        <v>164.56319675308313</v>
      </c>
      <c r="P35" s="88"/>
      <c r="Q35" s="71"/>
      <c r="R35" s="71"/>
    </row>
    <row r="36" spans="2:18" ht="15">
      <c r="B36" s="69">
        <f t="shared" si="0"/>
        <v>2050</v>
      </c>
      <c r="C36" s="73"/>
      <c r="D36" s="277">
        <f t="shared" si="5"/>
        <v>104.03917991110683</v>
      </c>
      <c r="E36" s="277">
        <f t="shared" si="5"/>
        <v>35.9493227266505</v>
      </c>
      <c r="F36" s="277">
        <f t="shared" ref="F36" si="8">F35*F35/F34</f>
        <v>28.162171741979066</v>
      </c>
      <c r="G36" s="72">
        <f t="shared" si="1"/>
        <v>78.38521120283599</v>
      </c>
      <c r="H36" s="71"/>
      <c r="I36" s="71"/>
      <c r="J36" s="72">
        <f t="shared" si="2"/>
        <v>78.38521120283599</v>
      </c>
      <c r="K36" s="72">
        <f t="shared" si="3"/>
        <v>168.15</v>
      </c>
      <c r="L36" s="71">
        <f t="shared" si="4"/>
        <v>168.15067437973642</v>
      </c>
      <c r="P36" s="88"/>
      <c r="Q36" s="71"/>
      <c r="R36" s="71"/>
    </row>
    <row r="37" spans="2:18">
      <c r="B37" s="69"/>
      <c r="C37" s="73"/>
      <c r="D37" s="71"/>
      <c r="E37" s="71"/>
      <c r="F37" s="71"/>
      <c r="G37" s="72"/>
      <c r="H37" s="71"/>
      <c r="I37" s="71"/>
      <c r="J37" s="71"/>
      <c r="K37" s="71"/>
      <c r="L37" s="71"/>
      <c r="M37" s="71"/>
    </row>
    <row r="38" spans="2:18">
      <c r="B38" s="69"/>
      <c r="C38" s="73"/>
      <c r="D38" s="71"/>
      <c r="E38" s="71"/>
      <c r="F38" s="71"/>
      <c r="G38" s="72"/>
      <c r="H38" s="71"/>
      <c r="I38" s="71"/>
      <c r="J38" s="71"/>
      <c r="K38" s="72"/>
      <c r="L38" s="72"/>
      <c r="M38" s="75"/>
    </row>
    <row r="40" spans="2:18" ht="14.25">
      <c r="B40" s="76" t="s">
        <v>126</v>
      </c>
      <c r="C40" s="77"/>
      <c r="D40" s="77"/>
      <c r="E40" s="77"/>
      <c r="F40" s="77"/>
      <c r="G40" s="77"/>
      <c r="H40" s="77"/>
      <c r="I40" s="77"/>
    </row>
    <row r="42" spans="2:18">
      <c r="B42" s="62" t="s">
        <v>127</v>
      </c>
      <c r="C42" s="78" t="s">
        <v>128</v>
      </c>
      <c r="D42" s="159" t="s">
        <v>129</v>
      </c>
    </row>
    <row r="43" spans="2:18">
      <c r="C43" s="78" t="str">
        <f>C7</f>
        <v>(a)</v>
      </c>
      <c r="D43" s="62" t="s">
        <v>130</v>
      </c>
    </row>
    <row r="44" spans="2:18">
      <c r="C44" s="78" t="str">
        <f>D7</f>
        <v>(b)</v>
      </c>
      <c r="D44" s="72" t="str">
        <f>"= "&amp;C7&amp;" x "&amp;C60</f>
        <v>= (a) x 0.06861</v>
      </c>
    </row>
    <row r="45" spans="2:18">
      <c r="C45" s="78" t="str">
        <f>F7</f>
        <v>(d)</v>
      </c>
      <c r="D45" s="72" t="str">
        <f>"= ("&amp;$D$7&amp;" + "&amp;$E$7&amp;") /  (8.76 x "&amp;TEXT(C61,"0.0%")&amp;")"</f>
        <v>= ((b) + (c)) /  (8.76 x 24.5%)</v>
      </c>
    </row>
    <row r="46" spans="2:18">
      <c r="C46" s="78" t="str">
        <f>J7</f>
        <v>(g)</v>
      </c>
      <c r="D46" s="72" t="str">
        <f>"= "&amp;$G$7&amp;" + "&amp;$H$7</f>
        <v>= (e) + (f)</v>
      </c>
    </row>
    <row r="47" spans="2:18">
      <c r="C47" s="78" t="str">
        <f>K7</f>
        <v>(h)</v>
      </c>
      <c r="D47" t="str">
        <f>D42</f>
        <v>Plant Costs  - 2025 IRP - Table 7.1 &amp; 7.2</v>
      </c>
    </row>
    <row r="48" spans="2:18">
      <c r="C48" s="78"/>
      <c r="D48" s="72"/>
    </row>
    <row r="49" spans="2:20" ht="13.5" thickBot="1"/>
    <row r="50" spans="2:20" ht="13.5" thickBot="1">
      <c r="C50" s="37" t="str">
        <f>B2&amp;" - "&amp;B3</f>
        <v>PV_.PX.WMV._.PTC.Utility_Scale - 24% Capacity Factor</v>
      </c>
      <c r="D50" s="79"/>
      <c r="E50" s="79"/>
      <c r="F50" s="79"/>
      <c r="G50" s="79"/>
      <c r="H50" s="79"/>
      <c r="I50" s="79"/>
      <c r="J50" s="80"/>
      <c r="K50" s="80"/>
      <c r="L50" s="81"/>
    </row>
    <row r="51" spans="2:20" ht="13.5" thickBot="1">
      <c r="C51" s="82"/>
      <c r="D51" s="83" t="s">
        <v>131</v>
      </c>
      <c r="E51" s="83"/>
      <c r="F51" s="83"/>
      <c r="G51" s="83"/>
      <c r="H51" s="83"/>
      <c r="I51" s="84"/>
      <c r="J51" s="80"/>
      <c r="K51" s="80"/>
      <c r="L51" s="81"/>
    </row>
    <row r="52" spans="2:20">
      <c r="Q52" s="62" t="s">
        <v>95</v>
      </c>
      <c r="R52" s="69">
        <v>2032</v>
      </c>
      <c r="T52" s="174" t="s">
        <v>13</v>
      </c>
    </row>
    <row r="53" spans="2:20">
      <c r="B53" t="s">
        <v>162</v>
      </c>
      <c r="C53" s="168"/>
      <c r="D53" s="62" t="s">
        <v>130</v>
      </c>
      <c r="P53" s="156"/>
      <c r="T53" s="174"/>
    </row>
    <row r="54" spans="2:20">
      <c r="B54" t="s">
        <v>162</v>
      </c>
      <c r="C54" s="85"/>
      <c r="D54" s="62" t="s">
        <v>364</v>
      </c>
      <c r="Q54" s="62" t="s">
        <v>177</v>
      </c>
      <c r="R54" s="62">
        <v>225.47842103047057</v>
      </c>
      <c r="T54" s="62" t="s">
        <v>178</v>
      </c>
    </row>
    <row r="55" spans="2:20" ht="24" customHeight="1">
      <c r="B55"/>
      <c r="C55" s="88"/>
      <c r="D55" s="62" t="s">
        <v>365</v>
      </c>
      <c r="R55" s="113"/>
      <c r="S55" s="113"/>
    </row>
    <row r="56" spans="2:20">
      <c r="B56" t="s">
        <v>162</v>
      </c>
      <c r="C56" s="85"/>
      <c r="D56" s="62" t="s">
        <v>366</v>
      </c>
      <c r="M56" s="169"/>
      <c r="N56" s="43"/>
      <c r="O56" s="93"/>
      <c r="P56" s="43"/>
      <c r="Q56" s="43"/>
    </row>
    <row r="57" spans="2:20">
      <c r="B57"/>
      <c r="C57" s="92"/>
      <c r="D57" s="62" t="s">
        <v>367</v>
      </c>
      <c r="J57" s="170"/>
      <c r="M57" s="171"/>
      <c r="N57" s="87"/>
      <c r="P57" s="86"/>
    </row>
    <row r="58" spans="2:20">
      <c r="B58" s="164" t="e">
        <f>LEFT(RIGHT(INDEX('Table 3 TransCost'!$39:$39,1,MATCH(F58,'Table 3 TransCost'!$4:$4,0)),6),5)</f>
        <v>#N/A</v>
      </c>
      <c r="C58" s="88">
        <f>IFERROR(INDEX('Table 3 TransCost'!$39:$39,1,MATCH(F58,'Table 3 TransCost'!$4:$4,0)+2),0)</f>
        <v>0</v>
      </c>
      <c r="D58" s="62" t="s">
        <v>173</v>
      </c>
      <c r="L58" s="171"/>
      <c r="M58" s="171"/>
      <c r="N58" s="171"/>
      <c r="P58" s="86"/>
    </row>
    <row r="59" spans="2:20">
      <c r="B59"/>
      <c r="C59" s="104"/>
      <c r="L59" s="171"/>
      <c r="M59" s="171"/>
      <c r="N59" s="171"/>
      <c r="P59" s="171"/>
    </row>
    <row r="60" spans="2:20">
      <c r="C60" s="172">
        <v>6.8610000000000004E-2</v>
      </c>
      <c r="D60" s="62" t="s">
        <v>179</v>
      </c>
      <c r="E60" s="165"/>
      <c r="J60" s="276"/>
      <c r="L60" s="158"/>
      <c r="M60" s="90"/>
      <c r="N60" s="90"/>
      <c r="P60" s="91"/>
    </row>
    <row r="61" spans="2:20">
      <c r="C61" s="173">
        <v>0.24488397962938374</v>
      </c>
      <c r="D61" s="62" t="s">
        <v>171</v>
      </c>
    </row>
    <row r="62" spans="2:20">
      <c r="C62" s="179"/>
      <c r="D62" s="89"/>
    </row>
    <row r="64" spans="2:20" ht="15">
      <c r="C64" s="118"/>
      <c r="D64" s="118"/>
      <c r="E64" s="118"/>
      <c r="F64" s="118"/>
    </row>
    <row r="65" spans="3:6" ht="15">
      <c r="C65" s="278"/>
      <c r="D65" s="118"/>
      <c r="E65" s="259"/>
      <c r="F65" s="285"/>
    </row>
    <row r="66" spans="3:6" ht="15">
      <c r="C66" s="278"/>
      <c r="D66" s="118"/>
      <c r="E66" s="259"/>
      <c r="F66" s="285"/>
    </row>
    <row r="67" spans="3:6" ht="15">
      <c r="C67" s="278"/>
      <c r="D67" s="118"/>
      <c r="E67" s="259"/>
      <c r="F67" s="285"/>
    </row>
    <row r="68" spans="3:6" ht="15">
      <c r="C68" s="278"/>
      <c r="D68" s="118"/>
      <c r="E68" s="259"/>
      <c r="F68" s="285"/>
    </row>
    <row r="69" spans="3:6" ht="15">
      <c r="C69" s="278"/>
      <c r="D69" s="118"/>
      <c r="E69" s="259"/>
      <c r="F69" s="285"/>
    </row>
    <row r="70" spans="3:6" ht="15">
      <c r="C70" s="278"/>
      <c r="D70" s="118"/>
      <c r="E70" s="259"/>
      <c r="F70" s="285"/>
    </row>
    <row r="71" spans="3:6" ht="15">
      <c r="C71" s="278"/>
      <c r="D71" s="118"/>
      <c r="E71" s="259"/>
      <c r="F71" s="285"/>
    </row>
    <row r="72" spans="3:6" ht="15">
      <c r="C72" s="278"/>
      <c r="D72" s="118"/>
      <c r="E72" s="259"/>
      <c r="F72" s="285"/>
    </row>
    <row r="73" spans="3:6" ht="15">
      <c r="C73" s="278"/>
      <c r="D73" s="118"/>
      <c r="E73" s="259"/>
      <c r="F73" s="285"/>
    </row>
    <row r="74" spans="3:6" ht="15">
      <c r="C74" s="278"/>
      <c r="D74" s="118"/>
      <c r="E74" s="259"/>
      <c r="F74" s="285"/>
    </row>
    <row r="75" spans="3:6" ht="15">
      <c r="C75" s="118"/>
      <c r="D75" s="118"/>
      <c r="E75" s="118"/>
      <c r="F75" s="118"/>
    </row>
    <row r="76" spans="3:6" ht="15">
      <c r="C76" s="118"/>
      <c r="D76" s="118"/>
      <c r="E76" s="118"/>
      <c r="F76" s="118"/>
    </row>
    <row r="77" spans="3:6" ht="15">
      <c r="C77" s="118"/>
      <c r="D77" s="118"/>
      <c r="E77" s="279"/>
      <c r="F77" s="279"/>
    </row>
    <row r="80" spans="3:6">
      <c r="C80" s="86"/>
      <c r="D80" s="89"/>
    </row>
    <row r="81" spans="3:4">
      <c r="C81" s="86"/>
      <c r="D81" s="89"/>
    </row>
    <row r="82" spans="3:4">
      <c r="C82" s="86"/>
      <c r="D82" s="89"/>
    </row>
    <row r="83" spans="3:4">
      <c r="C83" s="86"/>
      <c r="D83" s="89"/>
    </row>
    <row r="84" spans="3:4">
      <c r="C84" s="86"/>
      <c r="D84" s="89"/>
    </row>
    <row r="85" spans="3:4">
      <c r="C85" s="86"/>
      <c r="D85" s="89"/>
    </row>
    <row r="86" spans="3:4">
      <c r="C86" s="86"/>
      <c r="D86" s="89"/>
    </row>
    <row r="87" spans="3:4">
      <c r="C87" s="86"/>
      <c r="D87" s="89"/>
    </row>
    <row r="88" spans="3:4">
      <c r="C88" s="86"/>
      <c r="D88" s="89"/>
    </row>
    <row r="89" spans="3:4">
      <c r="C89" s="86"/>
      <c r="D89" s="89"/>
    </row>
  </sheetData>
  <printOptions horizontalCentered="1"/>
  <pageMargins left="0.8" right="0.3" top="0.4" bottom="0.4" header="0.5" footer="0.2"/>
  <pageSetup scale="53" orientation="landscape" r:id="rId1"/>
  <headerFooter alignWithMargins="0"/>
  <rowBreaks count="1" manualBreakCount="1">
    <brk id="49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">
    <pageSetUpPr fitToPage="1"/>
  </sheetPr>
  <dimension ref="A1:AK74"/>
  <sheetViews>
    <sheetView topLeftCell="C1" zoomScale="70" zoomScaleNormal="70" workbookViewId="0">
      <selection activeCell="J36" sqref="I35:J36"/>
    </sheetView>
  </sheetViews>
  <sheetFormatPr defaultColWidth="9.33203125" defaultRowHeight="12.75"/>
  <cols>
    <col min="1" max="1" width="9.33203125" style="62"/>
    <col min="2" max="2" width="18.1640625" style="62" customWidth="1"/>
    <col min="3" max="3" width="12.1640625" style="62" customWidth="1"/>
    <col min="4" max="4" width="12.6640625" style="62" customWidth="1"/>
    <col min="5" max="6" width="3.33203125" style="62" customWidth="1"/>
    <col min="7" max="7" width="15.83203125" style="62" customWidth="1"/>
    <col min="8" max="8" width="16.33203125" style="62" customWidth="1"/>
    <col min="9" max="9" width="13.6640625" style="62" customWidth="1"/>
    <col min="10" max="10" width="15.5" style="62" customWidth="1"/>
    <col min="11" max="11" width="8.33203125" style="62" customWidth="1"/>
    <col min="12" max="12" width="15.83203125" style="62" customWidth="1"/>
    <col min="13" max="13" width="16.33203125" style="62" customWidth="1"/>
    <col min="14" max="15" width="15.33203125" style="62" customWidth="1"/>
    <col min="16" max="16" width="5.1640625" style="62" customWidth="1"/>
    <col min="17" max="17" width="15.83203125" style="62" customWidth="1"/>
    <col min="18" max="18" width="16.33203125" style="62" customWidth="1"/>
    <col min="19" max="19" width="18.33203125" style="62" customWidth="1"/>
    <col min="20" max="20" width="12.1640625" style="62" customWidth="1"/>
    <col min="21" max="21" width="11.83203125" style="62" customWidth="1"/>
    <col min="22" max="22" width="8.6640625" style="62" customWidth="1"/>
    <col min="23" max="23" width="16.33203125" style="62" customWidth="1"/>
    <col min="24" max="24" width="16.1640625" style="62" customWidth="1"/>
    <col min="25" max="25" width="10.1640625" style="62" customWidth="1"/>
    <col min="26" max="26" width="7.6640625" style="62" customWidth="1"/>
    <col min="27" max="28" width="14.83203125" style="62" customWidth="1"/>
    <col min="30" max="31" width="14.83203125" style="62" customWidth="1"/>
    <col min="33" max="33" width="14.33203125" style="62" customWidth="1"/>
    <col min="34" max="34" width="14.83203125" style="62" customWidth="1"/>
    <col min="35" max="35" width="11" style="62" customWidth="1"/>
    <col min="36" max="16384" width="9.33203125" style="62"/>
  </cols>
  <sheetData>
    <row r="1" spans="1:37" ht="15.75">
      <c r="G1" s="301" t="s">
        <v>105</v>
      </c>
      <c r="H1" s="61"/>
      <c r="I1" s="61"/>
      <c r="J1" s="61"/>
      <c r="K1" s="61"/>
      <c r="M1" s="61"/>
      <c r="N1" s="61"/>
      <c r="O1" s="61"/>
      <c r="P1" s="61"/>
      <c r="R1" s="61"/>
      <c r="S1" s="61"/>
      <c r="T1" s="61"/>
      <c r="U1" s="61"/>
      <c r="W1" s="61"/>
      <c r="X1" s="61"/>
      <c r="Y1" s="61"/>
    </row>
    <row r="2" spans="1:37" ht="15.75">
      <c r="G2" s="301" t="s">
        <v>368</v>
      </c>
      <c r="H2" s="61"/>
      <c r="I2" s="61"/>
      <c r="J2" s="61"/>
      <c r="K2" s="61"/>
      <c r="M2" s="61"/>
      <c r="N2" s="61"/>
      <c r="O2" s="61"/>
      <c r="P2" s="61"/>
      <c r="R2" s="61"/>
      <c r="S2" s="61"/>
      <c r="T2" s="61"/>
      <c r="U2" s="61"/>
      <c r="W2" s="61"/>
      <c r="X2" s="61"/>
      <c r="Y2" s="61"/>
    </row>
    <row r="3" spans="1:37" ht="15.75">
      <c r="H3" s="300" t="s">
        <v>95</v>
      </c>
      <c r="I3" s="316">
        <v>2027</v>
      </c>
      <c r="J3" s="61"/>
      <c r="K3" s="61"/>
      <c r="M3" s="300" t="s">
        <v>95</v>
      </c>
      <c r="N3" s="316">
        <v>2028</v>
      </c>
      <c r="O3" s="61"/>
      <c r="P3" s="61"/>
      <c r="R3" s="300" t="s">
        <v>95</v>
      </c>
      <c r="S3" s="316">
        <v>2032</v>
      </c>
      <c r="T3" s="61"/>
      <c r="U3" s="61"/>
      <c r="W3" s="300" t="s">
        <v>95</v>
      </c>
      <c r="X3" s="316">
        <v>2036</v>
      </c>
      <c r="Y3" s="61"/>
    </row>
    <row r="4" spans="1:37" ht="65.25" customHeight="1">
      <c r="G4" s="314"/>
      <c r="H4" s="320" t="str">
        <f>'2025 IRP Assumptions'!$B$398</f>
        <v>Cluster 1 Area 11 - Willamette Valley</v>
      </c>
      <c r="I4" s="293"/>
      <c r="J4" s="293"/>
      <c r="K4" s="293"/>
      <c r="M4" s="320" t="str">
        <f>'2025 IRP Assumptions'!$B$404</f>
        <v>Cluster 2 Area 23 - Willamette Valley</v>
      </c>
      <c r="N4" s="293"/>
      <c r="O4" s="293"/>
      <c r="P4" s="293"/>
      <c r="R4" s="320" t="str">
        <f>'2025 IRP Assumptions'!B409</f>
        <v>Cluster 2/3 - Willamette Valley - Fry-Full Circle 230 kV</v>
      </c>
      <c r="S4" s="293"/>
      <c r="T4" s="293"/>
      <c r="U4" s="293"/>
      <c r="W4" s="320" t="str">
        <f>'2025 IRP Assumptions'!$B$412</f>
        <v>S. Lebanon-Dixonville 500 kV, Dbl-Ckt Fry-S.Lebanon 230 kV</v>
      </c>
      <c r="X4" s="293"/>
      <c r="Y4" s="293"/>
    </row>
    <row r="5" spans="1:37" ht="90.75" customHeight="1">
      <c r="B5" s="313" t="s">
        <v>369</v>
      </c>
      <c r="C5" s="113" t="s">
        <v>370</v>
      </c>
      <c r="D5" s="293"/>
      <c r="E5" s="293"/>
      <c r="F5" s="293"/>
      <c r="G5" s="315" t="s">
        <v>24</v>
      </c>
      <c r="H5" s="313" t="s">
        <v>371</v>
      </c>
      <c r="I5" s="313" t="s">
        <v>323</v>
      </c>
      <c r="L5" s="315" t="s">
        <v>24</v>
      </c>
      <c r="M5" s="313" t="s">
        <v>371</v>
      </c>
      <c r="N5" s="313" t="s">
        <v>323</v>
      </c>
      <c r="P5" s="313"/>
      <c r="Q5" s="315" t="s">
        <v>24</v>
      </c>
      <c r="R5" s="313" t="s">
        <v>371</v>
      </c>
      <c r="S5" s="313" t="s">
        <v>323</v>
      </c>
      <c r="T5" s="313"/>
      <c r="U5" s="313"/>
      <c r="V5" s="315" t="s">
        <v>24</v>
      </c>
      <c r="W5" s="313" t="s">
        <v>371</v>
      </c>
      <c r="X5" s="313" t="s">
        <v>323</v>
      </c>
      <c r="Y5" s="313"/>
      <c r="AA5" s="313"/>
      <c r="AB5" s="313"/>
      <c r="AD5" s="313"/>
      <c r="AE5" s="313"/>
      <c r="AG5" s="113"/>
      <c r="AH5" s="113"/>
      <c r="AI5" s="113"/>
      <c r="AJ5" s="113"/>
    </row>
    <row r="6" spans="1:37" ht="24" customHeight="1">
      <c r="B6" s="317" t="s">
        <v>30</v>
      </c>
      <c r="C6" s="62" t="s">
        <v>30</v>
      </c>
      <c r="G6" s="77"/>
      <c r="H6" s="317" t="s">
        <v>372</v>
      </c>
      <c r="I6" s="317" t="s">
        <v>30</v>
      </c>
      <c r="J6" s="313" t="s">
        <v>37</v>
      </c>
      <c r="K6" s="313"/>
      <c r="L6" s="77"/>
      <c r="M6" s="317" t="s">
        <v>372</v>
      </c>
      <c r="N6" s="317" t="s">
        <v>30</v>
      </c>
      <c r="O6" s="313" t="s">
        <v>37</v>
      </c>
      <c r="P6" s="317"/>
      <c r="Q6" s="77"/>
      <c r="R6" s="317" t="s">
        <v>372</v>
      </c>
      <c r="S6" s="317" t="s">
        <v>30</v>
      </c>
      <c r="T6" s="313" t="s">
        <v>37</v>
      </c>
      <c r="U6" s="317"/>
      <c r="V6" s="77"/>
      <c r="W6" s="317" t="s">
        <v>372</v>
      </c>
      <c r="X6" s="317" t="s">
        <v>30</v>
      </c>
      <c r="Y6" s="313" t="s">
        <v>37</v>
      </c>
      <c r="AA6" s="317"/>
      <c r="AB6" s="317"/>
      <c r="AD6" s="317"/>
      <c r="AE6" s="317"/>
    </row>
    <row r="7" spans="1:37">
      <c r="B7" s="68"/>
      <c r="H7" s="68"/>
      <c r="I7" s="68"/>
      <c r="J7" s="68"/>
      <c r="K7" s="68"/>
      <c r="M7" s="68"/>
      <c r="N7" s="68"/>
      <c r="O7" s="68"/>
      <c r="P7" s="68"/>
      <c r="R7" s="68"/>
      <c r="S7" s="68"/>
      <c r="T7" s="68"/>
      <c r="U7" s="68"/>
      <c r="W7" s="68"/>
      <c r="X7" s="68"/>
      <c r="Y7" s="68"/>
      <c r="AA7" s="68"/>
      <c r="AB7" s="68"/>
      <c r="AD7" s="68"/>
      <c r="AE7" s="68"/>
    </row>
    <row r="8" spans="1:37" ht="6" customHeight="1"/>
    <row r="9" spans="1:37">
      <c r="G9" s="162"/>
      <c r="L9" s="162"/>
      <c r="Q9" s="162"/>
      <c r="V9" s="162"/>
    </row>
    <row r="10" spans="1:37">
      <c r="A10" s="69">
        <v>2025</v>
      </c>
      <c r="B10" s="295">
        <f>C10</f>
        <v>0</v>
      </c>
      <c r="C10" s="295">
        <v>0</v>
      </c>
      <c r="D10" s="69"/>
      <c r="E10" s="69"/>
      <c r="F10" s="69"/>
      <c r="G10" s="69">
        <v>2025</v>
      </c>
      <c r="H10" s="71"/>
      <c r="I10" s="295"/>
      <c r="J10" s="295"/>
      <c r="K10" s="295"/>
      <c r="L10" s="69">
        <v>2025</v>
      </c>
      <c r="M10" s="71"/>
      <c r="N10" s="295"/>
      <c r="O10" s="295"/>
      <c r="P10" s="295"/>
      <c r="Q10" s="69">
        <v>2025</v>
      </c>
      <c r="R10" s="71"/>
      <c r="S10" s="295"/>
      <c r="T10" s="295"/>
      <c r="U10" s="295"/>
      <c r="V10" s="69">
        <v>2025</v>
      </c>
      <c r="W10" s="71"/>
      <c r="X10" s="295"/>
      <c r="Y10" s="295"/>
      <c r="AA10" s="295"/>
      <c r="AB10" s="295"/>
      <c r="AD10" s="295"/>
      <c r="AE10" s="295"/>
      <c r="AG10" s="295"/>
      <c r="AH10" s="295"/>
      <c r="AI10" s="295"/>
      <c r="AJ10" s="295"/>
      <c r="AK10" s="295"/>
    </row>
    <row r="11" spans="1:37">
      <c r="A11" s="69">
        <f t="shared" ref="A11:A35" si="0">A10+1</f>
        <v>2026</v>
      </c>
      <c r="B11" s="295">
        <f t="shared" ref="B11:B35" si="1">B10+C11</f>
        <v>0</v>
      </c>
      <c r="C11" s="295">
        <v>0</v>
      </c>
      <c r="D11" s="69"/>
      <c r="E11" s="69"/>
      <c r="F11" s="69"/>
      <c r="G11" s="69">
        <f t="shared" ref="G11:G35" si="2">G10+1</f>
        <v>2026</v>
      </c>
      <c r="H11" s="71"/>
      <c r="I11" s="295"/>
      <c r="J11" s="295"/>
      <c r="K11" s="295"/>
      <c r="L11" s="69">
        <f t="shared" ref="L11:L35" si="3">L10+1</f>
        <v>2026</v>
      </c>
      <c r="M11" s="71"/>
      <c r="N11" s="295"/>
      <c r="O11" s="295"/>
      <c r="P11" s="295"/>
      <c r="Q11" s="69">
        <f t="shared" ref="Q11:Q35" si="4">Q10+1</f>
        <v>2026</v>
      </c>
      <c r="R11" s="71"/>
      <c r="S11" s="295"/>
      <c r="T11" s="295"/>
      <c r="U11" s="295"/>
      <c r="V11" s="69">
        <f t="shared" ref="V11:V35" si="5">V10+1</f>
        <v>2026</v>
      </c>
      <c r="W11" s="71"/>
      <c r="X11" s="295"/>
      <c r="Y11" s="295"/>
      <c r="AA11" s="295"/>
      <c r="AB11" s="295"/>
      <c r="AD11" s="295"/>
      <c r="AE11" s="295"/>
      <c r="AG11" s="295"/>
      <c r="AH11" s="295"/>
      <c r="AI11" s="295"/>
      <c r="AJ11" s="295"/>
      <c r="AK11" s="295"/>
    </row>
    <row r="12" spans="1:37">
      <c r="A12" s="69">
        <f t="shared" si="0"/>
        <v>2027</v>
      </c>
      <c r="B12" s="295">
        <f t="shared" si="1"/>
        <v>109.0126908</v>
      </c>
      <c r="C12" s="295">
        <v>109.0126908</v>
      </c>
      <c r="D12" s="69"/>
      <c r="E12" s="69"/>
      <c r="F12" s="69"/>
      <c r="G12" s="160">
        <f t="shared" si="2"/>
        <v>2027</v>
      </c>
      <c r="H12" s="319">
        <f>'2025 IRP Assumptions'!$K$398</f>
        <v>557.16677599999991</v>
      </c>
      <c r="I12" s="318">
        <f>'2025 IRP Assumptions'!$E$398</f>
        <v>199</v>
      </c>
      <c r="J12" s="250">
        <f>H12/$C12</f>
        <v>5.1110267246059014</v>
      </c>
      <c r="K12" s="71"/>
      <c r="L12" s="69">
        <f t="shared" si="3"/>
        <v>2027</v>
      </c>
      <c r="M12" s="71"/>
      <c r="N12" s="295"/>
      <c r="O12" s="295"/>
      <c r="P12" s="295"/>
      <c r="Q12" s="69">
        <f t="shared" si="4"/>
        <v>2027</v>
      </c>
      <c r="R12" s="71"/>
      <c r="S12" s="295"/>
      <c r="T12" s="295"/>
      <c r="U12" s="295"/>
      <c r="V12" s="69">
        <f t="shared" si="5"/>
        <v>2027</v>
      </c>
      <c r="W12" s="71"/>
      <c r="X12" s="295"/>
      <c r="Y12" s="295"/>
      <c r="AA12" s="295"/>
      <c r="AB12" s="295"/>
      <c r="AD12" s="295"/>
      <c r="AE12" s="295"/>
      <c r="AG12" s="295"/>
      <c r="AH12" s="295"/>
      <c r="AI12" s="295"/>
      <c r="AJ12" s="295"/>
      <c r="AK12" s="295"/>
    </row>
    <row r="13" spans="1:37">
      <c r="A13" s="69">
        <f t="shared" si="0"/>
        <v>2028</v>
      </c>
      <c r="B13" s="295">
        <f t="shared" si="1"/>
        <v>272.88141419999999</v>
      </c>
      <c r="C13" s="295">
        <v>163.86872339999999</v>
      </c>
      <c r="D13" s="69"/>
      <c r="E13" s="69"/>
      <c r="F13" s="69"/>
      <c r="G13" s="69">
        <f t="shared" si="2"/>
        <v>2028</v>
      </c>
      <c r="H13" s="70">
        <f t="shared" ref="H13:H35" si="6">H12*(1+Inflation)</f>
        <v>569.31301171679991</v>
      </c>
      <c r="I13" s="295">
        <f>I12</f>
        <v>199</v>
      </c>
      <c r="J13" s="250">
        <f>H13/MAX(I13,C13)</f>
        <v>2.86086940561206</v>
      </c>
      <c r="K13" s="71"/>
      <c r="L13" s="160">
        <f t="shared" si="3"/>
        <v>2028</v>
      </c>
      <c r="M13" s="319">
        <f>'2025 IRP Assumptions'!$K$404</f>
        <v>90.497897000000009</v>
      </c>
      <c r="N13" s="318">
        <f>'2025 IRP Assumptions'!$E$404</f>
        <v>393</v>
      </c>
      <c r="O13" s="250">
        <f>(M13)/MAX(N13,C13)</f>
        <v>0.23027454707379136</v>
      </c>
      <c r="P13" s="295"/>
      <c r="Q13" s="69">
        <f t="shared" si="4"/>
        <v>2028</v>
      </c>
      <c r="R13" s="71"/>
      <c r="S13" s="295"/>
      <c r="T13" s="71"/>
      <c r="U13" s="295"/>
      <c r="V13" s="69">
        <f t="shared" si="5"/>
        <v>2028</v>
      </c>
      <c r="W13" s="71"/>
      <c r="X13" s="295"/>
      <c r="Y13" s="71"/>
      <c r="AA13" s="295"/>
      <c r="AB13" s="295"/>
      <c r="AD13" s="295"/>
      <c r="AE13" s="295"/>
      <c r="AG13" s="295"/>
      <c r="AH13" s="295"/>
      <c r="AI13" s="295"/>
      <c r="AJ13" s="295"/>
      <c r="AK13" s="295"/>
    </row>
    <row r="14" spans="1:37">
      <c r="A14" s="69">
        <f t="shared" si="0"/>
        <v>2029</v>
      </c>
      <c r="B14" s="295">
        <f t="shared" si="1"/>
        <v>866.78141419999997</v>
      </c>
      <c r="C14" s="295">
        <v>593.9</v>
      </c>
      <c r="D14" s="69"/>
      <c r="E14" s="69"/>
      <c r="F14" s="69"/>
      <c r="G14" s="69">
        <f t="shared" si="2"/>
        <v>2029</v>
      </c>
      <c r="H14" s="70">
        <f t="shared" si="6"/>
        <v>581.72403537222613</v>
      </c>
      <c r="I14" s="295">
        <f t="shared" ref="I14:I35" si="7">I13</f>
        <v>199</v>
      </c>
      <c r="J14" s="395"/>
      <c r="K14" s="71"/>
      <c r="L14" s="69">
        <f t="shared" si="3"/>
        <v>2029</v>
      </c>
      <c r="M14" s="70">
        <f t="shared" ref="M14:M35" si="8">M13*(1+Inflation)</f>
        <v>92.470751154600009</v>
      </c>
      <c r="N14" s="295">
        <f>N13</f>
        <v>393</v>
      </c>
      <c r="O14" s="71"/>
      <c r="P14" s="295"/>
      <c r="Q14" s="69">
        <f t="shared" si="4"/>
        <v>2029</v>
      </c>
      <c r="R14" s="71"/>
      <c r="S14" s="295"/>
      <c r="T14" s="71"/>
      <c r="U14" s="295"/>
      <c r="V14" s="69">
        <f t="shared" si="5"/>
        <v>2029</v>
      </c>
      <c r="W14" s="71"/>
      <c r="X14" s="295"/>
      <c r="Y14" s="71"/>
      <c r="AA14" s="295"/>
      <c r="AB14" s="295"/>
      <c r="AD14" s="295"/>
      <c r="AE14" s="295"/>
      <c r="AG14" s="295"/>
      <c r="AH14" s="295"/>
      <c r="AI14" s="295"/>
      <c r="AJ14" s="295"/>
      <c r="AK14" s="295"/>
    </row>
    <row r="15" spans="1:37">
      <c r="A15" s="69">
        <f t="shared" si="0"/>
        <v>2030</v>
      </c>
      <c r="B15" s="295">
        <f t="shared" si="1"/>
        <v>1153.963528</v>
      </c>
      <c r="C15" s="295">
        <v>287.18211380000002</v>
      </c>
      <c r="D15" s="69"/>
      <c r="E15" s="69"/>
      <c r="F15" s="69"/>
      <c r="G15" s="69">
        <f t="shared" si="2"/>
        <v>2030</v>
      </c>
      <c r="H15" s="70">
        <f t="shared" si="6"/>
        <v>594.40561934334073</v>
      </c>
      <c r="I15" s="295">
        <f t="shared" si="7"/>
        <v>199</v>
      </c>
      <c r="J15" s="395"/>
      <c r="K15" s="71"/>
      <c r="L15" s="69">
        <f t="shared" si="3"/>
        <v>2030</v>
      </c>
      <c r="M15" s="70">
        <f t="shared" si="8"/>
        <v>94.486613529770295</v>
      </c>
      <c r="N15" s="295">
        <f t="shared" ref="N15:N35" si="9">N14</f>
        <v>393</v>
      </c>
      <c r="O15" s="71"/>
      <c r="P15" s="295"/>
      <c r="Q15" s="69">
        <f t="shared" si="4"/>
        <v>2030</v>
      </c>
      <c r="R15" s="71"/>
      <c r="S15" s="295"/>
      <c r="T15" s="71"/>
      <c r="U15" s="295"/>
      <c r="V15" s="69">
        <f t="shared" si="5"/>
        <v>2030</v>
      </c>
      <c r="W15" s="71"/>
      <c r="X15" s="295"/>
      <c r="Y15" s="71"/>
      <c r="AA15" s="295"/>
      <c r="AB15" s="295"/>
      <c r="AD15" s="295"/>
      <c r="AE15" s="295"/>
      <c r="AG15" s="295"/>
      <c r="AH15" s="295"/>
      <c r="AI15" s="295"/>
      <c r="AJ15" s="295"/>
      <c r="AK15" s="295"/>
    </row>
    <row r="16" spans="1:37">
      <c r="A16" s="69">
        <f t="shared" si="0"/>
        <v>2031</v>
      </c>
      <c r="B16" s="295">
        <f t="shared" si="1"/>
        <v>1187.8</v>
      </c>
      <c r="C16" s="295">
        <v>33.836472000000001</v>
      </c>
      <c r="D16" s="69"/>
      <c r="E16" s="69"/>
      <c r="F16" s="69"/>
      <c r="G16" s="69">
        <f t="shared" si="2"/>
        <v>2031</v>
      </c>
      <c r="H16" s="70">
        <f t="shared" si="6"/>
        <v>607.3636618450256</v>
      </c>
      <c r="I16" s="295">
        <f t="shared" si="7"/>
        <v>199</v>
      </c>
      <c r="J16" s="395"/>
      <c r="K16" s="71"/>
      <c r="L16" s="69">
        <f t="shared" si="3"/>
        <v>2031</v>
      </c>
      <c r="M16" s="70">
        <f t="shared" si="8"/>
        <v>96.546421704719293</v>
      </c>
      <c r="N16" s="295">
        <f t="shared" si="9"/>
        <v>393</v>
      </c>
      <c r="O16" s="71"/>
      <c r="P16" s="295"/>
      <c r="Q16" s="69">
        <f t="shared" si="4"/>
        <v>2031</v>
      </c>
      <c r="R16" s="71"/>
      <c r="S16" s="295"/>
      <c r="T16" s="71"/>
      <c r="U16" s="295"/>
      <c r="V16" s="69">
        <f t="shared" si="5"/>
        <v>2031</v>
      </c>
      <c r="W16" s="71"/>
      <c r="X16" s="295"/>
      <c r="Y16" s="71"/>
      <c r="AA16" s="295"/>
      <c r="AB16" s="295"/>
      <c r="AD16" s="295"/>
      <c r="AE16" s="295"/>
      <c r="AG16" s="295"/>
      <c r="AH16" s="295"/>
      <c r="AI16" s="295"/>
      <c r="AJ16" s="295"/>
      <c r="AK16" s="295"/>
    </row>
    <row r="17" spans="1:37">
      <c r="A17" s="69">
        <f t="shared" si="0"/>
        <v>2032</v>
      </c>
      <c r="B17" s="295">
        <f t="shared" si="1"/>
        <v>2089.8000000000002</v>
      </c>
      <c r="C17" s="295">
        <v>902</v>
      </c>
      <c r="D17" s="69"/>
      <c r="E17" s="69"/>
      <c r="F17" s="69"/>
      <c r="G17" s="69">
        <f t="shared" si="2"/>
        <v>2032</v>
      </c>
      <c r="H17" s="70">
        <f t="shared" si="6"/>
        <v>620.60418967324722</v>
      </c>
      <c r="I17" s="295">
        <f t="shared" si="7"/>
        <v>199</v>
      </c>
      <c r="J17" s="395"/>
      <c r="K17" s="71"/>
      <c r="L17" s="69">
        <f t="shared" si="3"/>
        <v>2032</v>
      </c>
      <c r="M17" s="70">
        <f t="shared" si="8"/>
        <v>98.651133697882173</v>
      </c>
      <c r="N17" s="295">
        <f t="shared" si="9"/>
        <v>393</v>
      </c>
      <c r="O17" s="71"/>
      <c r="P17" s="295"/>
      <c r="Q17" s="160">
        <f t="shared" si="4"/>
        <v>2032</v>
      </c>
      <c r="R17" s="319">
        <f>'2025 IRP Assumptions'!$K$409</f>
        <v>17230.048914999999</v>
      </c>
      <c r="S17" s="318">
        <f>'2025 IRP Assumptions'!$E$409</f>
        <v>450</v>
      </c>
      <c r="T17" s="250">
        <f>R17/$C17</f>
        <v>19.102049794900221</v>
      </c>
      <c r="U17" s="295"/>
      <c r="V17" s="69">
        <f t="shared" si="5"/>
        <v>2032</v>
      </c>
      <c r="W17" s="71"/>
      <c r="X17" s="295"/>
      <c r="Y17" s="71"/>
      <c r="AA17" s="295"/>
      <c r="AB17" s="295"/>
      <c r="AD17" s="295"/>
      <c r="AE17" s="295"/>
      <c r="AG17" s="295"/>
      <c r="AH17" s="295"/>
      <c r="AI17" s="295"/>
      <c r="AJ17" s="295"/>
      <c r="AK17" s="295"/>
    </row>
    <row r="18" spans="1:37">
      <c r="A18" s="69">
        <f t="shared" si="0"/>
        <v>2033</v>
      </c>
      <c r="B18" s="295">
        <f t="shared" si="1"/>
        <v>2089.8000000000002</v>
      </c>
      <c r="C18" s="295">
        <v>0</v>
      </c>
      <c r="D18" s="69"/>
      <c r="E18" s="69"/>
      <c r="F18" s="69"/>
      <c r="G18" s="69">
        <f t="shared" si="2"/>
        <v>2033</v>
      </c>
      <c r="H18" s="70">
        <f t="shared" si="6"/>
        <v>634.13336100812398</v>
      </c>
      <c r="I18" s="295">
        <f t="shared" si="7"/>
        <v>199</v>
      </c>
      <c r="J18" s="395"/>
      <c r="K18" s="71"/>
      <c r="L18" s="69">
        <f t="shared" si="3"/>
        <v>2033</v>
      </c>
      <c r="M18" s="70">
        <f t="shared" si="8"/>
        <v>100.801728412496</v>
      </c>
      <c r="N18" s="295">
        <f t="shared" si="9"/>
        <v>393</v>
      </c>
      <c r="O18" s="71"/>
      <c r="P18" s="295"/>
      <c r="Q18" s="69">
        <f t="shared" si="4"/>
        <v>2033</v>
      </c>
      <c r="R18" s="70">
        <f t="shared" ref="R18:R35" si="10">R17*(1+Inflation)</f>
        <v>17605.663981346999</v>
      </c>
      <c r="S18" s="295">
        <f>S17</f>
        <v>450</v>
      </c>
      <c r="T18" s="71"/>
      <c r="U18" s="295"/>
      <c r="V18" s="69">
        <f t="shared" si="5"/>
        <v>2033</v>
      </c>
      <c r="W18" s="71"/>
      <c r="X18" s="295"/>
      <c r="Y18" s="71"/>
      <c r="AA18" s="295"/>
      <c r="AB18" s="295"/>
      <c r="AD18" s="295"/>
      <c r="AE18" s="295"/>
      <c r="AG18" s="295"/>
      <c r="AH18" s="295"/>
      <c r="AI18" s="295"/>
      <c r="AJ18" s="295"/>
      <c r="AK18" s="295"/>
    </row>
    <row r="19" spans="1:37">
      <c r="A19" s="69">
        <f t="shared" si="0"/>
        <v>2034</v>
      </c>
      <c r="B19" s="295">
        <f t="shared" si="1"/>
        <v>2089.8000000000002</v>
      </c>
      <c r="C19" s="295">
        <v>0</v>
      </c>
      <c r="D19" s="69"/>
      <c r="E19" s="69"/>
      <c r="F19" s="69"/>
      <c r="G19" s="69">
        <f t="shared" si="2"/>
        <v>2034</v>
      </c>
      <c r="H19" s="70">
        <f t="shared" si="6"/>
        <v>647.95746827810115</v>
      </c>
      <c r="I19" s="295">
        <f t="shared" si="7"/>
        <v>199</v>
      </c>
      <c r="J19" s="395"/>
      <c r="K19" s="71"/>
      <c r="L19" s="69">
        <f t="shared" si="3"/>
        <v>2034</v>
      </c>
      <c r="M19" s="70">
        <f t="shared" si="8"/>
        <v>102.99920609188842</v>
      </c>
      <c r="N19" s="295">
        <f t="shared" si="9"/>
        <v>393</v>
      </c>
      <c r="O19" s="71"/>
      <c r="P19" s="295"/>
      <c r="Q19" s="69">
        <f t="shared" si="4"/>
        <v>2034</v>
      </c>
      <c r="R19" s="70">
        <f t="shared" si="10"/>
        <v>17989.467456140366</v>
      </c>
      <c r="S19" s="295">
        <f t="shared" ref="S19:S35" si="11">S18</f>
        <v>450</v>
      </c>
      <c r="T19" s="71"/>
      <c r="U19" s="295"/>
      <c r="V19" s="69">
        <f t="shared" si="5"/>
        <v>2034</v>
      </c>
      <c r="W19" s="71"/>
      <c r="X19" s="295"/>
      <c r="Y19" s="71"/>
      <c r="AA19" s="295"/>
      <c r="AB19" s="295"/>
      <c r="AD19" s="295"/>
      <c r="AE19" s="295"/>
      <c r="AG19" s="295"/>
      <c r="AH19" s="295"/>
      <c r="AI19" s="295"/>
      <c r="AJ19" s="295"/>
      <c r="AK19" s="295"/>
    </row>
    <row r="20" spans="1:37">
      <c r="A20" s="69">
        <f t="shared" si="0"/>
        <v>2035</v>
      </c>
      <c r="B20" s="295">
        <f t="shared" si="1"/>
        <v>2089.8000000000002</v>
      </c>
      <c r="C20" s="295">
        <v>0</v>
      </c>
      <c r="D20" s="69"/>
      <c r="E20" s="69"/>
      <c r="F20" s="69"/>
      <c r="G20" s="69">
        <f t="shared" si="2"/>
        <v>2035</v>
      </c>
      <c r="H20" s="70">
        <f t="shared" si="6"/>
        <v>662.08294108656378</v>
      </c>
      <c r="I20" s="295">
        <f t="shared" si="7"/>
        <v>199</v>
      </c>
      <c r="J20" s="395"/>
      <c r="K20" s="71"/>
      <c r="L20" s="69">
        <f t="shared" si="3"/>
        <v>2035</v>
      </c>
      <c r="M20" s="70">
        <f t="shared" si="8"/>
        <v>105.2445887846916</v>
      </c>
      <c r="N20" s="295">
        <f t="shared" si="9"/>
        <v>393</v>
      </c>
      <c r="O20" s="71"/>
      <c r="P20" s="295"/>
      <c r="Q20" s="69">
        <f t="shared" si="4"/>
        <v>2035</v>
      </c>
      <c r="R20" s="70">
        <f t="shared" si="10"/>
        <v>18381.637846684225</v>
      </c>
      <c r="S20" s="295">
        <f t="shared" si="11"/>
        <v>450</v>
      </c>
      <c r="T20" s="71"/>
      <c r="U20" s="295"/>
      <c r="V20" s="69">
        <f t="shared" si="5"/>
        <v>2035</v>
      </c>
      <c r="W20" s="71"/>
      <c r="X20" s="295"/>
      <c r="Y20" s="71"/>
      <c r="AA20" s="295"/>
      <c r="AB20" s="295"/>
      <c r="AD20" s="295"/>
      <c r="AE20" s="295"/>
      <c r="AG20" s="295"/>
      <c r="AH20" s="295"/>
      <c r="AI20" s="295"/>
      <c r="AJ20" s="295"/>
      <c r="AK20" s="295"/>
    </row>
    <row r="21" spans="1:37">
      <c r="A21" s="69">
        <f t="shared" si="0"/>
        <v>2036</v>
      </c>
      <c r="B21" s="295">
        <f t="shared" si="1"/>
        <v>2755.7999998</v>
      </c>
      <c r="C21" s="295">
        <v>665.99999979999996</v>
      </c>
      <c r="D21" s="69"/>
      <c r="E21" s="69"/>
      <c r="F21" s="69"/>
      <c r="G21" s="69">
        <f t="shared" si="2"/>
        <v>2036</v>
      </c>
      <c r="H21" s="70">
        <f t="shared" si="6"/>
        <v>676.51634920225092</v>
      </c>
      <c r="I21" s="295">
        <f t="shared" si="7"/>
        <v>199</v>
      </c>
      <c r="J21" s="395"/>
      <c r="K21" s="71"/>
      <c r="L21" s="69">
        <f t="shared" si="3"/>
        <v>2036</v>
      </c>
      <c r="M21" s="70">
        <f t="shared" si="8"/>
        <v>107.53892082019789</v>
      </c>
      <c r="N21" s="295">
        <f t="shared" si="9"/>
        <v>393</v>
      </c>
      <c r="O21" s="71"/>
      <c r="P21" s="295"/>
      <c r="Q21" s="69">
        <f t="shared" si="4"/>
        <v>2036</v>
      </c>
      <c r="R21" s="70">
        <f t="shared" si="10"/>
        <v>18782.357551741941</v>
      </c>
      <c r="S21" s="295">
        <f t="shared" si="11"/>
        <v>450</v>
      </c>
      <c r="T21" s="71"/>
      <c r="U21" s="295"/>
      <c r="V21" s="160">
        <f t="shared" si="5"/>
        <v>2036</v>
      </c>
      <c r="W21" s="319">
        <f>'2025 IRP Assumptions'!$K$412</f>
        <v>46579.726330999998</v>
      </c>
      <c r="X21" s="318">
        <f>'2025 IRP Assumptions'!$E$412</f>
        <v>665</v>
      </c>
      <c r="Y21" s="250">
        <f>W21/$C21</f>
        <v>69.939529046528392</v>
      </c>
      <c r="AA21" s="295"/>
      <c r="AB21" s="295"/>
      <c r="AD21" s="295"/>
      <c r="AE21" s="295"/>
      <c r="AG21" s="295"/>
      <c r="AH21" s="295"/>
      <c r="AI21" s="295"/>
      <c r="AJ21" s="295"/>
      <c r="AK21" s="295"/>
    </row>
    <row r="22" spans="1:37">
      <c r="A22" s="69">
        <f t="shared" si="0"/>
        <v>2037</v>
      </c>
      <c r="B22" s="295">
        <f t="shared" si="1"/>
        <v>2757.6999998000001</v>
      </c>
      <c r="C22" s="295">
        <v>1.9</v>
      </c>
      <c r="D22" s="69"/>
      <c r="E22" s="69"/>
      <c r="F22" s="69"/>
      <c r="G22" s="69">
        <f t="shared" si="2"/>
        <v>2037</v>
      </c>
      <c r="H22" s="70">
        <f t="shared" si="6"/>
        <v>691.26440561486004</v>
      </c>
      <c r="I22" s="295">
        <f t="shared" si="7"/>
        <v>199</v>
      </c>
      <c r="J22" s="395"/>
      <c r="K22" s="71"/>
      <c r="L22" s="69">
        <f t="shared" si="3"/>
        <v>2037</v>
      </c>
      <c r="M22" s="70">
        <f t="shared" si="8"/>
        <v>109.8832692940782</v>
      </c>
      <c r="N22" s="295">
        <f t="shared" si="9"/>
        <v>393</v>
      </c>
      <c r="O22" s="71"/>
      <c r="P22" s="295"/>
      <c r="Q22" s="69">
        <f t="shared" si="4"/>
        <v>2037</v>
      </c>
      <c r="R22" s="70">
        <f t="shared" si="10"/>
        <v>19191.812946369915</v>
      </c>
      <c r="S22" s="295">
        <f t="shared" si="11"/>
        <v>450</v>
      </c>
      <c r="T22" s="71"/>
      <c r="U22" s="295"/>
      <c r="V22" s="69">
        <f t="shared" si="5"/>
        <v>2037</v>
      </c>
      <c r="W22" s="70">
        <f t="shared" ref="W22:W35" si="12">W21*(1+Inflation)</f>
        <v>47595.1643650158</v>
      </c>
      <c r="X22" s="295">
        <f t="shared" ref="X22:X35" si="13">X21</f>
        <v>665</v>
      </c>
      <c r="Y22" s="71"/>
      <c r="AA22" s="295"/>
      <c r="AB22" s="295"/>
      <c r="AD22" s="295"/>
      <c r="AE22" s="295"/>
      <c r="AG22" s="295"/>
      <c r="AH22" s="295"/>
      <c r="AI22" s="295"/>
      <c r="AJ22" s="295"/>
      <c r="AK22" s="295"/>
    </row>
    <row r="23" spans="1:37">
      <c r="A23" s="69">
        <f t="shared" si="0"/>
        <v>2038</v>
      </c>
      <c r="B23" s="295">
        <f t="shared" si="1"/>
        <v>2757.6999998000001</v>
      </c>
      <c r="C23" s="295">
        <v>0</v>
      </c>
      <c r="D23" s="69"/>
      <c r="E23" s="69"/>
      <c r="F23" s="69"/>
      <c r="G23" s="69">
        <f t="shared" si="2"/>
        <v>2038</v>
      </c>
      <c r="H23" s="70">
        <f t="shared" si="6"/>
        <v>706.33396965726399</v>
      </c>
      <c r="I23" s="295">
        <f t="shared" si="7"/>
        <v>199</v>
      </c>
      <c r="J23" s="395"/>
      <c r="K23" s="71"/>
      <c r="L23" s="69">
        <f t="shared" si="3"/>
        <v>2038</v>
      </c>
      <c r="M23" s="70">
        <f t="shared" si="8"/>
        <v>112.27872456468911</v>
      </c>
      <c r="N23" s="295">
        <f t="shared" si="9"/>
        <v>393</v>
      </c>
      <c r="O23" s="71"/>
      <c r="P23" s="295"/>
      <c r="Q23" s="69">
        <f t="shared" si="4"/>
        <v>2038</v>
      </c>
      <c r="R23" s="70">
        <f t="shared" si="10"/>
        <v>19610.194468600781</v>
      </c>
      <c r="S23" s="295">
        <f t="shared" si="11"/>
        <v>450</v>
      </c>
      <c r="T23" s="71"/>
      <c r="U23" s="295"/>
      <c r="V23" s="69">
        <f t="shared" si="5"/>
        <v>2038</v>
      </c>
      <c r="W23" s="70">
        <f t="shared" si="12"/>
        <v>48632.738948173144</v>
      </c>
      <c r="X23" s="295">
        <f t="shared" si="13"/>
        <v>665</v>
      </c>
      <c r="Y23" s="71"/>
      <c r="AA23" s="295"/>
      <c r="AB23" s="295"/>
      <c r="AD23" s="295"/>
      <c r="AE23" s="295"/>
      <c r="AG23" s="295"/>
      <c r="AH23" s="295"/>
      <c r="AI23" s="295"/>
      <c r="AJ23" s="295"/>
      <c r="AK23" s="295"/>
    </row>
    <row r="24" spans="1:37">
      <c r="A24" s="69">
        <f t="shared" si="0"/>
        <v>2039</v>
      </c>
      <c r="B24" s="295">
        <f t="shared" si="1"/>
        <v>2757.6999998000001</v>
      </c>
      <c r="C24" s="295">
        <v>0</v>
      </c>
      <c r="D24" s="69"/>
      <c r="E24" s="69"/>
      <c r="F24" s="69"/>
      <c r="G24" s="69">
        <f t="shared" si="2"/>
        <v>2039</v>
      </c>
      <c r="H24" s="70">
        <f t="shared" si="6"/>
        <v>721.73205019579234</v>
      </c>
      <c r="I24" s="295">
        <f t="shared" si="7"/>
        <v>199</v>
      </c>
      <c r="J24" s="395"/>
      <c r="K24" s="71"/>
      <c r="L24" s="69">
        <f t="shared" si="3"/>
        <v>2039</v>
      </c>
      <c r="M24" s="70">
        <f t="shared" si="8"/>
        <v>114.72640076019934</v>
      </c>
      <c r="N24" s="295">
        <f t="shared" si="9"/>
        <v>393</v>
      </c>
      <c r="O24" s="71"/>
      <c r="P24" s="295"/>
      <c r="Q24" s="69">
        <f t="shared" si="4"/>
        <v>2039</v>
      </c>
      <c r="R24" s="70">
        <f t="shared" si="10"/>
        <v>20037.696708016279</v>
      </c>
      <c r="S24" s="295">
        <f t="shared" si="11"/>
        <v>450</v>
      </c>
      <c r="T24" s="71"/>
      <c r="U24" s="295"/>
      <c r="V24" s="69">
        <f t="shared" si="5"/>
        <v>2039</v>
      </c>
      <c r="W24" s="70">
        <f t="shared" si="12"/>
        <v>49692.93265724332</v>
      </c>
      <c r="X24" s="295">
        <f t="shared" si="13"/>
        <v>665</v>
      </c>
      <c r="Y24" s="71"/>
      <c r="AA24" s="295"/>
      <c r="AB24" s="295"/>
      <c r="AD24" s="295"/>
      <c r="AE24" s="295"/>
      <c r="AG24" s="295"/>
      <c r="AH24" s="295"/>
      <c r="AI24" s="295"/>
      <c r="AJ24" s="295"/>
      <c r="AK24" s="295"/>
    </row>
    <row r="25" spans="1:37">
      <c r="A25" s="69">
        <f t="shared" si="0"/>
        <v>2040</v>
      </c>
      <c r="B25" s="295">
        <f t="shared" si="1"/>
        <v>2757.6999998000001</v>
      </c>
      <c r="C25" s="295">
        <v>0</v>
      </c>
      <c r="D25" s="69"/>
      <c r="E25" s="69"/>
      <c r="F25" s="69"/>
      <c r="G25" s="69">
        <f t="shared" si="2"/>
        <v>2040</v>
      </c>
      <c r="H25" s="70">
        <f t="shared" si="6"/>
        <v>737.46580889006066</v>
      </c>
      <c r="I25" s="295">
        <f t="shared" si="7"/>
        <v>199</v>
      </c>
      <c r="J25" s="395"/>
      <c r="K25" s="71"/>
      <c r="L25" s="69">
        <f t="shared" si="3"/>
        <v>2040</v>
      </c>
      <c r="M25" s="70">
        <f t="shared" si="8"/>
        <v>117.22743629677169</v>
      </c>
      <c r="N25" s="295">
        <f t="shared" si="9"/>
        <v>393</v>
      </c>
      <c r="O25" s="71"/>
      <c r="P25" s="295"/>
      <c r="Q25" s="69">
        <f t="shared" si="4"/>
        <v>2040</v>
      </c>
      <c r="R25" s="70">
        <f t="shared" si="10"/>
        <v>20474.518496251036</v>
      </c>
      <c r="S25" s="295">
        <f t="shared" si="11"/>
        <v>450</v>
      </c>
      <c r="T25" s="71"/>
      <c r="U25" s="295"/>
      <c r="V25" s="69">
        <f t="shared" si="5"/>
        <v>2040</v>
      </c>
      <c r="W25" s="70">
        <f t="shared" si="12"/>
        <v>50776.238589171226</v>
      </c>
      <c r="X25" s="295">
        <f t="shared" si="13"/>
        <v>665</v>
      </c>
      <c r="Y25" s="71"/>
      <c r="AA25" s="295"/>
      <c r="AB25" s="295"/>
      <c r="AD25" s="295"/>
      <c r="AE25" s="295"/>
      <c r="AG25" s="295"/>
      <c r="AH25" s="295"/>
      <c r="AI25" s="295"/>
      <c r="AJ25" s="295"/>
      <c r="AK25" s="295"/>
    </row>
    <row r="26" spans="1:37">
      <c r="A26" s="69">
        <f t="shared" si="0"/>
        <v>2041</v>
      </c>
      <c r="B26" s="295">
        <f t="shared" si="1"/>
        <v>2757.6999998000001</v>
      </c>
      <c r="C26" s="295">
        <v>0</v>
      </c>
      <c r="D26" s="69"/>
      <c r="E26" s="69"/>
      <c r="F26" s="69"/>
      <c r="G26" s="69">
        <f t="shared" si="2"/>
        <v>2041</v>
      </c>
      <c r="H26" s="70">
        <f t="shared" si="6"/>
        <v>753.54256352386403</v>
      </c>
      <c r="I26" s="295">
        <f t="shared" si="7"/>
        <v>199</v>
      </c>
      <c r="J26" s="395"/>
      <c r="K26" s="71"/>
      <c r="L26" s="69">
        <f t="shared" si="3"/>
        <v>2041</v>
      </c>
      <c r="M26" s="70">
        <f t="shared" si="8"/>
        <v>119.78299440804132</v>
      </c>
      <c r="N26" s="295">
        <f t="shared" si="9"/>
        <v>393</v>
      </c>
      <c r="O26" s="71"/>
      <c r="P26" s="295"/>
      <c r="Q26" s="69">
        <f t="shared" si="4"/>
        <v>2041</v>
      </c>
      <c r="R26" s="70">
        <f t="shared" si="10"/>
        <v>20920.862999469307</v>
      </c>
      <c r="S26" s="295">
        <f t="shared" si="11"/>
        <v>450</v>
      </c>
      <c r="T26" s="71"/>
      <c r="U26" s="295"/>
      <c r="V26" s="69">
        <f t="shared" si="5"/>
        <v>2041</v>
      </c>
      <c r="W26" s="70">
        <f t="shared" si="12"/>
        <v>51883.160590415158</v>
      </c>
      <c r="X26" s="295">
        <f t="shared" si="13"/>
        <v>665</v>
      </c>
      <c r="Y26" s="71"/>
      <c r="AA26" s="295"/>
      <c r="AB26" s="295"/>
      <c r="AD26" s="295"/>
      <c r="AE26" s="295"/>
      <c r="AG26" s="295"/>
      <c r="AH26" s="295"/>
      <c r="AI26" s="295"/>
      <c r="AJ26" s="295"/>
      <c r="AK26" s="295"/>
    </row>
    <row r="27" spans="1:37">
      <c r="A27" s="69">
        <f t="shared" si="0"/>
        <v>2042</v>
      </c>
      <c r="B27" s="295">
        <f t="shared" si="1"/>
        <v>2757.6999998000001</v>
      </c>
      <c r="C27" s="295">
        <v>0</v>
      </c>
      <c r="D27" s="69"/>
      <c r="E27" s="69"/>
      <c r="F27" s="69"/>
      <c r="G27" s="69">
        <f t="shared" si="2"/>
        <v>2042</v>
      </c>
      <c r="H27" s="70">
        <f t="shared" si="6"/>
        <v>769.96979140868427</v>
      </c>
      <c r="I27" s="295">
        <f t="shared" si="7"/>
        <v>199</v>
      </c>
      <c r="J27" s="395"/>
      <c r="K27" s="71"/>
      <c r="L27" s="69">
        <f t="shared" si="3"/>
        <v>2042</v>
      </c>
      <c r="M27" s="70">
        <f t="shared" si="8"/>
        <v>122.39426368613663</v>
      </c>
      <c r="N27" s="295">
        <f t="shared" si="9"/>
        <v>393</v>
      </c>
      <c r="O27" s="71"/>
      <c r="P27" s="295"/>
      <c r="Q27" s="69">
        <f t="shared" si="4"/>
        <v>2042</v>
      </c>
      <c r="R27" s="70">
        <f t="shared" si="10"/>
        <v>21376.937812857741</v>
      </c>
      <c r="S27" s="295">
        <f t="shared" si="11"/>
        <v>450</v>
      </c>
      <c r="T27" s="71"/>
      <c r="U27" s="295"/>
      <c r="V27" s="69">
        <f t="shared" si="5"/>
        <v>2042</v>
      </c>
      <c r="W27" s="70">
        <f t="shared" si="12"/>
        <v>53014.213491286209</v>
      </c>
      <c r="X27" s="295">
        <f t="shared" si="13"/>
        <v>665</v>
      </c>
      <c r="Y27" s="71"/>
      <c r="AA27" s="295"/>
      <c r="AB27" s="295"/>
      <c r="AD27" s="295"/>
      <c r="AE27" s="295"/>
      <c r="AG27" s="295"/>
      <c r="AH27" s="295"/>
      <c r="AI27" s="295"/>
      <c r="AJ27" s="295"/>
      <c r="AK27" s="295"/>
    </row>
    <row r="28" spans="1:37">
      <c r="A28" s="69">
        <f t="shared" si="0"/>
        <v>2043</v>
      </c>
      <c r="B28" s="295">
        <f t="shared" si="1"/>
        <v>2757.6999998000001</v>
      </c>
      <c r="C28" s="295">
        <v>0</v>
      </c>
      <c r="D28" s="69"/>
      <c r="E28" s="69"/>
      <c r="F28" s="69"/>
      <c r="G28" s="69">
        <f t="shared" si="2"/>
        <v>2043</v>
      </c>
      <c r="H28" s="70">
        <f t="shared" si="6"/>
        <v>786.75513286139358</v>
      </c>
      <c r="I28" s="295">
        <f t="shared" si="7"/>
        <v>199</v>
      </c>
      <c r="J28" s="395"/>
      <c r="K28" s="71"/>
      <c r="L28" s="69">
        <f t="shared" si="3"/>
        <v>2043</v>
      </c>
      <c r="M28" s="70">
        <f t="shared" si="8"/>
        <v>125.0624586344944</v>
      </c>
      <c r="N28" s="295">
        <f t="shared" si="9"/>
        <v>393</v>
      </c>
      <c r="O28" s="71"/>
      <c r="P28" s="295"/>
      <c r="Q28" s="69">
        <f t="shared" si="4"/>
        <v>2043</v>
      </c>
      <c r="R28" s="70">
        <f t="shared" si="10"/>
        <v>21842.955057178042</v>
      </c>
      <c r="S28" s="295">
        <f t="shared" si="11"/>
        <v>450</v>
      </c>
      <c r="T28" s="71"/>
      <c r="U28" s="295"/>
      <c r="V28" s="69">
        <f t="shared" si="5"/>
        <v>2043</v>
      </c>
      <c r="W28" s="70">
        <f t="shared" si="12"/>
        <v>54169.923345396252</v>
      </c>
      <c r="X28" s="295">
        <f t="shared" si="13"/>
        <v>665</v>
      </c>
      <c r="Y28" s="71"/>
      <c r="AA28" s="295"/>
      <c r="AB28" s="295"/>
      <c r="AD28" s="295"/>
      <c r="AE28" s="295"/>
      <c r="AG28" s="295"/>
      <c r="AH28" s="295"/>
      <c r="AI28" s="295"/>
      <c r="AJ28" s="295"/>
      <c r="AK28" s="295"/>
    </row>
    <row r="29" spans="1:37">
      <c r="A29" s="69">
        <f t="shared" si="0"/>
        <v>2044</v>
      </c>
      <c r="B29" s="295">
        <f t="shared" si="1"/>
        <v>2757.6999998000001</v>
      </c>
      <c r="C29" s="295">
        <v>0</v>
      </c>
      <c r="D29" s="69"/>
      <c r="E29" s="69"/>
      <c r="F29" s="69"/>
      <c r="G29" s="69">
        <f t="shared" si="2"/>
        <v>2044</v>
      </c>
      <c r="H29" s="70">
        <f t="shared" si="6"/>
        <v>803.90639475777198</v>
      </c>
      <c r="I29" s="295">
        <f t="shared" si="7"/>
        <v>199</v>
      </c>
      <c r="J29" s="395"/>
      <c r="K29" s="71"/>
      <c r="L29" s="69">
        <f t="shared" si="3"/>
        <v>2044</v>
      </c>
      <c r="M29" s="70">
        <f t="shared" si="8"/>
        <v>127.78882023272639</v>
      </c>
      <c r="N29" s="295">
        <f t="shared" si="9"/>
        <v>393</v>
      </c>
      <c r="O29" s="71"/>
      <c r="P29" s="295"/>
      <c r="Q29" s="69">
        <f t="shared" si="4"/>
        <v>2044</v>
      </c>
      <c r="R29" s="70">
        <f t="shared" si="10"/>
        <v>22319.131477424526</v>
      </c>
      <c r="S29" s="295">
        <f t="shared" si="11"/>
        <v>450</v>
      </c>
      <c r="T29" s="71"/>
      <c r="U29" s="295"/>
      <c r="V29" s="69">
        <f t="shared" si="5"/>
        <v>2044</v>
      </c>
      <c r="W29" s="70">
        <f t="shared" si="12"/>
        <v>55350.82767432589</v>
      </c>
      <c r="X29" s="295">
        <f t="shared" si="13"/>
        <v>665</v>
      </c>
      <c r="Y29" s="71"/>
      <c r="AA29" s="295"/>
      <c r="AB29" s="295"/>
      <c r="AD29" s="295"/>
      <c r="AE29" s="295"/>
      <c r="AG29" s="295"/>
      <c r="AH29" s="295"/>
      <c r="AI29" s="295"/>
      <c r="AJ29" s="295"/>
      <c r="AK29" s="295"/>
    </row>
    <row r="30" spans="1:37">
      <c r="A30" s="69">
        <f t="shared" si="0"/>
        <v>2045</v>
      </c>
      <c r="B30" s="295">
        <f t="shared" si="1"/>
        <v>2757.6999998000001</v>
      </c>
      <c r="C30" s="295">
        <v>0</v>
      </c>
      <c r="D30" s="69"/>
      <c r="E30" s="69"/>
      <c r="F30" s="69"/>
      <c r="G30" s="69">
        <f t="shared" si="2"/>
        <v>2045</v>
      </c>
      <c r="H30" s="70">
        <f t="shared" si="6"/>
        <v>821.43155416349146</v>
      </c>
      <c r="I30" s="295">
        <f t="shared" si="7"/>
        <v>199</v>
      </c>
      <c r="J30" s="395"/>
      <c r="K30" s="71"/>
      <c r="L30" s="69">
        <f t="shared" si="3"/>
        <v>2045</v>
      </c>
      <c r="M30" s="70">
        <f t="shared" si="8"/>
        <v>130.57461651379984</v>
      </c>
      <c r="N30" s="295">
        <f t="shared" si="9"/>
        <v>393</v>
      </c>
      <c r="O30" s="71"/>
      <c r="P30" s="295"/>
      <c r="Q30" s="69">
        <f t="shared" si="4"/>
        <v>2045</v>
      </c>
      <c r="R30" s="70">
        <f t="shared" si="10"/>
        <v>22805.688543632383</v>
      </c>
      <c r="S30" s="295">
        <f t="shared" si="11"/>
        <v>450</v>
      </c>
      <c r="T30" s="71"/>
      <c r="U30" s="295"/>
      <c r="V30" s="69">
        <f t="shared" si="5"/>
        <v>2045</v>
      </c>
      <c r="W30" s="70">
        <f t="shared" si="12"/>
        <v>56557.475717626199</v>
      </c>
      <c r="X30" s="295">
        <f t="shared" si="13"/>
        <v>665</v>
      </c>
      <c r="Y30" s="71"/>
      <c r="AA30" s="295"/>
      <c r="AB30" s="295"/>
      <c r="AD30" s="295"/>
      <c r="AE30" s="295"/>
      <c r="AG30" s="295"/>
      <c r="AH30" s="295"/>
      <c r="AI30" s="295"/>
      <c r="AJ30" s="295"/>
      <c r="AK30" s="295"/>
    </row>
    <row r="31" spans="1:37">
      <c r="A31" s="69">
        <f t="shared" si="0"/>
        <v>2046</v>
      </c>
      <c r="B31" s="295">
        <f t="shared" si="1"/>
        <v>2757.6999998000001</v>
      </c>
      <c r="C31" s="295">
        <v>0</v>
      </c>
      <c r="D31" s="69"/>
      <c r="E31" s="69"/>
      <c r="F31" s="69"/>
      <c r="G31" s="69">
        <f t="shared" si="2"/>
        <v>2046</v>
      </c>
      <c r="H31" s="70">
        <f t="shared" si="6"/>
        <v>839.33876204425565</v>
      </c>
      <c r="I31" s="295">
        <f t="shared" si="7"/>
        <v>199</v>
      </c>
      <c r="J31" s="395"/>
      <c r="K31" s="71"/>
      <c r="L31" s="69">
        <f t="shared" si="3"/>
        <v>2046</v>
      </c>
      <c r="M31" s="70">
        <f t="shared" si="8"/>
        <v>133.42114315380067</v>
      </c>
      <c r="N31" s="295">
        <f t="shared" si="9"/>
        <v>393</v>
      </c>
      <c r="O31" s="71"/>
      <c r="P31" s="295"/>
      <c r="Q31" s="69">
        <f t="shared" si="4"/>
        <v>2046</v>
      </c>
      <c r="R31" s="70">
        <f t="shared" si="10"/>
        <v>23302.852553883571</v>
      </c>
      <c r="S31" s="295">
        <f t="shared" si="11"/>
        <v>450</v>
      </c>
      <c r="T31" s="71"/>
      <c r="U31" s="295"/>
      <c r="V31" s="69">
        <f t="shared" si="5"/>
        <v>2046</v>
      </c>
      <c r="W31" s="70">
        <f t="shared" si="12"/>
        <v>57790.428688270455</v>
      </c>
      <c r="X31" s="295">
        <f t="shared" si="13"/>
        <v>665</v>
      </c>
      <c r="Y31" s="71"/>
      <c r="AA31" s="295"/>
      <c r="AB31" s="295"/>
      <c r="AD31" s="295"/>
      <c r="AE31" s="295"/>
      <c r="AG31" s="295"/>
      <c r="AH31" s="295"/>
      <c r="AI31" s="295"/>
      <c r="AJ31" s="295"/>
      <c r="AK31" s="295"/>
    </row>
    <row r="32" spans="1:37">
      <c r="A32" s="69">
        <f t="shared" si="0"/>
        <v>2047</v>
      </c>
      <c r="B32" s="295">
        <f t="shared" si="1"/>
        <v>2757.6999998000001</v>
      </c>
      <c r="C32" s="295">
        <v>0</v>
      </c>
      <c r="D32" s="69"/>
      <c r="E32" s="69"/>
      <c r="F32" s="69"/>
      <c r="G32" s="69">
        <f t="shared" si="2"/>
        <v>2047</v>
      </c>
      <c r="H32" s="70">
        <f t="shared" si="6"/>
        <v>857.63634705682045</v>
      </c>
      <c r="I32" s="295">
        <f t="shared" si="7"/>
        <v>199</v>
      </c>
      <c r="J32" s="395"/>
      <c r="K32" s="71"/>
      <c r="L32" s="69">
        <f t="shared" si="3"/>
        <v>2047</v>
      </c>
      <c r="M32" s="70">
        <f t="shared" si="8"/>
        <v>136.32972407455352</v>
      </c>
      <c r="N32" s="295">
        <f t="shared" si="9"/>
        <v>393</v>
      </c>
      <c r="O32" s="71"/>
      <c r="P32" s="295"/>
      <c r="Q32" s="69">
        <f t="shared" si="4"/>
        <v>2047</v>
      </c>
      <c r="R32" s="70">
        <f t="shared" si="10"/>
        <v>23810.854739558235</v>
      </c>
      <c r="S32" s="295">
        <f t="shared" si="11"/>
        <v>450</v>
      </c>
      <c r="T32" s="71"/>
      <c r="U32" s="295"/>
      <c r="V32" s="69">
        <f t="shared" si="5"/>
        <v>2047</v>
      </c>
      <c r="W32" s="70">
        <f t="shared" si="12"/>
        <v>59050.260033674756</v>
      </c>
      <c r="X32" s="295">
        <f t="shared" si="13"/>
        <v>665</v>
      </c>
      <c r="Y32" s="71"/>
      <c r="AA32" s="295"/>
      <c r="AB32" s="295"/>
      <c r="AD32" s="295"/>
      <c r="AE32" s="295"/>
      <c r="AG32" s="295"/>
      <c r="AH32" s="295"/>
      <c r="AI32" s="295"/>
      <c r="AJ32" s="295"/>
      <c r="AK32" s="295"/>
    </row>
    <row r="33" spans="1:37">
      <c r="A33" s="69">
        <f t="shared" si="0"/>
        <v>2048</v>
      </c>
      <c r="B33" s="295">
        <f t="shared" si="1"/>
        <v>2757.6999998000001</v>
      </c>
      <c r="C33" s="295">
        <v>0</v>
      </c>
      <c r="D33" s="69"/>
      <c r="E33" s="69"/>
      <c r="F33" s="69"/>
      <c r="G33" s="69">
        <f t="shared" si="2"/>
        <v>2048</v>
      </c>
      <c r="H33" s="70">
        <f t="shared" si="6"/>
        <v>876.33281942265921</v>
      </c>
      <c r="I33" s="295">
        <f t="shared" si="7"/>
        <v>199</v>
      </c>
      <c r="J33" s="395"/>
      <c r="K33" s="71"/>
      <c r="L33" s="69">
        <f t="shared" si="3"/>
        <v>2048</v>
      </c>
      <c r="M33" s="70">
        <f t="shared" si="8"/>
        <v>139.30171205937879</v>
      </c>
      <c r="N33" s="295">
        <f t="shared" si="9"/>
        <v>393</v>
      </c>
      <c r="O33" s="71"/>
      <c r="P33" s="295"/>
      <c r="Q33" s="69">
        <f t="shared" si="4"/>
        <v>2048</v>
      </c>
      <c r="R33" s="70">
        <f t="shared" si="10"/>
        <v>24329.931372880605</v>
      </c>
      <c r="S33" s="295">
        <f t="shared" si="11"/>
        <v>450</v>
      </c>
      <c r="T33" s="71"/>
      <c r="U33" s="295"/>
      <c r="V33" s="69">
        <f t="shared" si="5"/>
        <v>2048</v>
      </c>
      <c r="W33" s="70">
        <f t="shared" si="12"/>
        <v>60337.55570240887</v>
      </c>
      <c r="X33" s="295">
        <f t="shared" si="13"/>
        <v>665</v>
      </c>
      <c r="Y33" s="71"/>
      <c r="AA33" s="295"/>
      <c r="AB33" s="295"/>
      <c r="AD33" s="295"/>
      <c r="AE33" s="295"/>
      <c r="AG33" s="295"/>
      <c r="AH33" s="295"/>
      <c r="AI33" s="295"/>
      <c r="AJ33" s="295"/>
      <c r="AK33" s="295"/>
    </row>
    <row r="34" spans="1:37">
      <c r="A34" s="69">
        <f t="shared" si="0"/>
        <v>2049</v>
      </c>
      <c r="B34" s="295">
        <f t="shared" si="1"/>
        <v>2757.6999998000001</v>
      </c>
      <c r="C34" s="295">
        <v>0</v>
      </c>
      <c r="D34" s="69"/>
      <c r="E34" s="69"/>
      <c r="F34" s="69"/>
      <c r="G34" s="69">
        <f t="shared" si="2"/>
        <v>2049</v>
      </c>
      <c r="H34" s="70">
        <f t="shared" si="6"/>
        <v>895.43687488607327</v>
      </c>
      <c r="I34" s="295">
        <f t="shared" si="7"/>
        <v>199</v>
      </c>
      <c r="J34" s="395"/>
      <c r="K34" s="71"/>
      <c r="L34" s="69">
        <f t="shared" si="3"/>
        <v>2049</v>
      </c>
      <c r="M34" s="70">
        <f t="shared" si="8"/>
        <v>142.33848938227325</v>
      </c>
      <c r="N34" s="295">
        <f t="shared" si="9"/>
        <v>393</v>
      </c>
      <c r="O34" s="71"/>
      <c r="P34" s="295"/>
      <c r="Q34" s="69">
        <f t="shared" si="4"/>
        <v>2049</v>
      </c>
      <c r="R34" s="70">
        <f t="shared" si="10"/>
        <v>24860.323876809402</v>
      </c>
      <c r="S34" s="295">
        <f t="shared" si="11"/>
        <v>450</v>
      </c>
      <c r="T34" s="71"/>
      <c r="U34" s="295"/>
      <c r="V34" s="69">
        <f t="shared" si="5"/>
        <v>2049</v>
      </c>
      <c r="W34" s="70">
        <f t="shared" si="12"/>
        <v>61652.914416721389</v>
      </c>
      <c r="X34" s="295">
        <f t="shared" si="13"/>
        <v>665</v>
      </c>
      <c r="Y34" s="71"/>
      <c r="AA34" s="295"/>
      <c r="AB34" s="295"/>
      <c r="AD34" s="295"/>
      <c r="AE34" s="295"/>
      <c r="AG34" s="295"/>
      <c r="AH34" s="295"/>
      <c r="AI34" s="295"/>
      <c r="AJ34" s="295"/>
      <c r="AK34" s="295"/>
    </row>
    <row r="35" spans="1:37">
      <c r="A35" s="69">
        <f t="shared" si="0"/>
        <v>2050</v>
      </c>
      <c r="B35" s="295">
        <f t="shared" si="1"/>
        <v>2757.6999998000001</v>
      </c>
      <c r="C35" s="295">
        <v>0</v>
      </c>
      <c r="D35" s="69"/>
      <c r="E35" s="69"/>
      <c r="F35" s="69"/>
      <c r="G35" s="69">
        <f t="shared" si="2"/>
        <v>2050</v>
      </c>
      <c r="H35" s="70">
        <f t="shared" si="6"/>
        <v>914.95739875858965</v>
      </c>
      <c r="I35" s="295">
        <f t="shared" si="7"/>
        <v>199</v>
      </c>
      <c r="J35" s="395"/>
      <c r="K35" s="71"/>
      <c r="L35" s="69">
        <f t="shared" si="3"/>
        <v>2050</v>
      </c>
      <c r="M35" s="70">
        <f t="shared" si="8"/>
        <v>145.44146845080681</v>
      </c>
      <c r="N35" s="295">
        <f t="shared" si="9"/>
        <v>393</v>
      </c>
      <c r="O35" s="71"/>
      <c r="P35" s="295"/>
      <c r="Q35" s="69">
        <f t="shared" si="4"/>
        <v>2050</v>
      </c>
      <c r="R35" s="70">
        <f t="shared" si="10"/>
        <v>25402.278937323848</v>
      </c>
      <c r="S35" s="295">
        <f t="shared" si="11"/>
        <v>450</v>
      </c>
      <c r="T35" s="71"/>
      <c r="U35" s="295"/>
      <c r="V35" s="69">
        <f t="shared" si="5"/>
        <v>2050</v>
      </c>
      <c r="W35" s="70">
        <f t="shared" si="12"/>
        <v>62996.947951005917</v>
      </c>
      <c r="X35" s="295">
        <f t="shared" si="13"/>
        <v>665</v>
      </c>
      <c r="Y35" s="71"/>
      <c r="AA35" s="295"/>
      <c r="AB35" s="295"/>
      <c r="AD35" s="295"/>
      <c r="AE35" s="295"/>
      <c r="AG35" s="295"/>
      <c r="AH35" s="295"/>
      <c r="AI35" s="295"/>
      <c r="AJ35" s="295"/>
      <c r="AK35" s="295"/>
    </row>
    <row r="36" spans="1:37">
      <c r="G36" s="69"/>
      <c r="H36" s="71"/>
      <c r="I36" s="69"/>
      <c r="J36" s="69"/>
      <c r="K36" s="69"/>
      <c r="L36" s="69"/>
      <c r="M36" s="71"/>
      <c r="N36" s="69"/>
      <c r="O36" s="69"/>
      <c r="P36" s="69"/>
      <c r="Q36" s="69"/>
      <c r="R36" s="71"/>
      <c r="S36" s="69"/>
      <c r="T36" s="69"/>
      <c r="U36" s="69"/>
      <c r="V36" s="69"/>
      <c r="W36" s="71"/>
      <c r="X36" s="69"/>
      <c r="Y36" s="69"/>
    </row>
    <row r="37" spans="1:37">
      <c r="G37" s="69"/>
      <c r="H37" s="73"/>
      <c r="I37" s="71"/>
      <c r="J37" s="71"/>
      <c r="K37" s="71"/>
      <c r="L37" s="69"/>
      <c r="M37" s="73"/>
      <c r="N37" s="71"/>
      <c r="O37" s="71"/>
      <c r="P37" s="71"/>
      <c r="Q37" s="69"/>
      <c r="R37" s="73"/>
      <c r="S37" s="71"/>
      <c r="T37" s="71"/>
      <c r="U37" s="71"/>
      <c r="V37" s="69"/>
      <c r="W37" s="73"/>
      <c r="X37" s="71"/>
      <c r="Y37" s="71"/>
    </row>
    <row r="39" spans="1:37" s="281" customFormat="1">
      <c r="I39" s="282"/>
      <c r="J39" s="394"/>
      <c r="K39" s="282"/>
      <c r="N39" s="282"/>
      <c r="O39" s="282"/>
      <c r="P39" s="282"/>
      <c r="S39" s="282"/>
      <c r="T39" s="282"/>
      <c r="U39" s="282"/>
      <c r="X39" s="282"/>
      <c r="Y39" s="282"/>
    </row>
    <row r="41" spans="1:37" s="281" customFormat="1">
      <c r="I41" s="282"/>
      <c r="J41" s="394"/>
      <c r="K41" s="282"/>
      <c r="N41" s="282"/>
      <c r="O41" s="282"/>
      <c r="P41" s="282"/>
      <c r="S41" s="282"/>
      <c r="T41" s="282"/>
      <c r="U41" s="282"/>
      <c r="X41" s="282"/>
      <c r="Y41" s="282"/>
    </row>
    <row r="42" spans="1:37">
      <c r="B42" s="69"/>
      <c r="I42" s="71"/>
      <c r="J42" s="71"/>
      <c r="K42" s="71"/>
      <c r="N42" s="71"/>
      <c r="O42" s="71"/>
      <c r="P42" s="71"/>
      <c r="S42" s="71"/>
      <c r="T42" s="71"/>
      <c r="U42" s="71"/>
      <c r="X42" s="71"/>
      <c r="Y42" s="71"/>
      <c r="AA42" s="69"/>
      <c r="AB42" s="69"/>
      <c r="AD42" s="69"/>
      <c r="AE42" s="69"/>
    </row>
    <row r="43" spans="1:37">
      <c r="B43" s="69"/>
      <c r="I43" s="70"/>
      <c r="J43" s="70"/>
      <c r="K43" s="70"/>
      <c r="N43" s="70"/>
      <c r="O43" s="70"/>
      <c r="P43" s="70"/>
      <c r="S43" s="70"/>
      <c r="T43" s="70"/>
      <c r="U43" s="70"/>
      <c r="X43" s="70"/>
      <c r="Y43" s="70"/>
      <c r="AA43" s="69"/>
      <c r="AB43" s="69"/>
      <c r="AD43" s="69"/>
      <c r="AE43" s="69"/>
    </row>
    <row r="44" spans="1:37">
      <c r="B44" s="69"/>
      <c r="G44"/>
      <c r="H44"/>
      <c r="I44" s="70"/>
      <c r="J44" s="70"/>
      <c r="K44" s="70"/>
      <c r="L44"/>
      <c r="M44"/>
      <c r="N44" s="70"/>
      <c r="O44" s="70"/>
      <c r="P44" s="70"/>
      <c r="Q44"/>
      <c r="R44"/>
      <c r="S44" s="70"/>
      <c r="T44" s="70"/>
      <c r="U44" s="70"/>
      <c r="V44"/>
      <c r="W44"/>
      <c r="X44" s="70"/>
      <c r="Y44" s="70"/>
      <c r="AA44" s="69"/>
      <c r="AB44" s="69"/>
      <c r="AD44" s="69"/>
      <c r="AE44" s="69"/>
    </row>
    <row r="45" spans="1:37">
      <c r="B45" s="69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AA45" s="69"/>
      <c r="AB45" s="69"/>
      <c r="AD45" s="69"/>
      <c r="AE45" s="69"/>
    </row>
    <row r="46" spans="1:37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1:37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1:37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7:25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7:25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7:25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7:25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7:25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65" spans="8:25">
      <c r="H65" s="86"/>
      <c r="I65" s="89"/>
      <c r="J65" s="89"/>
      <c r="K65" s="89"/>
      <c r="M65" s="86"/>
      <c r="N65" s="89"/>
      <c r="O65" s="89"/>
      <c r="P65" s="89"/>
      <c r="R65" s="86"/>
      <c r="S65" s="89"/>
      <c r="T65" s="89"/>
      <c r="U65" s="89"/>
      <c r="W65" s="86"/>
      <c r="X65" s="89"/>
      <c r="Y65" s="89"/>
    </row>
    <row r="66" spans="8:25">
      <c r="H66" s="86"/>
      <c r="I66" s="89"/>
      <c r="J66" s="89"/>
      <c r="K66" s="89"/>
      <c r="M66" s="86"/>
      <c r="N66" s="89"/>
      <c r="O66" s="89"/>
      <c r="P66" s="89"/>
      <c r="R66" s="86"/>
      <c r="S66" s="89"/>
      <c r="T66" s="89"/>
      <c r="U66" s="89"/>
      <c r="W66" s="86"/>
      <c r="X66" s="89"/>
      <c r="Y66" s="89"/>
    </row>
    <row r="67" spans="8:25">
      <c r="H67" s="86"/>
      <c r="I67" s="89"/>
      <c r="J67" s="89"/>
      <c r="K67" s="89"/>
      <c r="M67" s="86"/>
      <c r="N67" s="89"/>
      <c r="O67" s="89"/>
      <c r="P67" s="89"/>
      <c r="R67" s="86"/>
      <c r="S67" s="89"/>
      <c r="T67" s="89"/>
      <c r="U67" s="89"/>
      <c r="W67" s="86"/>
      <c r="X67" s="89"/>
      <c r="Y67" s="89"/>
    </row>
    <row r="68" spans="8:25">
      <c r="H68" s="86"/>
      <c r="I68" s="89"/>
      <c r="J68" s="89"/>
      <c r="K68" s="89"/>
      <c r="M68" s="86"/>
      <c r="N68" s="89"/>
      <c r="O68" s="89"/>
      <c r="P68" s="89"/>
      <c r="R68" s="86"/>
      <c r="S68" s="89"/>
      <c r="T68" s="89"/>
      <c r="U68" s="89"/>
      <c r="W68" s="86"/>
      <c r="X68" s="89"/>
      <c r="Y68" s="89"/>
    </row>
    <row r="69" spans="8:25">
      <c r="H69" s="86"/>
      <c r="I69" s="89"/>
      <c r="J69" s="89"/>
      <c r="K69" s="89"/>
      <c r="M69" s="86"/>
      <c r="N69" s="89"/>
      <c r="O69" s="89"/>
      <c r="P69" s="89"/>
      <c r="R69" s="86"/>
      <c r="S69" s="89"/>
      <c r="T69" s="89"/>
      <c r="U69" s="89"/>
      <c r="W69" s="86"/>
      <c r="X69" s="89"/>
      <c r="Y69" s="89"/>
    </row>
    <row r="70" spans="8:25">
      <c r="H70" s="86"/>
      <c r="I70" s="89"/>
      <c r="J70" s="89"/>
      <c r="K70" s="89"/>
      <c r="M70" s="86"/>
      <c r="N70" s="89"/>
      <c r="O70" s="89"/>
      <c r="P70" s="89"/>
      <c r="R70" s="86"/>
      <c r="S70" s="89"/>
      <c r="T70" s="89"/>
      <c r="U70" s="89"/>
      <c r="W70" s="86"/>
      <c r="X70" s="89"/>
      <c r="Y70" s="89"/>
    </row>
    <row r="71" spans="8:25">
      <c r="H71" s="86"/>
      <c r="I71" s="89"/>
      <c r="J71" s="89"/>
      <c r="K71" s="89"/>
      <c r="M71" s="86"/>
      <c r="N71" s="89"/>
      <c r="O71" s="89"/>
      <c r="P71" s="89"/>
      <c r="R71" s="86"/>
      <c r="S71" s="89"/>
      <c r="T71" s="89"/>
      <c r="U71" s="89"/>
      <c r="W71" s="86"/>
      <c r="X71" s="89"/>
      <c r="Y71" s="89"/>
    </row>
    <row r="72" spans="8:25">
      <c r="H72" s="86"/>
      <c r="I72" s="89"/>
      <c r="J72" s="89"/>
      <c r="K72" s="89"/>
      <c r="M72" s="86"/>
      <c r="N72" s="89"/>
      <c r="O72" s="89"/>
      <c r="P72" s="89"/>
      <c r="R72" s="86"/>
      <c r="S72" s="89"/>
      <c r="T72" s="89"/>
      <c r="U72" s="89"/>
      <c r="W72" s="86"/>
      <c r="X72" s="89"/>
      <c r="Y72" s="89"/>
    </row>
    <row r="73" spans="8:25">
      <c r="H73" s="86"/>
      <c r="I73" s="89"/>
      <c r="J73" s="89"/>
      <c r="K73" s="89"/>
      <c r="M73" s="86"/>
      <c r="N73" s="89"/>
      <c r="O73" s="89"/>
      <c r="P73" s="89"/>
      <c r="R73" s="86"/>
      <c r="S73" s="89"/>
      <c r="T73" s="89"/>
      <c r="U73" s="89"/>
      <c r="W73" s="86"/>
      <c r="X73" s="89"/>
      <c r="Y73" s="89"/>
    </row>
    <row r="74" spans="8:25">
      <c r="H74" s="86"/>
      <c r="I74" s="89"/>
      <c r="J74" s="89"/>
      <c r="K74" s="89"/>
      <c r="M74" s="86"/>
      <c r="N74" s="89"/>
      <c r="O74" s="89"/>
      <c r="P74" s="89"/>
      <c r="R74" s="86"/>
      <c r="S74" s="89"/>
      <c r="T74" s="89"/>
      <c r="U74" s="89"/>
      <c r="W74" s="86"/>
      <c r="X74" s="89"/>
      <c r="Y74" s="89"/>
    </row>
  </sheetData>
  <printOptions horizontalCentered="1"/>
  <pageMargins left="0.8" right="0.3" top="0.4" bottom="0.4" header="0.5" footer="0.2"/>
  <pageSetup scale="1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5B876-7153-46C5-AE6B-8492FC291A63}">
  <sheetPr>
    <tabColor rgb="FFFFFF00"/>
    <pageSetUpPr fitToPage="1"/>
  </sheetPr>
  <dimension ref="B1:AC89"/>
  <sheetViews>
    <sheetView topLeftCell="A5" zoomScale="80" zoomScaleNormal="80" workbookViewId="0">
      <selection activeCell="D22" sqref="D22"/>
    </sheetView>
  </sheetViews>
  <sheetFormatPr defaultColWidth="9.33203125" defaultRowHeight="12.75"/>
  <cols>
    <col min="1" max="1" width="13.33203125" style="62" customWidth="1"/>
    <col min="2" max="2" width="15" style="62" customWidth="1"/>
    <col min="3" max="3" width="19.33203125" style="62" customWidth="1"/>
    <col min="4" max="4" width="22.83203125" style="62" customWidth="1"/>
    <col min="5" max="5" width="11.1640625" style="62" customWidth="1"/>
    <col min="6" max="6" width="13.5" style="62" customWidth="1"/>
    <col min="7" max="8" width="9.5" style="62" bestFit="1" customWidth="1"/>
    <col min="9" max="9" width="10.5" style="62" customWidth="1"/>
    <col min="10" max="10" width="12.6640625" style="62" customWidth="1"/>
    <col min="11" max="11" width="14" style="62" customWidth="1"/>
    <col min="12" max="12" width="13.33203125" style="62" customWidth="1"/>
    <col min="13" max="13" width="3.1640625" style="62" customWidth="1"/>
    <col min="14" max="14" width="15" style="62" hidden="1" customWidth="1"/>
    <col min="15" max="15" width="5.6640625" style="62" customWidth="1"/>
    <col min="16" max="16" width="9.33203125" style="62" customWidth="1"/>
    <col min="17" max="18" width="16" style="62" customWidth="1"/>
    <col min="19" max="19" width="23.5" style="62" customWidth="1"/>
    <col min="20" max="20" width="18.1640625" style="62" customWidth="1"/>
    <col min="21" max="21" width="13.33203125" style="62" customWidth="1"/>
    <col min="22" max="22" width="18.1640625" style="62" customWidth="1"/>
    <col min="23" max="23" width="12.83203125" style="62" customWidth="1"/>
    <col min="24" max="24" width="15.33203125" style="62" customWidth="1"/>
    <col min="25" max="26" width="9.33203125" style="62"/>
    <col min="27" max="27" width="13.33203125" style="62" customWidth="1"/>
    <col min="28" max="28" width="13.6640625" style="62" customWidth="1"/>
    <col min="29" max="29" width="12" style="62" bestFit="1" customWidth="1"/>
    <col min="30" max="16384" width="9.33203125" style="62"/>
  </cols>
  <sheetData>
    <row r="1" spans="2:29" ht="15.75">
      <c r="B1" s="60" t="s">
        <v>105</v>
      </c>
      <c r="C1" s="61"/>
      <c r="D1" s="61"/>
      <c r="E1" s="61"/>
      <c r="F1" s="61"/>
      <c r="G1" s="61"/>
      <c r="H1" s="61"/>
      <c r="I1" s="61"/>
      <c r="J1" s="61"/>
      <c r="K1" s="61"/>
    </row>
    <row r="2" spans="2:29" ht="15.75">
      <c r="B2" s="60" t="str">
        <f>T52</f>
        <v>WD_.PX.WMV._.PTC.Utility_Scale</v>
      </c>
      <c r="C2" s="61"/>
      <c r="D2" s="61"/>
      <c r="E2" s="61"/>
      <c r="F2" s="61"/>
      <c r="G2" s="61"/>
      <c r="H2" s="61"/>
      <c r="I2" s="61"/>
      <c r="J2" s="61"/>
      <c r="K2" s="61"/>
      <c r="Q2" s="174"/>
    </row>
    <row r="3" spans="2:29" ht="15.75">
      <c r="B3" s="60" t="str">
        <f>TEXT($C$61,"0%")&amp;" Capacity Factor"</f>
        <v>38% Capacity Factor</v>
      </c>
      <c r="C3" s="61"/>
      <c r="D3" s="61"/>
      <c r="E3" s="61"/>
      <c r="F3" s="61"/>
      <c r="G3" s="61"/>
      <c r="H3" s="61"/>
      <c r="I3" s="61"/>
      <c r="J3" s="61"/>
      <c r="K3" s="61"/>
    </row>
    <row r="4" spans="2:29">
      <c r="B4" s="61"/>
      <c r="C4" s="61"/>
      <c r="D4" s="61"/>
      <c r="E4" s="61"/>
      <c r="F4" s="61"/>
      <c r="G4" s="61"/>
      <c r="H4" s="61"/>
      <c r="I4" s="61"/>
    </row>
    <row r="5" spans="2:29" ht="51.75" customHeight="1">
      <c r="B5" s="63" t="s">
        <v>24</v>
      </c>
      <c r="C5" s="64" t="s">
        <v>106</v>
      </c>
      <c r="D5" s="64" t="s">
        <v>107</v>
      </c>
      <c r="E5" s="64" t="s">
        <v>108</v>
      </c>
      <c r="F5" s="14" t="s">
        <v>109</v>
      </c>
      <c r="G5" s="64" t="s">
        <v>110</v>
      </c>
      <c r="H5" s="14" t="s">
        <v>111</v>
      </c>
      <c r="I5" s="64" t="s">
        <v>135</v>
      </c>
      <c r="J5" s="64" t="s">
        <v>113</v>
      </c>
      <c r="K5" s="14" t="s">
        <v>114</v>
      </c>
      <c r="L5" s="64" t="s">
        <v>93</v>
      </c>
      <c r="N5" s="113"/>
      <c r="O5" s="113"/>
      <c r="T5" s="155"/>
      <c r="Z5" s="113"/>
      <c r="AA5" s="113"/>
    </row>
    <row r="6" spans="2:29" ht="24" customHeight="1">
      <c r="B6" s="65"/>
      <c r="C6" s="66" t="s">
        <v>37</v>
      </c>
      <c r="D6" s="67" t="s">
        <v>94</v>
      </c>
      <c r="E6" s="67" t="s">
        <v>94</v>
      </c>
      <c r="F6" s="67" t="s">
        <v>94</v>
      </c>
      <c r="G6" s="66" t="s">
        <v>29</v>
      </c>
      <c r="H6" s="15" t="s">
        <v>29</v>
      </c>
      <c r="I6" s="15" t="s">
        <v>29</v>
      </c>
      <c r="J6" s="66" t="s">
        <v>29</v>
      </c>
      <c r="K6" s="16" t="s">
        <v>94</v>
      </c>
      <c r="L6" s="67" t="s">
        <v>94</v>
      </c>
      <c r="W6" s="88"/>
      <c r="X6" s="88"/>
    </row>
    <row r="7" spans="2:29">
      <c r="C7" s="68" t="s">
        <v>115</v>
      </c>
      <c r="D7" s="68" t="s">
        <v>116</v>
      </c>
      <c r="E7" s="68" t="s">
        <v>117</v>
      </c>
      <c r="F7" s="68" t="s">
        <v>118</v>
      </c>
      <c r="G7" s="68" t="s">
        <v>119</v>
      </c>
      <c r="H7" s="68" t="s">
        <v>120</v>
      </c>
      <c r="I7" s="68" t="s">
        <v>121</v>
      </c>
      <c r="J7" s="68" t="s">
        <v>121</v>
      </c>
      <c r="K7" s="68" t="s">
        <v>122</v>
      </c>
      <c r="L7" s="68" t="s">
        <v>123</v>
      </c>
      <c r="U7" s="88"/>
    </row>
    <row r="8" spans="2:29" ht="21.75" customHeight="1">
      <c r="X8" s="74"/>
    </row>
    <row r="9" spans="2:29" ht="15.75">
      <c r="B9" s="38" t="str">
        <f>C50</f>
        <v>WD_.PX.WMV._.PTC.Utility_Scale - 38% Capacity Factor</v>
      </c>
    </row>
    <row r="10" spans="2:29">
      <c r="B10" s="69">
        <v>2024</v>
      </c>
      <c r="C10" s="175">
        <f>INDEX('2025 IRP Assumptions'!$E$2:$E$28,MATCH($T$52,'2025 IRP Assumptions'!$C$2:$C$28,0),1)</f>
        <v>1577.43</v>
      </c>
      <c r="D10" s="71"/>
      <c r="E10" s="250">
        <f>INDEX('2025 IRP Assumptions'!$E$31:$E$57,MATCH($T$52,'2025 IRP Assumptions'!$C$31:$C$57,0),1)</f>
        <v>31.65</v>
      </c>
      <c r="F10" s="71"/>
      <c r="G10" s="72"/>
      <c r="H10" s="71"/>
      <c r="I10" s="71"/>
      <c r="J10" s="72"/>
      <c r="K10" s="72"/>
      <c r="L10" s="71"/>
      <c r="T10" s="73"/>
      <c r="X10" s="176"/>
    </row>
    <row r="11" spans="2:29">
      <c r="B11" s="69">
        <f t="shared" ref="B11:B36" si="0">B10+1</f>
        <v>2025</v>
      </c>
      <c r="C11" s="73">
        <f>$C$10*INDEX('2025 IRP Assumptions'!$E$172:$E$192,MATCH(B11,'2025 IRP Assumptions'!$S$172:$S$192,0),1)</f>
        <v>1577.43</v>
      </c>
      <c r="D11" s="71"/>
      <c r="E11" s="71" cm="1">
        <f t="array" ref="E11">$E$10*INDEX('2025 IRP Assumptions'!$E$275:$E$298,'WD_.PX.WMV._.PTC.2032'!$B11-2023,1)</f>
        <v>32.339970000000001</v>
      </c>
      <c r="F11" s="71"/>
      <c r="G11" s="72"/>
      <c r="H11" s="71"/>
      <c r="I11" s="71"/>
      <c r="J11" s="72"/>
      <c r="K11" s="72"/>
      <c r="L11" s="71"/>
      <c r="U11" s="174"/>
      <c r="X11" s="176"/>
    </row>
    <row r="12" spans="2:29">
      <c r="B12" s="69">
        <f t="shared" si="0"/>
        <v>2026</v>
      </c>
      <c r="C12" s="73">
        <f>$C$10*INDEX('2025 IRP Assumptions'!$E$172:$E$192,MATCH(B12,'2025 IRP Assumptions'!$S$172:$S$192,0),1)</f>
        <v>1612.606689</v>
      </c>
      <c r="D12" s="71"/>
      <c r="E12" s="71" cm="1">
        <f t="array" ref="E12">$E$10*INDEX('2025 IRP Assumptions'!$E$275:$E$298,'WD_.PX.WMV._.PTC.2032'!$B12-2023,1)</f>
        <v>33.044981346</v>
      </c>
      <c r="F12" s="71"/>
      <c r="G12" s="72"/>
      <c r="H12" s="71"/>
      <c r="I12" s="71"/>
      <c r="J12" s="72"/>
      <c r="K12" s="72"/>
      <c r="L12" s="71"/>
      <c r="X12" s="176"/>
      <c r="AC12" s="157"/>
    </row>
    <row r="13" spans="2:29">
      <c r="B13" s="69">
        <f t="shared" si="0"/>
        <v>2027</v>
      </c>
      <c r="C13" s="73">
        <f>$C$10*INDEX('2025 IRP Assumptions'!$E$172:$E$192,MATCH(B13,'2025 IRP Assumptions'!$S$172:$S$192,0),1)</f>
        <v>1630.2739050000002</v>
      </c>
      <c r="D13" s="71"/>
      <c r="E13" s="71" cm="1">
        <f t="array" ref="E13">$E$10*INDEX('2025 IRP Assumptions'!$E$275:$E$298,'WD_.PX.WMV._.PTC.2032'!$B13-2023,1)</f>
        <v>33.765361931999998</v>
      </c>
      <c r="F13" s="71"/>
      <c r="G13" s="72"/>
      <c r="H13" s="71"/>
      <c r="I13" s="71"/>
      <c r="J13" s="72"/>
      <c r="K13" s="72"/>
      <c r="L13" s="71"/>
      <c r="U13" s="178"/>
      <c r="X13" s="176"/>
      <c r="Y13" s="178"/>
    </row>
    <row r="14" spans="2:29">
      <c r="B14" s="69">
        <f t="shared" si="0"/>
        <v>2028</v>
      </c>
      <c r="C14" s="73">
        <f>$C$10*INDEX('2025 IRP Assumptions'!$E$172:$E$192,MATCH(B14,'2025 IRP Assumptions'!$S$172:$S$192,0),1)</f>
        <v>1647.9411210000001</v>
      </c>
      <c r="D14" s="71"/>
      <c r="E14" s="71" cm="1">
        <f t="array" ref="E14">$E$10*INDEX('2025 IRP Assumptions'!$E$275:$E$298,'WD_.PX.WMV._.PTC.2032'!$B14-2023,1)</f>
        <v>34.501446836549995</v>
      </c>
      <c r="F14" s="284"/>
      <c r="G14" s="72"/>
      <c r="H14" s="71"/>
      <c r="I14" s="71"/>
      <c r="J14" s="72"/>
      <c r="K14" s="72"/>
      <c r="L14" s="71"/>
      <c r="U14" s="178"/>
      <c r="W14" s="88"/>
      <c r="X14" s="176"/>
      <c r="Y14" s="178"/>
    </row>
    <row r="15" spans="2:29">
      <c r="B15" s="69">
        <f t="shared" si="0"/>
        <v>2029</v>
      </c>
      <c r="C15" s="73">
        <f>$C$10*INDEX('2025 IRP Assumptions'!$E$172:$E$192,MATCH(B15,'2025 IRP Assumptions'!$S$172:$S$192,0),1)</f>
        <v>1665.6083370000001</v>
      </c>
      <c r="D15" s="71"/>
      <c r="E15" s="71" cm="1">
        <f t="array" ref="E15">$E$10*INDEX('2025 IRP Assumptions'!$E$275:$E$298,'WD_.PX.WMV._.PTC.2032'!$B15-2023,1)</f>
        <v>35.253578386050002</v>
      </c>
      <c r="F15" s="71"/>
      <c r="G15" s="71"/>
      <c r="H15" s="71"/>
      <c r="I15" s="71"/>
      <c r="J15" s="71"/>
      <c r="K15" s="71"/>
      <c r="L15" s="71"/>
      <c r="U15" s="178"/>
      <c r="V15" s="88"/>
      <c r="W15" s="88"/>
      <c r="X15" s="176"/>
      <c r="Y15" s="178"/>
      <c r="Z15" s="88"/>
    </row>
    <row r="16" spans="2:29">
      <c r="B16" s="69">
        <f t="shared" si="0"/>
        <v>2030</v>
      </c>
      <c r="C16" s="73">
        <f>$C$10*INDEX('2025 IRP Assumptions'!$E$172:$E$192,MATCH(B16,'2025 IRP Assumptions'!$S$172:$S$192,0),1)</f>
        <v>1683.2755529999999</v>
      </c>
      <c r="D16" s="71"/>
      <c r="E16" s="71" cm="1">
        <f t="array" ref="E16">$E$10*INDEX('2025 IRP Assumptions'!$E$275:$E$298,'WD_.PX.WMV._.PTC.2032'!$B16-2023,1)</f>
        <v>36.022106376299995</v>
      </c>
      <c r="F16" s="71"/>
      <c r="G16" s="71"/>
      <c r="H16" s="71"/>
      <c r="I16" s="71"/>
      <c r="J16" s="71"/>
      <c r="K16" s="71"/>
      <c r="L16" s="71"/>
      <c r="U16" s="178"/>
      <c r="V16" s="88"/>
      <c r="W16" s="88"/>
      <c r="X16" s="176"/>
      <c r="Y16" s="178"/>
      <c r="Z16" s="88"/>
      <c r="AA16" s="88"/>
    </row>
    <row r="17" spans="2:27">
      <c r="B17" s="69">
        <f t="shared" si="0"/>
        <v>2031</v>
      </c>
      <c r="C17" s="73">
        <f>$C$10*INDEX('2025 IRP Assumptions'!$E$172:$E$192,MATCH(B17,'2025 IRP Assumptions'!$S$172:$S$192,0),1)</f>
        <v>1700.7850260000002</v>
      </c>
      <c r="D17" s="71"/>
      <c r="E17" s="71" cm="1">
        <f t="array" ref="E17">$E$10*INDEX('2025 IRP Assumptions'!$E$275:$E$298,'WD_.PX.WMV._.PTC.2032'!$B17-2023,1)</f>
        <v>36.80738829405</v>
      </c>
      <c r="F17" s="71"/>
      <c r="G17" s="71"/>
      <c r="H17" s="71"/>
      <c r="I17" s="71"/>
      <c r="J17" s="71"/>
      <c r="K17" s="71"/>
      <c r="L17" s="71"/>
      <c r="U17" s="178"/>
      <c r="V17" s="88"/>
      <c r="W17" s="88"/>
      <c r="X17" s="176"/>
      <c r="Y17" s="178"/>
      <c r="Z17" s="88"/>
      <c r="AA17" s="88"/>
    </row>
    <row r="18" spans="2:27">
      <c r="B18" s="69">
        <f t="shared" si="0"/>
        <v>2032</v>
      </c>
      <c r="C18" s="73">
        <f>$C$10*INDEX('2025 IRP Assumptions'!$E$172:$E$192,MATCH(B18,'2025 IRP Assumptions'!$S$172:$S$192,0),1)</f>
        <v>1718.4522419999998</v>
      </c>
      <c r="D18" s="250">
        <f>C18*$C$60</f>
        <v>108.53744360471998</v>
      </c>
      <c r="E18" s="71" cm="1">
        <f t="array" ref="E18">$E$10*INDEX('2025 IRP Assumptions'!$E$275:$E$298,'WD_.PX.WMV._.PTC.2032'!$B18-2023,1)</f>
        <v>37.609789348650004</v>
      </c>
      <c r="F18" s="71">
        <f>'Table 3 TransCost'!T17</f>
        <v>19.102049794900221</v>
      </c>
      <c r="G18" s="72">
        <f t="shared" ref="G18:G36" si="1">(D18+E18+F18)/(8.76*$C$61)</f>
        <v>50.137389807694056</v>
      </c>
      <c r="H18" s="71"/>
      <c r="I18" s="71">
        <f>-INDEX('2025 IRP Assumptions'!$E$243:$E$272,MATCH(B18,'2025 IRP Assumptions'!$S$243:$S$272,0),1)</f>
        <v>-45.08</v>
      </c>
      <c r="J18" s="72">
        <f t="shared" ref="J18:J36" si="2">(G18+H18+I18)</f>
        <v>5.057389807694058</v>
      </c>
      <c r="K18" s="72">
        <f t="shared" ref="K18:K36" si="3">ROUND(J18*$C$61*8.76,2)</f>
        <v>16.670000000000002</v>
      </c>
      <c r="L18" s="71">
        <f t="shared" ref="L18:L36" si="4">(D18+E18+F18)</f>
        <v>165.24928274827019</v>
      </c>
      <c r="T18" s="88"/>
      <c r="V18" s="88"/>
      <c r="W18" s="88"/>
      <c r="Y18" s="88"/>
      <c r="Z18" s="88"/>
      <c r="AA18" s="88"/>
    </row>
    <row r="19" spans="2:27">
      <c r="B19" s="69">
        <f t="shared" si="0"/>
        <v>2033</v>
      </c>
      <c r="C19" s="73"/>
      <c r="D19" s="71" cm="1">
        <f t="array" ref="D19">D18*INDEX('2025 IRP Assumptions'!$E$275:$E$298,'WD_.PX.WMV._.PTC.2032'!$B19-2023,1)/INDEX('2025 IRP Assumptions'!$E$275:$E$298,'WD_.PX.WMV._.PTC.2032'!$B19-2023-1,1)</f>
        <v>110.90355987659987</v>
      </c>
      <c r="E19" s="71" cm="1">
        <f t="array" ref="E19">$E$10*INDEX('2025 IRP Assumptions'!$E$275:$E$298,'WD_.PX.WMV._.PTC.2032'!$B19-2023,1)</f>
        <v>38.429682756899993</v>
      </c>
      <c r="F19" s="71" cm="1">
        <f t="array" ref="F19">F18*INDEX('2025 IRP Assumptions'!$E$275:$E$298,'WD_.PX.WMV._.PTC.2032'!$B19-2023,1)/INDEX('2025 IRP Assumptions'!$E$275:$E$298,'WD_.PX.WMV._.PTC.2032'!$B19-2023-1,1)</f>
        <v>19.518474480657307</v>
      </c>
      <c r="G19" s="72">
        <f t="shared" si="1"/>
        <v>51.230384906100923</v>
      </c>
      <c r="H19" s="71"/>
      <c r="I19" s="71">
        <f>-INDEX('2025 IRP Assumptions'!$E$243:$E$272,MATCH(B19,'2025 IRP Assumptions'!$S$243:$S$272,0),1)</f>
        <v>-46.41</v>
      </c>
      <c r="J19" s="72">
        <f t="shared" si="2"/>
        <v>4.8203849061009265</v>
      </c>
      <c r="K19" s="72">
        <f t="shared" si="3"/>
        <v>15.89</v>
      </c>
      <c r="L19" s="71">
        <f t="shared" si="4"/>
        <v>168.8517171141572</v>
      </c>
      <c r="T19" s="88"/>
      <c r="V19" s="88"/>
      <c r="W19" s="88"/>
      <c r="Y19" s="88"/>
      <c r="Z19" s="88"/>
      <c r="AA19" s="88"/>
    </row>
    <row r="20" spans="2:27">
      <c r="B20" s="69">
        <f t="shared" si="0"/>
        <v>2034</v>
      </c>
      <c r="C20" s="73"/>
      <c r="D20" s="71" cm="1">
        <f t="array" ref="D20">D19*INDEX('2025 IRP Assumptions'!$E$275:$E$298,'WD_.PX.WMV._.PTC.2032'!$B20-2023,1)/INDEX('2025 IRP Assumptions'!$E$275:$E$298,'WD_.PX.WMV._.PTC.2032'!$B20-2023-1,1)</f>
        <v>113.32125756458908</v>
      </c>
      <c r="E20" s="71" cm="1">
        <f t="array" ref="E20">$E$10*INDEX('2025 IRP Assumptions'!$E$275:$E$298,'WD_.PX.WMV._.PTC.2032'!$B20-2023,1)</f>
        <v>39.267449869649994</v>
      </c>
      <c r="F20" s="71" cm="1">
        <f t="array" ref="F20">F19*INDEX('2025 IRP Assumptions'!$E$275:$E$298,'WD_.PX.WMV._.PTC.2032'!$B20-2023,1)/INDEX('2025 IRP Assumptions'!$E$275:$E$298,'WD_.PX.WMV._.PTC.2032'!$B20-2023-1,1)</f>
        <v>19.943977238886788</v>
      </c>
      <c r="G20" s="72">
        <f t="shared" si="1"/>
        <v>52.347207335246502</v>
      </c>
      <c r="H20" s="71"/>
      <c r="I20" s="71">
        <f>-INDEX('2025 IRP Assumptions'!$E$243:$E$272,MATCH(B20,'2025 IRP Assumptions'!$S$243:$S$272,0),1)</f>
        <v>-47.74</v>
      </c>
      <c r="J20" s="72">
        <f t="shared" si="2"/>
        <v>4.6072073352464997</v>
      </c>
      <c r="K20" s="72">
        <f t="shared" si="3"/>
        <v>15.19</v>
      </c>
      <c r="L20" s="71">
        <f t="shared" si="4"/>
        <v>172.53268467312586</v>
      </c>
      <c r="T20" s="88"/>
      <c r="V20" s="88"/>
      <c r="W20" s="88"/>
      <c r="Y20" s="88"/>
      <c r="Z20" s="88"/>
      <c r="AA20" s="88"/>
    </row>
    <row r="21" spans="2:27">
      <c r="B21" s="69">
        <f t="shared" si="0"/>
        <v>2035</v>
      </c>
      <c r="C21" s="73"/>
      <c r="D21" s="71" cm="1">
        <f t="array" ref="D21">D20*INDEX('2025 IRP Assumptions'!$E$275:$E$298,'WD_.PX.WMV._.PTC.2032'!$B21-2023,1)/INDEX('2025 IRP Assumptions'!$E$275:$E$298,'WD_.PX.WMV._.PTC.2032'!$B21-2023-1,1)</f>
        <v>115.79166095046985</v>
      </c>
      <c r="E21" s="71" cm="1">
        <f t="array" ref="E21">$E$10*INDEX('2025 IRP Assumptions'!$E$275:$E$298,'WD_.PX.WMV._.PTC.2032'!$B21-2023,1)</f>
        <v>40.123480266749993</v>
      </c>
      <c r="F21" s="71" cm="1">
        <f t="array" ref="F21">F20*INDEX('2025 IRP Assumptions'!$E$275:$E$298,'WD_.PX.WMV._.PTC.2032'!$B21-2023,1)/INDEX('2025 IRP Assumptions'!$E$275:$E$298,'WD_.PX.WMV._.PTC.2032'!$B21-2023-1,1)</f>
        <v>20.378755937585865</v>
      </c>
      <c r="G21" s="72">
        <f t="shared" si="1"/>
        <v>53.488376441746134</v>
      </c>
      <c r="H21" s="71"/>
      <c r="I21" s="71">
        <f>-INDEX('2025 IRP Assumptions'!$E$243:$E$272,MATCH(B21,'2025 IRP Assumptions'!$S$243:$S$272,0),1)</f>
        <v>-47.74</v>
      </c>
      <c r="J21" s="72">
        <f t="shared" si="2"/>
        <v>5.7483764417461316</v>
      </c>
      <c r="K21" s="72">
        <f t="shared" si="3"/>
        <v>18.95</v>
      </c>
      <c r="L21" s="71">
        <f t="shared" si="4"/>
        <v>176.29389715480573</v>
      </c>
      <c r="T21" s="88"/>
      <c r="V21" s="88"/>
      <c r="W21" s="88"/>
      <c r="Y21" s="88"/>
      <c r="Z21" s="88"/>
      <c r="AA21" s="88"/>
    </row>
    <row r="22" spans="2:27">
      <c r="B22" s="69">
        <f t="shared" si="0"/>
        <v>2036</v>
      </c>
      <c r="C22" s="73"/>
      <c r="D22" s="71" cm="1">
        <f t="array" ref="D22">D21*INDEX('2025 IRP Assumptions'!$E$275:$E$298,'WD_.PX.WMV._.PTC.2032'!$B22-2023,1)/INDEX('2025 IRP Assumptions'!$E$275:$E$298,'WD_.PX.WMV._.PTC.2032'!$B22-2023-1,1)</f>
        <v>118.31591916001213</v>
      </c>
      <c r="E22" s="71" cm="1">
        <f t="array" ref="E22">$E$10*INDEX('2025 IRP Assumptions'!$E$275:$E$298,'WD_.PX.WMV._.PTC.2032'!$B22-2023,1)</f>
        <v>40.998172136849995</v>
      </c>
      <c r="F22" s="71" cm="1">
        <f t="array" ref="F22">F21*INDEX('2025 IRP Assumptions'!$E$275:$E$298,'WD_.PX.WMV._.PTC.2032'!$B22-2023,1)/INDEX('2025 IRP Assumptions'!$E$275:$E$298,'WD_.PX.WMV._.PTC.2032'!$B22-2023-1,1)</f>
        <v>20.823012817169911</v>
      </c>
      <c r="G22" s="72">
        <f t="shared" si="1"/>
        <v>54.65442304855592</v>
      </c>
      <c r="H22" s="71"/>
      <c r="I22" s="71">
        <f>-INDEX('2025 IRP Assumptions'!$E$243:$E$272,MATCH(B22,'2025 IRP Assumptions'!$S$243:$S$272,0),1)</f>
        <v>-49.06</v>
      </c>
      <c r="J22" s="72">
        <f t="shared" si="2"/>
        <v>5.5944230485559174</v>
      </c>
      <c r="K22" s="72">
        <f t="shared" si="3"/>
        <v>18.440000000000001</v>
      </c>
      <c r="L22" s="71">
        <f t="shared" si="4"/>
        <v>180.13710411403204</v>
      </c>
      <c r="T22" s="88"/>
      <c r="V22" s="88"/>
      <c r="W22" s="88"/>
      <c r="Y22" s="88"/>
      <c r="Z22" s="88"/>
      <c r="AA22" s="88"/>
    </row>
    <row r="23" spans="2:27">
      <c r="B23" s="69">
        <f t="shared" si="0"/>
        <v>2037</v>
      </c>
      <c r="C23" s="73"/>
      <c r="D23" s="71" cm="1">
        <f t="array" ref="D23">D22*INDEX('2025 IRP Assumptions'!$E$275:$E$298,'WD_.PX.WMV._.PTC.2032'!$B23-2023,1)/INDEX('2025 IRP Assumptions'!$E$275:$E$298,'WD_.PX.WMV._.PTC.2032'!$B23-2023-1,1)</f>
        <v>120.89520616297361</v>
      </c>
      <c r="E23" s="71" cm="1">
        <f t="array" ref="E23">$E$10*INDEX('2025 IRP Assumptions'!$E$275:$E$298,'WD_.PX.WMV._.PTC.2032'!$B23-2023,1)</f>
        <v>41.891932277399995</v>
      </c>
      <c r="F23" s="71" cm="1">
        <f t="array" ref="F23">F22*INDEX('2025 IRP Assumptions'!$E$275:$E$298,'WD_.PX.WMV._.PTC.2032'!$B23-2023,1)/INDEX('2025 IRP Assumptions'!$E$275:$E$298,'WD_.PX.WMV._.PTC.2032'!$B23-2023-1,1)</f>
        <v>21.276954490472473</v>
      </c>
      <c r="G23" s="72">
        <f t="shared" si="1"/>
        <v>55.84588945497287</v>
      </c>
      <c r="H23" s="71"/>
      <c r="I23" s="71">
        <f>-INDEX('2025 IRP Assumptions'!$E$243:$E$272,MATCH(B23,'2025 IRP Assumptions'!$S$243:$S$272,0),1)</f>
        <v>-50.39</v>
      </c>
      <c r="J23" s="72">
        <f t="shared" si="2"/>
        <v>5.4558894549728691</v>
      </c>
      <c r="K23" s="72">
        <f t="shared" si="3"/>
        <v>17.98</v>
      </c>
      <c r="L23" s="71">
        <f t="shared" si="4"/>
        <v>184.06409293084607</v>
      </c>
      <c r="T23" s="88"/>
      <c r="V23" s="88"/>
      <c r="W23" s="88"/>
      <c r="Y23" s="88"/>
      <c r="Z23" s="88"/>
      <c r="AA23" s="88"/>
    </row>
    <row r="24" spans="2:27">
      <c r="B24" s="69">
        <f t="shared" si="0"/>
        <v>2038</v>
      </c>
      <c r="C24" s="73"/>
      <c r="D24" s="71" cm="1">
        <f t="array" ref="D24">D23*INDEX('2025 IRP Assumptions'!$E$275:$E$298,'WD_.PX.WMV._.PTC.2032'!$B24-2023,1)/INDEX('2025 IRP Assumptions'!$E$275:$E$298,'WD_.PX.WMV._.PTC.2032'!$B24-2023-1,1)</f>
        <v>123.5307216864816</v>
      </c>
      <c r="E24" s="71" cm="1">
        <f t="array" ref="E24">$E$10*INDEX('2025 IRP Assumptions'!$E$275:$E$298,'WD_.PX.WMV._.PTC.2032'!$B24-2023,1)</f>
        <v>42.805176411150001</v>
      </c>
      <c r="F24" s="71" cm="1">
        <f t="array" ref="F24">F23*INDEX('2025 IRP Assumptions'!$E$275:$E$298,'WD_.PX.WMV._.PTC.2032'!$B24-2023,1)/INDEX('2025 IRP Assumptions'!$E$275:$E$298,'WD_.PX.WMV._.PTC.2032'!$B24-2023-1,1)</f>
        <v>21.740792103495934</v>
      </c>
      <c r="G24" s="72">
        <f t="shared" si="1"/>
        <v>57.063329858559108</v>
      </c>
      <c r="H24" s="71"/>
      <c r="I24" s="71">
        <f>-INDEX('2025 IRP Assumptions'!$E$243:$E$272,MATCH(B24,'2025 IRP Assumptions'!$S$243:$S$272,0),1)</f>
        <v>-51.71</v>
      </c>
      <c r="J24" s="72">
        <f t="shared" si="2"/>
        <v>5.3533298585591069</v>
      </c>
      <c r="K24" s="72">
        <f t="shared" si="3"/>
        <v>17.64</v>
      </c>
      <c r="L24" s="71">
        <f t="shared" si="4"/>
        <v>188.07669020112752</v>
      </c>
      <c r="T24" s="88"/>
      <c r="V24" s="88"/>
      <c r="W24" s="88"/>
      <c r="Y24" s="88"/>
      <c r="Z24" s="88"/>
      <c r="AA24" s="88"/>
    </row>
    <row r="25" spans="2:27">
      <c r="B25" s="69">
        <f t="shared" si="0"/>
        <v>2039</v>
      </c>
      <c r="C25" s="73"/>
      <c r="D25" s="71" cm="1">
        <f t="array" ref="D25">D24*INDEX('2025 IRP Assumptions'!$E$275:$E$298,'WD_.PX.WMV._.PTC.2032'!$B25-2023,1)/INDEX('2025 IRP Assumptions'!$E$275:$E$298,'WD_.PX.WMV._.PTC.2032'!$B25-2023-1,1)</f>
        <v>126.22369139770935</v>
      </c>
      <c r="E25" s="71" cm="1">
        <f t="array" ref="E25">$E$10*INDEX('2025 IRP Assumptions'!$E$275:$E$298,'WD_.PX.WMV._.PTC.2032'!$B25-2023,1)</f>
        <v>43.738329249449997</v>
      </c>
      <c r="F25" s="71" cm="1">
        <f t="array" ref="F25">F24*INDEX('2025 IRP Assumptions'!$E$275:$E$298,'WD_.PX.WMV._.PTC.2032'!$B25-2023,1)/INDEX('2025 IRP Assumptions'!$E$275:$E$298,'WD_.PX.WMV._.PTC.2032'!$B25-2023-1,1)</f>
        <v>22.214741367561647</v>
      </c>
      <c r="G25" s="72">
        <f t="shared" si="1"/>
        <v>58.307310439526724</v>
      </c>
      <c r="H25" s="71"/>
      <c r="I25" s="71">
        <f>-INDEX('2025 IRP Assumptions'!$E$243:$E$272,MATCH(B25,'2025 IRP Assumptions'!$S$243:$S$272,0),1)</f>
        <v>-51.71</v>
      </c>
      <c r="J25" s="72">
        <f t="shared" si="2"/>
        <v>6.5973104395267228</v>
      </c>
      <c r="K25" s="72">
        <f t="shared" si="3"/>
        <v>21.74</v>
      </c>
      <c r="L25" s="71">
        <f t="shared" si="4"/>
        <v>192.17676201472099</v>
      </c>
      <c r="T25" s="88"/>
      <c r="V25" s="88"/>
      <c r="W25" s="88"/>
      <c r="Y25" s="88"/>
      <c r="Z25" s="88"/>
      <c r="AA25" s="88"/>
    </row>
    <row r="26" spans="2:27">
      <c r="B26" s="69">
        <f t="shared" si="0"/>
        <v>2040</v>
      </c>
      <c r="C26" s="73"/>
      <c r="D26" s="71" cm="1">
        <f t="array" ref="D26">D25*INDEX('2025 IRP Assumptions'!$E$275:$E$298,'WD_.PX.WMV._.PTC.2032'!$B26-2023,1)/INDEX('2025 IRP Assumptions'!$E$275:$E$298,'WD_.PX.WMV._.PTC.2032'!$B26-2023-1,1)</f>
        <v>128.97536790859624</v>
      </c>
      <c r="E26" s="71" cm="1">
        <f t="array" ref="E26">$E$10*INDEX('2025 IRP Assumptions'!$E$275:$E$298,'WD_.PX.WMV._.PTC.2032'!$B26-2023,1)</f>
        <v>44.691824840399995</v>
      </c>
      <c r="F26" s="71" cm="1">
        <f t="array" ref="F26">F25*INDEX('2025 IRP Assumptions'!$E$275:$E$298,'WD_.PX.WMV._.PTC.2032'!$B26-2023,1)/INDEX('2025 IRP Assumptions'!$E$275:$E$298,'WD_.PX.WMV._.PTC.2032'!$B26-2023-1,1)</f>
        <v>22.699022736135664</v>
      </c>
      <c r="G26" s="72">
        <f t="shared" si="1"/>
        <v>59.578409824854539</v>
      </c>
      <c r="H26" s="71"/>
      <c r="I26" s="71">
        <f>-INDEX('2025 IRP Assumptions'!$E$243:$E$272,MATCH(B26,'2025 IRP Assumptions'!$S$243:$S$272,0),1)</f>
        <v>-53.04</v>
      </c>
      <c r="J26" s="72">
        <f t="shared" si="2"/>
        <v>6.5384098248545399</v>
      </c>
      <c r="K26" s="72">
        <f t="shared" si="3"/>
        <v>21.55</v>
      </c>
      <c r="L26" s="71">
        <f t="shared" si="4"/>
        <v>196.3662154851319</v>
      </c>
      <c r="T26" s="88"/>
      <c r="V26" s="88"/>
      <c r="W26" s="88"/>
      <c r="Y26" s="88"/>
      <c r="Z26" s="88"/>
      <c r="AA26" s="88"/>
    </row>
    <row r="27" spans="2:27">
      <c r="B27" s="69">
        <f t="shared" si="0"/>
        <v>2041</v>
      </c>
      <c r="C27" s="73"/>
      <c r="D27" s="71" cm="1">
        <f t="array" ref="D27">D26*INDEX('2025 IRP Assumptions'!$E$275:$E$298,'WD_.PX.WMV._.PTC.2032'!$B27-2023,1)/INDEX('2025 IRP Assumptions'!$E$275:$E$298,'WD_.PX.WMV._.PTC.2032'!$B27-2023-1,1)</f>
        <v>131.78703086718596</v>
      </c>
      <c r="E27" s="71" cm="1">
        <f t="array" ref="E27">$E$10*INDEX('2025 IRP Assumptions'!$E$275:$E$298,'WD_.PX.WMV._.PTC.2032'!$B27-2023,1)</f>
        <v>45.666106600499994</v>
      </c>
      <c r="F27" s="71" cm="1">
        <f t="array" ref="F27">F26*INDEX('2025 IRP Assumptions'!$E$275:$E$298,'WD_.PX.WMV._.PTC.2032'!$B27-2023,1)/INDEX('2025 IRP Assumptions'!$E$275:$E$298,'WD_.PX.WMV._.PTC.2032'!$B27-2023-1,1)</f>
        <v>23.193861420903815</v>
      </c>
      <c r="G27" s="72">
        <f t="shared" si="1"/>
        <v>60.87721913048054</v>
      </c>
      <c r="H27" s="71"/>
      <c r="I27" s="71">
        <f>-INDEX('2025 IRP Assumptions'!$E$243:$E$272,MATCH(B27,'2025 IRP Assumptions'!$S$243:$S$272,0),1)</f>
        <v>-54.37</v>
      </c>
      <c r="J27" s="72">
        <f t="shared" si="2"/>
        <v>6.5072191304805429</v>
      </c>
      <c r="K27" s="72">
        <f t="shared" si="3"/>
        <v>21.45</v>
      </c>
      <c r="L27" s="71">
        <f t="shared" si="4"/>
        <v>200.64699888858979</v>
      </c>
    </row>
    <row r="28" spans="2:27">
      <c r="B28" s="69">
        <f t="shared" si="0"/>
        <v>2042</v>
      </c>
      <c r="C28" s="73"/>
      <c r="D28" s="71" cm="1">
        <f t="array" ref="D28">D27*INDEX('2025 IRP Assumptions'!$E$275:$E$298,'WD_.PX.WMV._.PTC.2032'!$B28-2023,1)/INDEX('2025 IRP Assumptions'!$E$275:$E$298,'WD_.PX.WMV._.PTC.2032'!$B28-2023-1,1)</f>
        <v>134.65998814502288</v>
      </c>
      <c r="E28" s="71" cm="1">
        <f t="array" ref="E28">$E$10*INDEX('2025 IRP Assumptions'!$E$275:$E$298,'WD_.PX.WMV._.PTC.2032'!$B28-2023,1)</f>
        <v>46.661627726100001</v>
      </c>
      <c r="F28" s="71" cm="1">
        <f t="array" ref="F28">F27*INDEX('2025 IRP Assumptions'!$E$275:$E$298,'WD_.PX.WMV._.PTC.2032'!$B28-2023,1)/INDEX('2025 IRP Assumptions'!$E$275:$E$298,'WD_.PX.WMV._.PTC.2032'!$B28-2023-1,1)</f>
        <v>23.699487600747574</v>
      </c>
      <c r="G28" s="72">
        <f t="shared" si="1"/>
        <v>62.204342509803404</v>
      </c>
      <c r="H28" s="71"/>
      <c r="I28" s="71"/>
      <c r="J28" s="72">
        <f t="shared" si="2"/>
        <v>62.204342509803404</v>
      </c>
      <c r="K28" s="72">
        <f t="shared" si="3"/>
        <v>205.02</v>
      </c>
      <c r="L28" s="71">
        <f t="shared" si="4"/>
        <v>205.02110347187045</v>
      </c>
    </row>
    <row r="29" spans="2:27">
      <c r="B29" s="69">
        <f t="shared" si="0"/>
        <v>2043</v>
      </c>
      <c r="C29" s="73"/>
      <c r="D29" s="71" cm="1">
        <f t="array" ref="D29">D28*INDEX('2025 IRP Assumptions'!$E$275:$E$298,'WD_.PX.WMV._.PTC.2032'!$B29-2023,1)/INDEX('2025 IRP Assumptions'!$E$275:$E$298,'WD_.PX.WMV._.PTC.2032'!$B29-2023-1,1)</f>
        <v>137.59557592849035</v>
      </c>
      <c r="E29" s="71" cm="1">
        <f t="array" ref="E29">$E$10*INDEX('2025 IRP Assumptions'!$E$275:$E$298,'WD_.PX.WMV._.PTC.2032'!$B29-2023,1)</f>
        <v>47.678851225049996</v>
      </c>
      <c r="F29" s="71" cm="1">
        <f t="array" ref="F29">F28*INDEX('2025 IRP Assumptions'!$E$275:$E$298,'WD_.PX.WMV._.PTC.2032'!$B29-2023,1)/INDEX('2025 IRP Assumptions'!$E$275:$E$298,'WD_.PX.WMV._.PTC.2032'!$B29-2023-1,1)</f>
        <v>24.21613643781911</v>
      </c>
      <c r="G29" s="72">
        <f t="shared" si="1"/>
        <v>63.560397195874998</v>
      </c>
      <c r="H29" s="71"/>
      <c r="I29" s="71"/>
      <c r="J29" s="72">
        <f t="shared" si="2"/>
        <v>63.560397195874998</v>
      </c>
      <c r="K29" s="72">
        <f t="shared" si="3"/>
        <v>209.49</v>
      </c>
      <c r="L29" s="71">
        <f t="shared" si="4"/>
        <v>209.49056359135943</v>
      </c>
    </row>
    <row r="30" spans="2:27">
      <c r="B30" s="69">
        <f t="shared" si="0"/>
        <v>2044</v>
      </c>
      <c r="C30" s="73"/>
      <c r="D30" s="71" cm="1">
        <f t="array" ref="D30">D29*INDEX('2025 IRP Assumptions'!$E$275:$E$298,'WD_.PX.WMV._.PTC.2032'!$B30-2023,1)/INDEX('2025 IRP Assumptions'!$E$275:$E$298,'WD_.PX.WMV._.PTC.2032'!$B30-2023-1,1)</f>
        <v>140.59515944951616</v>
      </c>
      <c r="E30" s="71" cm="1">
        <f t="array" ref="E30">$E$10*INDEX('2025 IRP Assumptions'!$E$275:$E$298,'WD_.PX.WMV._.PTC.2032'!$B30-2023,1)</f>
        <v>48.718250169900003</v>
      </c>
      <c r="F30" s="71" cm="1">
        <f t="array" ref="F30">F29*INDEX('2025 IRP Assumptions'!$E$275:$E$298,'WD_.PX.WMV._.PTC.2032'!$B30-2023,1)/INDEX('2025 IRP Assumptions'!$E$275:$E$298,'WD_.PX.WMV._.PTC.2032'!$B30-2023-1,1)</f>
        <v>24.744048206141844</v>
      </c>
      <c r="G30" s="72">
        <f t="shared" si="1"/>
        <v>64.946013838939805</v>
      </c>
      <c r="H30" s="71"/>
      <c r="I30" s="71"/>
      <c r="J30" s="72">
        <f t="shared" si="2"/>
        <v>64.946013838939805</v>
      </c>
      <c r="K30" s="72">
        <f t="shared" si="3"/>
        <v>214.06</v>
      </c>
      <c r="L30" s="71">
        <f t="shared" si="4"/>
        <v>214.05745782555803</v>
      </c>
    </row>
    <row r="31" spans="2:27">
      <c r="B31" s="69">
        <f t="shared" si="0"/>
        <v>2045</v>
      </c>
      <c r="C31" s="73"/>
      <c r="D31" s="71" cm="1">
        <f t="array" ref="D31">D30*INDEX('2025 IRP Assumptions'!$E$275:$E$298,'WD_.PX.WMV._.PTC.2032'!$B31-2023,1)/INDEX('2025 IRP Assumptions'!$E$275:$E$298,'WD_.PX.WMV._.PTC.2032'!$B31-2023-1,1)</f>
        <v>143.66013399029265</v>
      </c>
      <c r="E31" s="71" cm="1">
        <f t="array" ref="E31">$E$10*INDEX('2025 IRP Assumptions'!$E$275:$E$298,'WD_.PX.WMV._.PTC.2032'!$B31-2023,1)</f>
        <v>49.780308046050003</v>
      </c>
      <c r="F31" s="71" cm="1">
        <f t="array" ref="F31">F30*INDEX('2025 IRP Assumptions'!$E$275:$E$298,'WD_.PX.WMV._.PTC.2032'!$B31-2023,1)/INDEX('2025 IRP Assumptions'!$E$275:$E$298,'WD_.PX.WMV._.PTC.2032'!$B31-2023-1,1)</f>
        <v>25.283468468436176</v>
      </c>
      <c r="G31" s="72">
        <f t="shared" si="1"/>
        <v>66.361836970551565</v>
      </c>
      <c r="H31" s="71"/>
      <c r="I31" s="71"/>
      <c r="J31" s="72">
        <f t="shared" si="2"/>
        <v>66.361836970551565</v>
      </c>
      <c r="K31" s="72">
        <f t="shared" si="3"/>
        <v>218.72</v>
      </c>
      <c r="L31" s="71">
        <f t="shared" si="4"/>
        <v>218.72391050477884</v>
      </c>
    </row>
    <row r="32" spans="2:27">
      <c r="B32" s="69">
        <f t="shared" si="0"/>
        <v>2046</v>
      </c>
      <c r="C32" s="73"/>
      <c r="D32" s="71" cm="1">
        <f t="array" ref="D32">D31*INDEX('2025 IRP Assumptions'!$E$275:$E$298,'WD_.PX.WMV._.PTC.2032'!$B32-2023,1)/INDEX('2025 IRP Assumptions'!$E$275:$E$298,'WD_.PX.WMV._.PTC.2032'!$B32-2023-1,1)</f>
        <v>146.79192488327672</v>
      </c>
      <c r="E32" s="71" cm="1">
        <f t="array" ref="E32">$E$10*INDEX('2025 IRP Assumptions'!$E$275:$E$298,'WD_.PX.WMV._.PTC.2032'!$B32-2023,1)</f>
        <v>50.865518751749995</v>
      </c>
      <c r="F32" s="71" cm="1">
        <f t="array" ref="F32">F31*INDEX('2025 IRP Assumptions'!$E$275:$E$298,'WD_.PX.WMV._.PTC.2032'!$B32-2023,1)/INDEX('2025 IRP Assumptions'!$E$275:$E$298,'WD_.PX.WMV._.PTC.2032'!$B32-2023-1,1)</f>
        <v>25.834648076119464</v>
      </c>
      <c r="G32" s="72">
        <f t="shared" si="1"/>
        <v>67.808525003573365</v>
      </c>
      <c r="H32" s="71"/>
      <c r="I32" s="71"/>
      <c r="J32" s="72">
        <f t="shared" si="2"/>
        <v>67.808525003573365</v>
      </c>
      <c r="K32" s="72">
        <f t="shared" si="3"/>
        <v>223.49</v>
      </c>
      <c r="L32" s="71">
        <f t="shared" si="4"/>
        <v>223.49209171114617</v>
      </c>
    </row>
    <row r="33" spans="2:13">
      <c r="B33" s="69">
        <f t="shared" si="0"/>
        <v>2047</v>
      </c>
      <c r="C33" s="73"/>
      <c r="D33" s="71" cm="1">
        <f t="array" ref="D33">D32*INDEX('2025 IRP Assumptions'!$E$275:$E$298,'WD_.PX.WMV._.PTC.2032'!$B33-2023,1)/INDEX('2025 IRP Assumptions'!$E$275:$E$298,'WD_.PX.WMV._.PTC.2032'!$B33-2023-1,1)</f>
        <v>149.99198878992451</v>
      </c>
      <c r="E33" s="71" cm="1">
        <f t="array" ref="E33">$E$10*INDEX('2025 IRP Assumptions'!$E$275:$E$298,'WD_.PX.WMV._.PTC.2032'!$B33-2023,1)</f>
        <v>51.974387041199996</v>
      </c>
      <c r="F33" s="71" cm="1">
        <f t="array" ref="F33">F32*INDEX('2025 IRP Assumptions'!$E$275:$E$298,'WD_.PX.WMV._.PTC.2032'!$B33-2023,1)/INDEX('2025 IRP Assumptions'!$E$275:$E$298,'WD_.PX.WMV._.PTC.2032'!$B33-2023-1,1)</f>
        <v>26.397843394357004</v>
      </c>
      <c r="G33" s="72">
        <f t="shared" si="1"/>
        <v>69.286750822871696</v>
      </c>
      <c r="H33" s="71"/>
      <c r="I33" s="71"/>
      <c r="J33" s="72">
        <f t="shared" si="2"/>
        <v>69.286750822871696</v>
      </c>
      <c r="K33" s="72">
        <f t="shared" si="3"/>
        <v>228.36</v>
      </c>
      <c r="L33" s="71">
        <f t="shared" si="4"/>
        <v>228.36421922548152</v>
      </c>
    </row>
    <row r="34" spans="2:13" ht="15">
      <c r="B34" s="69">
        <f t="shared" si="0"/>
        <v>2048</v>
      </c>
      <c r="C34" s="73"/>
      <c r="D34" s="277">
        <f t="shared" ref="D34:E36" si="5">D33*D33/D32</f>
        <v>153.26181408852062</v>
      </c>
      <c r="E34" s="277">
        <f t="shared" si="5"/>
        <v>53.107428658938439</v>
      </c>
      <c r="F34" s="277">
        <f t="shared" ref="F34" si="6">F33*F33/F32</f>
        <v>26.973316370318006</v>
      </c>
      <c r="G34" s="72">
        <f t="shared" si="1"/>
        <v>70.797201964468726</v>
      </c>
      <c r="H34" s="71"/>
      <c r="I34" s="71"/>
      <c r="J34" s="72">
        <f t="shared" si="2"/>
        <v>70.797201964468726</v>
      </c>
      <c r="K34" s="72">
        <f t="shared" si="3"/>
        <v>233.34</v>
      </c>
      <c r="L34" s="71">
        <f t="shared" si="4"/>
        <v>233.34255911777706</v>
      </c>
    </row>
    <row r="35" spans="2:13" ht="15">
      <c r="B35" s="69">
        <f t="shared" si="0"/>
        <v>2049</v>
      </c>
      <c r="C35" s="73"/>
      <c r="D35" s="277">
        <f t="shared" si="5"/>
        <v>156.602921577383</v>
      </c>
      <c r="E35" s="277">
        <f t="shared" si="5"/>
        <v>54.26517058351282</v>
      </c>
      <c r="F35" s="277">
        <f t="shared" ref="F35" si="7">F34*F34/F33</f>
        <v>27.561334656936175</v>
      </c>
      <c r="G35" s="72">
        <f t="shared" si="1"/>
        <v>72.340580940378331</v>
      </c>
      <c r="H35" s="71"/>
      <c r="I35" s="71"/>
      <c r="J35" s="72">
        <f t="shared" si="2"/>
        <v>72.340580940378331</v>
      </c>
      <c r="K35" s="72">
        <f t="shared" si="3"/>
        <v>238.43</v>
      </c>
      <c r="L35" s="71">
        <f t="shared" si="4"/>
        <v>238.429426817832</v>
      </c>
    </row>
    <row r="36" spans="2:13" ht="15">
      <c r="B36" s="69">
        <f t="shared" si="0"/>
        <v>2050</v>
      </c>
      <c r="C36" s="73"/>
      <c r="D36" s="277">
        <f t="shared" si="5"/>
        <v>160.01686520823236</v>
      </c>
      <c r="E36" s="277">
        <f t="shared" si="5"/>
        <v>55.448151281602769</v>
      </c>
      <c r="F36" s="277">
        <f t="shared" ref="F36" si="8">F35*F35/F34</f>
        <v>28.162171741979066</v>
      </c>
      <c r="G36" s="72">
        <f t="shared" si="1"/>
        <v>73.917605577376008</v>
      </c>
      <c r="H36" s="71"/>
      <c r="I36" s="71"/>
      <c r="J36" s="72">
        <f t="shared" si="2"/>
        <v>73.917605577376008</v>
      </c>
      <c r="K36" s="72">
        <f t="shared" si="3"/>
        <v>243.63</v>
      </c>
      <c r="L36" s="71">
        <f t="shared" si="4"/>
        <v>243.62718823181422</v>
      </c>
    </row>
    <row r="37" spans="2:13">
      <c r="B37" s="69"/>
      <c r="C37" s="73"/>
      <c r="D37" s="71"/>
      <c r="E37" s="71"/>
      <c r="F37" s="71"/>
      <c r="G37" s="72"/>
      <c r="H37" s="71"/>
      <c r="I37" s="71"/>
      <c r="J37" s="71"/>
      <c r="K37" s="71"/>
      <c r="L37" s="71"/>
      <c r="M37" s="71"/>
    </row>
    <row r="38" spans="2:13">
      <c r="B38" s="69"/>
      <c r="C38" s="73"/>
      <c r="D38" s="71"/>
      <c r="E38" s="71"/>
      <c r="F38" s="71"/>
      <c r="G38" s="72"/>
      <c r="H38" s="71"/>
      <c r="I38" s="71"/>
      <c r="J38" s="71"/>
      <c r="K38" s="72"/>
      <c r="L38" s="72"/>
      <c r="M38" s="75"/>
    </row>
    <row r="40" spans="2:13" ht="14.25">
      <c r="B40" s="76" t="s">
        <v>126</v>
      </c>
      <c r="C40" s="77"/>
      <c r="D40" s="77"/>
      <c r="E40" s="77"/>
      <c r="F40" s="77"/>
      <c r="G40" s="77"/>
      <c r="H40" s="77"/>
      <c r="I40" s="77"/>
    </row>
    <row r="42" spans="2:13">
      <c r="B42" s="62" t="s">
        <v>127</v>
      </c>
      <c r="C42" s="78" t="s">
        <v>128</v>
      </c>
      <c r="D42" s="159" t="s">
        <v>129</v>
      </c>
    </row>
    <row r="43" spans="2:13">
      <c r="C43" s="78" t="str">
        <f>C7</f>
        <v>(a)</v>
      </c>
      <c r="D43" s="62" t="s">
        <v>130</v>
      </c>
    </row>
    <row r="44" spans="2:13">
      <c r="C44" s="78" t="str">
        <f>D7</f>
        <v>(b)</v>
      </c>
      <c r="D44" s="72" t="str">
        <f>"= "&amp;C7&amp;" x "&amp;C60</f>
        <v>= (a) x 0.06316</v>
      </c>
    </row>
    <row r="45" spans="2:13">
      <c r="C45" s="78" t="str">
        <f>F7</f>
        <v>(d)</v>
      </c>
      <c r="D45" s="72" t="str">
        <f>"= ("&amp;$D$7&amp;" + "&amp;$E$7&amp;") /  (8.76 x "&amp;TEXT(C61,"0.0%")&amp;")"</f>
        <v>= ((b) + (c)) /  (8.76 x 37.6%)</v>
      </c>
    </row>
    <row r="46" spans="2:13">
      <c r="C46" s="78" t="str">
        <f>J7</f>
        <v>(g)</v>
      </c>
      <c r="D46" s="72" t="str">
        <f>"= "&amp;$G$7&amp;" + "&amp;$H$7</f>
        <v>= (e) + (f)</v>
      </c>
    </row>
    <row r="47" spans="2:13">
      <c r="C47" s="78" t="str">
        <f>K7</f>
        <v>(h)</v>
      </c>
      <c r="D47" t="str">
        <f>D42</f>
        <v>Plant Costs  - 2025 IRP - Table 7.1 &amp; 7.2</v>
      </c>
    </row>
    <row r="48" spans="2:13">
      <c r="C48" s="78"/>
      <c r="D48" s="72"/>
    </row>
    <row r="49" spans="2:20" ht="13.5" thickBot="1"/>
    <row r="50" spans="2:20" ht="13.5" thickBot="1">
      <c r="C50" s="37" t="str">
        <f>B2&amp;" - "&amp;B3</f>
        <v>WD_.PX.WMV._.PTC.Utility_Scale - 38% Capacity Factor</v>
      </c>
      <c r="D50" s="79"/>
      <c r="E50" s="79"/>
      <c r="F50" s="79"/>
      <c r="G50" s="79"/>
      <c r="H50" s="79"/>
      <c r="I50" s="79"/>
      <c r="J50" s="80"/>
      <c r="K50" s="80"/>
      <c r="L50" s="81"/>
    </row>
    <row r="51" spans="2:20" ht="13.5" thickBot="1">
      <c r="C51" s="82"/>
      <c r="D51" s="83" t="s">
        <v>131</v>
      </c>
      <c r="E51" s="83"/>
      <c r="F51" s="83"/>
      <c r="G51" s="83"/>
      <c r="H51" s="83"/>
      <c r="I51" s="84"/>
      <c r="J51" s="80"/>
      <c r="K51" s="80"/>
      <c r="L51" s="81"/>
    </row>
    <row r="52" spans="2:20">
      <c r="Q52" s="62" t="s">
        <v>95</v>
      </c>
      <c r="R52" s="69">
        <v>2032</v>
      </c>
      <c r="T52" s="174" t="s">
        <v>12</v>
      </c>
    </row>
    <row r="53" spans="2:20">
      <c r="B53" t="s">
        <v>162</v>
      </c>
      <c r="C53" s="168"/>
      <c r="D53" s="62" t="s">
        <v>130</v>
      </c>
      <c r="P53" s="156"/>
      <c r="T53" s="174"/>
    </row>
    <row r="54" spans="2:20">
      <c r="B54" t="s">
        <v>162</v>
      </c>
      <c r="C54" s="85"/>
      <c r="D54" s="62" t="s">
        <v>364</v>
      </c>
      <c r="Q54" s="62" t="s">
        <v>177</v>
      </c>
      <c r="R54" s="62">
        <v>451</v>
      </c>
    </row>
    <row r="55" spans="2:20" ht="24" customHeight="1">
      <c r="B55"/>
      <c r="C55" s="88"/>
      <c r="D55" s="62" t="s">
        <v>365</v>
      </c>
      <c r="R55" s="113"/>
      <c r="S55" s="113"/>
    </row>
    <row r="56" spans="2:20">
      <c r="B56" t="s">
        <v>162</v>
      </c>
      <c r="C56" s="85"/>
      <c r="D56" s="62" t="s">
        <v>366</v>
      </c>
      <c r="M56" s="169"/>
      <c r="N56" s="43"/>
      <c r="O56" s="93"/>
      <c r="P56" s="43"/>
      <c r="Q56" s="43"/>
    </row>
    <row r="57" spans="2:20">
      <c r="B57"/>
      <c r="C57" s="92"/>
      <c r="D57" s="62" t="s">
        <v>367</v>
      </c>
      <c r="J57" s="170"/>
      <c r="M57" s="171"/>
      <c r="N57" s="87"/>
      <c r="P57" s="86"/>
    </row>
    <row r="58" spans="2:20">
      <c r="B58" s="164"/>
      <c r="C58" s="88"/>
      <c r="L58" s="171"/>
      <c r="M58" s="171"/>
      <c r="N58" s="171"/>
      <c r="P58" s="86"/>
    </row>
    <row r="59" spans="2:20">
      <c r="B59"/>
      <c r="C59" s="104"/>
      <c r="L59" s="171"/>
      <c r="M59" s="171"/>
      <c r="N59" s="171"/>
      <c r="P59" s="171"/>
    </row>
    <row r="60" spans="2:20">
      <c r="C60" s="172">
        <v>6.3159999999999994E-2</v>
      </c>
      <c r="D60" s="62" t="s">
        <v>179</v>
      </c>
      <c r="E60" s="165"/>
      <c r="J60" s="276"/>
      <c r="L60" s="158"/>
      <c r="M60" s="90"/>
      <c r="N60" s="90"/>
      <c r="P60" s="91"/>
    </row>
    <row r="61" spans="2:20">
      <c r="C61" s="173">
        <v>0.37624761571044801</v>
      </c>
      <c r="D61" s="62" t="s">
        <v>171</v>
      </c>
    </row>
    <row r="62" spans="2:20">
      <c r="C62" s="179"/>
      <c r="D62" s="89"/>
    </row>
    <row r="64" spans="2:20" ht="15">
      <c r="C64" s="118"/>
      <c r="D64" s="118"/>
      <c r="E64" s="118"/>
      <c r="F64" s="118"/>
    </row>
    <row r="65" spans="3:6" ht="15">
      <c r="C65" s="278"/>
      <c r="D65" s="118"/>
      <c r="E65" s="259"/>
      <c r="F65" s="285"/>
    </row>
    <row r="66" spans="3:6" ht="15">
      <c r="C66" s="278"/>
      <c r="D66" s="118"/>
      <c r="E66" s="259"/>
      <c r="F66" s="285"/>
    </row>
    <row r="67" spans="3:6" ht="15">
      <c r="C67" s="278"/>
      <c r="D67" s="118"/>
      <c r="E67" s="259"/>
      <c r="F67" s="285"/>
    </row>
    <row r="68" spans="3:6" ht="15">
      <c r="C68" s="278"/>
      <c r="D68" s="118"/>
      <c r="E68" s="259"/>
      <c r="F68" s="285"/>
    </row>
    <row r="69" spans="3:6" ht="15">
      <c r="C69" s="278"/>
      <c r="D69" s="118"/>
      <c r="E69" s="259"/>
      <c r="F69" s="285"/>
    </row>
    <row r="70" spans="3:6" ht="15">
      <c r="C70" s="278"/>
      <c r="D70" s="118"/>
      <c r="E70" s="259"/>
      <c r="F70" s="285"/>
    </row>
    <row r="71" spans="3:6" ht="15">
      <c r="C71" s="278"/>
      <c r="D71" s="118"/>
      <c r="E71" s="259"/>
      <c r="F71" s="285"/>
    </row>
    <row r="72" spans="3:6" ht="15">
      <c r="C72" s="278"/>
      <c r="D72" s="118"/>
      <c r="E72" s="259"/>
      <c r="F72" s="285"/>
    </row>
    <row r="73" spans="3:6" ht="15">
      <c r="C73" s="278"/>
      <c r="D73" s="118"/>
      <c r="E73" s="259"/>
      <c r="F73" s="285"/>
    </row>
    <row r="74" spans="3:6" ht="15">
      <c r="C74" s="278"/>
      <c r="D74" s="118"/>
      <c r="E74" s="259"/>
      <c r="F74" s="285"/>
    </row>
    <row r="75" spans="3:6" ht="15">
      <c r="C75" s="118"/>
      <c r="D75" s="118"/>
      <c r="E75" s="118"/>
      <c r="F75" s="118"/>
    </row>
    <row r="76" spans="3:6" ht="15">
      <c r="C76" s="118"/>
      <c r="D76" s="118"/>
      <c r="E76" s="118"/>
      <c r="F76" s="118"/>
    </row>
    <row r="77" spans="3:6" ht="15">
      <c r="C77" s="118"/>
      <c r="D77" s="118"/>
      <c r="E77" s="279"/>
      <c r="F77" s="279"/>
    </row>
    <row r="80" spans="3:6">
      <c r="C80" s="86"/>
      <c r="D80" s="89"/>
    </row>
    <row r="81" spans="3:4">
      <c r="C81" s="86"/>
      <c r="D81" s="89"/>
    </row>
    <row r="82" spans="3:4">
      <c r="C82" s="86"/>
      <c r="D82" s="89"/>
    </row>
    <row r="83" spans="3:4">
      <c r="C83" s="86"/>
      <c r="D83" s="89"/>
    </row>
    <row r="84" spans="3:4">
      <c r="C84" s="86"/>
      <c r="D84" s="89"/>
    </row>
    <row r="85" spans="3:4">
      <c r="C85" s="86"/>
      <c r="D85" s="89"/>
    </row>
    <row r="86" spans="3:4">
      <c r="C86" s="86"/>
      <c r="D86" s="89"/>
    </row>
    <row r="87" spans="3:4">
      <c r="C87" s="86"/>
      <c r="D87" s="89"/>
    </row>
    <row r="88" spans="3:4">
      <c r="C88" s="86"/>
      <c r="D88" s="89"/>
    </row>
    <row r="89" spans="3:4">
      <c r="C89" s="86"/>
      <c r="D89" s="89"/>
    </row>
  </sheetData>
  <printOptions horizontalCentered="1"/>
  <pageMargins left="0.8" right="0.3" top="0.4" bottom="0.4" header="0.5" footer="0.2"/>
  <pageSetup scale="53" orientation="landscape" r:id="rId1"/>
  <headerFooter alignWithMargins="0"/>
  <rowBreaks count="1" manualBreakCount="1">
    <brk id="49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4B9D2-249B-4076-9A74-30B71CCED8A7}">
  <sheetPr>
    <tabColor rgb="FFFFFF00"/>
    <pageSetUpPr fitToPage="1"/>
  </sheetPr>
  <dimension ref="B1:AC89"/>
  <sheetViews>
    <sheetView zoomScale="80" zoomScaleNormal="80" workbookViewId="0">
      <selection activeCell="B1" sqref="B1"/>
    </sheetView>
  </sheetViews>
  <sheetFormatPr defaultColWidth="9.33203125" defaultRowHeight="12.75"/>
  <cols>
    <col min="1" max="1" width="13.33203125" style="62" customWidth="1"/>
    <col min="2" max="2" width="15" style="62" customWidth="1"/>
    <col min="3" max="3" width="19.33203125" style="62" customWidth="1"/>
    <col min="4" max="4" width="22.83203125" style="62" customWidth="1"/>
    <col min="5" max="5" width="11.1640625" style="62" customWidth="1"/>
    <col min="6" max="6" width="13.5" style="62" customWidth="1"/>
    <col min="7" max="8" width="9.5" style="62" bestFit="1" customWidth="1"/>
    <col min="9" max="9" width="10.5" style="62" customWidth="1"/>
    <col min="10" max="10" width="12.6640625" style="62" customWidth="1"/>
    <col min="11" max="11" width="14" style="62" customWidth="1"/>
    <col min="12" max="12" width="13.33203125" style="62" customWidth="1"/>
    <col min="13" max="13" width="3.1640625" style="62" customWidth="1"/>
    <col min="14" max="14" width="15" style="62" hidden="1" customWidth="1"/>
    <col min="15" max="15" width="5.6640625" style="62" customWidth="1"/>
    <col min="16" max="16" width="9.33203125" style="62" customWidth="1"/>
    <col min="17" max="18" width="16" style="62" customWidth="1"/>
    <col min="19" max="19" width="23.5" style="62" customWidth="1"/>
    <col min="20" max="20" width="18.1640625" style="62" customWidth="1"/>
    <col min="21" max="21" width="13.33203125" style="62" customWidth="1"/>
    <col min="22" max="22" width="18.1640625" style="62" customWidth="1"/>
    <col min="23" max="23" width="12.83203125" style="62" customWidth="1"/>
    <col min="24" max="24" width="15.33203125" style="62" customWidth="1"/>
    <col min="25" max="26" width="9.33203125" style="62"/>
    <col min="27" max="27" width="13.33203125" style="62" customWidth="1"/>
    <col min="28" max="28" width="13.6640625" style="62" customWidth="1"/>
    <col min="29" max="29" width="12" style="62" bestFit="1" customWidth="1"/>
    <col min="30" max="16384" width="9.33203125" style="62"/>
  </cols>
  <sheetData>
    <row r="1" spans="2:29" ht="15.75">
      <c r="B1" s="60" t="s">
        <v>105</v>
      </c>
      <c r="C1" s="61"/>
      <c r="D1" s="61"/>
      <c r="E1" s="61"/>
      <c r="F1" s="61"/>
      <c r="G1" s="61"/>
      <c r="H1" s="61"/>
      <c r="I1" s="61"/>
      <c r="J1" s="61"/>
      <c r="K1" s="61"/>
    </row>
    <row r="2" spans="2:29" ht="15.75">
      <c r="B2" s="60" t="str">
        <f>T52</f>
        <v>PV_.PX.WMV._.PTC.Utility_Scale</v>
      </c>
      <c r="C2" s="61"/>
      <c r="D2" s="61"/>
      <c r="E2" s="61"/>
      <c r="F2" s="61"/>
      <c r="G2" s="61"/>
      <c r="H2" s="61"/>
      <c r="I2" s="61"/>
      <c r="J2" s="61"/>
      <c r="K2" s="61"/>
      <c r="Q2" s="174"/>
    </row>
    <row r="3" spans="2:29" ht="15.75">
      <c r="B3" s="60" t="str">
        <f>TEXT($C$61,"0%")&amp;" Capacity Factor"</f>
        <v>24% Capacity Factor</v>
      </c>
      <c r="C3" s="61"/>
      <c r="D3" s="61"/>
      <c r="E3" s="61"/>
      <c r="F3" s="61"/>
      <c r="G3" s="61"/>
      <c r="H3" s="61"/>
      <c r="I3" s="61"/>
      <c r="J3" s="61"/>
      <c r="K3" s="61"/>
    </row>
    <row r="4" spans="2:29">
      <c r="B4" s="61"/>
      <c r="C4" s="61"/>
      <c r="D4" s="61"/>
      <c r="E4" s="61"/>
      <c r="F4" s="61"/>
      <c r="G4" s="61"/>
      <c r="H4" s="61"/>
      <c r="I4" s="61"/>
    </row>
    <row r="5" spans="2:29" ht="51.75" customHeight="1">
      <c r="B5" s="63" t="s">
        <v>24</v>
      </c>
      <c r="C5" s="64" t="s">
        <v>106</v>
      </c>
      <c r="D5" s="64" t="s">
        <v>107</v>
      </c>
      <c r="E5" s="64" t="s">
        <v>108</v>
      </c>
      <c r="F5" s="14" t="s">
        <v>109</v>
      </c>
      <c r="G5" s="64" t="s">
        <v>110</v>
      </c>
      <c r="H5" s="14" t="s">
        <v>111</v>
      </c>
      <c r="I5" s="64" t="s">
        <v>135</v>
      </c>
      <c r="J5" s="64" t="s">
        <v>113</v>
      </c>
      <c r="K5" s="14" t="s">
        <v>114</v>
      </c>
      <c r="L5" s="64" t="s">
        <v>93</v>
      </c>
      <c r="N5" s="113"/>
      <c r="O5" s="113"/>
      <c r="Z5" s="113"/>
      <c r="AA5" s="113"/>
    </row>
    <row r="6" spans="2:29" ht="24" customHeight="1">
      <c r="B6" s="65"/>
      <c r="C6" s="66" t="s">
        <v>37</v>
      </c>
      <c r="D6" s="67" t="s">
        <v>94</v>
      </c>
      <c r="E6" s="67" t="s">
        <v>94</v>
      </c>
      <c r="F6" s="67" t="s">
        <v>94</v>
      </c>
      <c r="G6" s="66" t="s">
        <v>29</v>
      </c>
      <c r="H6" s="15" t="s">
        <v>29</v>
      </c>
      <c r="I6" s="15" t="s">
        <v>29</v>
      </c>
      <c r="J6" s="66" t="s">
        <v>29</v>
      </c>
      <c r="K6" s="16" t="s">
        <v>94</v>
      </c>
      <c r="L6" s="67" t="s">
        <v>94</v>
      </c>
      <c r="W6" s="88"/>
      <c r="X6" s="88"/>
    </row>
    <row r="7" spans="2:29">
      <c r="C7" s="68" t="s">
        <v>115</v>
      </c>
      <c r="D7" s="68" t="s">
        <v>116</v>
      </c>
      <c r="E7" s="68" t="s">
        <v>117</v>
      </c>
      <c r="F7" s="68" t="s">
        <v>118</v>
      </c>
      <c r="G7" s="68" t="s">
        <v>119</v>
      </c>
      <c r="H7" s="68" t="s">
        <v>120</v>
      </c>
      <c r="I7" s="68" t="s">
        <v>121</v>
      </c>
      <c r="J7" s="68" t="s">
        <v>121</v>
      </c>
      <c r="K7" s="68" t="s">
        <v>122</v>
      </c>
      <c r="L7" s="68" t="s">
        <v>123</v>
      </c>
    </row>
    <row r="8" spans="2:29" ht="21.75" customHeight="1">
      <c r="X8" s="74"/>
    </row>
    <row r="9" spans="2:29" ht="15.75">
      <c r="B9" s="38" t="str">
        <f>C50</f>
        <v>PV_.PX.WMV._.PTC.Utility_Scale - 24% Capacity Factor</v>
      </c>
    </row>
    <row r="10" spans="2:29">
      <c r="B10" s="69">
        <v>2024</v>
      </c>
      <c r="C10" s="175">
        <f>INDEX('2025 IRP Assumptions'!$E$2:$E$28,MATCH($T$52,'2025 IRP Assumptions'!$C$2:$C$28,0),1)</f>
        <v>1289.55</v>
      </c>
      <c r="D10" s="71"/>
      <c r="E10" s="250">
        <f>INDEX('2025 IRP Assumptions'!$E$31:$E$57,MATCH($T$52,'2025 IRP Assumptions'!$C$31:$C$57,0),1)</f>
        <v>20.52</v>
      </c>
      <c r="F10" s="71"/>
      <c r="G10" s="72"/>
      <c r="H10" s="71"/>
      <c r="I10" s="71"/>
      <c r="J10" s="72"/>
      <c r="K10" s="72"/>
      <c r="L10" s="71"/>
      <c r="X10" s="176"/>
    </row>
    <row r="11" spans="2:29">
      <c r="B11" s="69">
        <f t="shared" ref="B11:B36" si="0">B10+1</f>
        <v>2025</v>
      </c>
      <c r="C11" s="73">
        <f>$C$10*INDEX('2025 IRP Assumptions'!$E$126:$E$146,MATCH(B11,'2025 IRP Assumptions'!$S$126:$S$146,0),1)</f>
        <v>1289.55</v>
      </c>
      <c r="D11" s="71"/>
      <c r="E11" s="71" cm="1">
        <f t="array" ref="E11">$E$10*INDEX('2025 IRP Assumptions'!$E$275:$E$298,'PV_.PX.WMV._.PTC.2036'!$B11-2023,1)</f>
        <v>20.967336</v>
      </c>
      <c r="F11" s="71"/>
      <c r="G11" s="72"/>
      <c r="H11" s="71"/>
      <c r="I11" s="71"/>
      <c r="J11" s="72"/>
      <c r="K11" s="72"/>
      <c r="L11" s="71"/>
      <c r="X11" s="176"/>
    </row>
    <row r="12" spans="2:29">
      <c r="B12" s="69">
        <f t="shared" si="0"/>
        <v>2026</v>
      </c>
      <c r="C12" s="73">
        <f>$C$10*INDEX('2025 IRP Assumptions'!$E$126:$E$146,MATCH(B12,'2025 IRP Assumptions'!$S$126:$S$146,0),1)</f>
        <v>1224.0408600000001</v>
      </c>
      <c r="D12" s="71"/>
      <c r="E12" s="71" cm="1">
        <f t="array" ref="E12">$E$10*INDEX('2025 IRP Assumptions'!$E$275:$E$298,'PV_.PX.WMV._.PTC.2036'!$B12-2023,1)</f>
        <v>21.424423924799999</v>
      </c>
      <c r="F12" s="71"/>
      <c r="G12" s="72"/>
      <c r="H12" s="71"/>
      <c r="I12" s="71"/>
      <c r="J12" s="72"/>
      <c r="K12" s="72"/>
      <c r="L12" s="71"/>
      <c r="X12" s="176"/>
      <c r="AC12" s="157"/>
    </row>
    <row r="13" spans="2:29">
      <c r="B13" s="69">
        <f t="shared" si="0"/>
        <v>2027</v>
      </c>
      <c r="C13" s="73">
        <f>$C$10*INDEX('2025 IRP Assumptions'!$E$126:$E$146,MATCH(B13,'2025 IRP Assumptions'!$S$126:$S$146,0),1)</f>
        <v>1188.3203249999999</v>
      </c>
      <c r="D13" s="71"/>
      <c r="E13" s="71" cm="1">
        <f t="array" ref="E13">$E$10*INDEX('2025 IRP Assumptions'!$E$275:$E$298,'PV_.PX.WMV._.PTC.2036'!$B13-2023,1)</f>
        <v>21.891476361600002</v>
      </c>
      <c r="F13" s="71"/>
      <c r="G13" s="72"/>
      <c r="H13" s="71"/>
      <c r="I13" s="71"/>
      <c r="J13" s="72"/>
      <c r="K13" s="72"/>
      <c r="L13" s="71"/>
      <c r="P13" s="88"/>
      <c r="X13" s="176"/>
      <c r="Y13" s="178"/>
    </row>
    <row r="14" spans="2:29">
      <c r="B14" s="69">
        <f t="shared" si="0"/>
        <v>2028</v>
      </c>
      <c r="C14" s="73">
        <f>$C$10*INDEX('2025 IRP Assumptions'!$E$126:$E$146,MATCH(B14,'2025 IRP Assumptions'!$S$126:$S$146,0),1)</f>
        <v>1150.2785999999999</v>
      </c>
      <c r="D14" s="71"/>
      <c r="E14" s="71" cm="1">
        <f t="array" ref="E14">$E$10*INDEX('2025 IRP Assumptions'!$E$275:$E$298,'PV_.PX.WMV._.PTC.2036'!$B14-2023,1)</f>
        <v>22.36871055564</v>
      </c>
      <c r="F14" s="284"/>
      <c r="G14" s="72"/>
      <c r="H14" s="71"/>
      <c r="I14" s="71"/>
      <c r="J14" s="72"/>
      <c r="K14" s="72"/>
      <c r="L14" s="71"/>
      <c r="P14" s="88"/>
      <c r="W14" s="88"/>
      <c r="X14" s="176"/>
      <c r="Y14" s="178"/>
    </row>
    <row r="15" spans="2:29">
      <c r="B15" s="69">
        <f t="shared" si="0"/>
        <v>2029</v>
      </c>
      <c r="C15" s="73">
        <f>$C$10*INDEX('2025 IRP Assumptions'!$E$126:$E$146,MATCH(B15,'2025 IRP Assumptions'!$S$126:$S$146,0),1)</f>
        <v>1110.173595</v>
      </c>
      <c r="D15" s="71"/>
      <c r="E15" s="71" cm="1">
        <f t="array" ref="E15">$E$10*INDEX('2025 IRP Assumptions'!$E$275:$E$298,'PV_.PX.WMV._.PTC.2036'!$B15-2023,1)</f>
        <v>22.856348451240002</v>
      </c>
      <c r="F15" s="71"/>
      <c r="G15" s="72"/>
      <c r="H15" s="71"/>
      <c r="I15" s="71"/>
      <c r="J15" s="72"/>
      <c r="K15" s="72"/>
      <c r="L15" s="71"/>
      <c r="P15" s="88"/>
      <c r="V15" s="88"/>
      <c r="W15" s="88"/>
      <c r="X15" s="176"/>
      <c r="Y15" s="178"/>
      <c r="Z15" s="88"/>
    </row>
    <row r="16" spans="2:29">
      <c r="B16" s="69">
        <f t="shared" si="0"/>
        <v>2030</v>
      </c>
      <c r="C16" s="73">
        <f>$C$10*INDEX('2025 IRP Assumptions'!$E$126:$E$146,MATCH(B16,'2025 IRP Assumptions'!$S$126:$S$146,0),1)</f>
        <v>1067.6184449999998</v>
      </c>
      <c r="D16" s="71"/>
      <c r="E16" s="71" cm="1">
        <f t="array" ref="E16">$E$10*INDEX('2025 IRP Assumptions'!$E$275:$E$298,'PV_.PX.WMV._.PTC.2036'!$B16-2023,1)</f>
        <v>23.354616835439998</v>
      </c>
      <c r="F16" s="71"/>
      <c r="G16" s="72"/>
      <c r="H16" s="71"/>
      <c r="I16" s="71"/>
      <c r="J16" s="72"/>
      <c r="K16" s="72"/>
      <c r="L16" s="71"/>
      <c r="P16" s="88"/>
      <c r="V16" s="88"/>
      <c r="W16" s="88"/>
      <c r="X16" s="176"/>
      <c r="Y16" s="178"/>
      <c r="Z16" s="88"/>
      <c r="AA16" s="88"/>
    </row>
    <row r="17" spans="2:27">
      <c r="B17" s="69">
        <f t="shared" si="0"/>
        <v>2031</v>
      </c>
      <c r="C17" s="73">
        <f>$C$10*INDEX('2025 IRP Assumptions'!$E$126:$E$146,MATCH(B17,'2025 IRP Assumptions'!$S$126:$S$146,0),1)</f>
        <v>1022.8710599999999</v>
      </c>
      <c r="D17" s="71"/>
      <c r="E17" s="71" cm="1">
        <f t="array" ref="E17">$E$10*INDEX('2025 IRP Assumptions'!$E$275:$E$298,'PV_.PX.WMV._.PTC.2036'!$B17-2023,1)</f>
        <v>23.863747481640001</v>
      </c>
      <c r="F17" s="71"/>
      <c r="G17" s="72"/>
      <c r="H17" s="71"/>
      <c r="I17" s="71"/>
      <c r="J17" s="72"/>
      <c r="K17" s="72"/>
      <c r="L17" s="71"/>
      <c r="P17" s="88"/>
      <c r="V17" s="88"/>
      <c r="W17" s="88"/>
      <c r="X17" s="176"/>
      <c r="Y17" s="178"/>
      <c r="Z17" s="88"/>
      <c r="AA17" s="88"/>
    </row>
    <row r="18" spans="2:27">
      <c r="B18" s="69">
        <f t="shared" si="0"/>
        <v>2032</v>
      </c>
      <c r="C18" s="73">
        <f>$C$10*INDEX('2025 IRP Assumptions'!$E$126:$E$146,MATCH(B18,'2025 IRP Assumptions'!$S$126:$S$146,0),1)</f>
        <v>1028.5450799999999</v>
      </c>
      <c r="D18" s="71"/>
      <c r="E18" s="71" cm="1">
        <f t="array" ref="E18">$E$10*INDEX('2025 IRP Assumptions'!$E$275:$E$298,'PV_.PX.WMV._.PTC.2036'!$B18-2023,1)</f>
        <v>24.383977170120001</v>
      </c>
      <c r="F18" s="71"/>
      <c r="G18" s="72"/>
      <c r="H18" s="71"/>
      <c r="I18" s="71"/>
      <c r="J18" s="72"/>
      <c r="K18" s="72"/>
      <c r="L18" s="71"/>
      <c r="P18" s="88"/>
      <c r="V18" s="88"/>
      <c r="W18" s="88"/>
      <c r="Y18" s="88"/>
      <c r="Z18" s="88"/>
      <c r="AA18" s="88"/>
    </row>
    <row r="19" spans="2:27">
      <c r="B19" s="69">
        <f t="shared" si="0"/>
        <v>2033</v>
      </c>
      <c r="C19" s="73">
        <f>$C$10*INDEX('2025 IRP Assumptions'!$E$126:$E$146,MATCH(B19,'2025 IRP Assumptions'!$S$126:$S$146,0),1)</f>
        <v>1034.0901449999999</v>
      </c>
      <c r="D19" s="71"/>
      <c r="E19" s="71" cm="1">
        <f t="array" ref="E19">$E$10*INDEX('2025 IRP Assumptions'!$E$275:$E$298,'PV_.PX.WMV._.PTC.2036'!$B19-2023,1)</f>
        <v>24.915547872719998</v>
      </c>
      <c r="F19" s="71"/>
      <c r="G19" s="72"/>
      <c r="H19" s="71"/>
      <c r="I19" s="71"/>
      <c r="J19" s="72"/>
      <c r="K19" s="72"/>
      <c r="L19" s="71"/>
      <c r="P19" s="88"/>
      <c r="V19" s="88"/>
      <c r="W19" s="88"/>
      <c r="Y19" s="88"/>
      <c r="Z19" s="88"/>
      <c r="AA19" s="88"/>
    </row>
    <row r="20" spans="2:27">
      <c r="B20" s="69">
        <f t="shared" si="0"/>
        <v>2034</v>
      </c>
      <c r="C20" s="73">
        <f>$C$10*INDEX('2025 IRP Assumptions'!$E$126:$E$146,MATCH(B20,'2025 IRP Assumptions'!$S$126:$S$146,0),1)</f>
        <v>1039.3773000000001</v>
      </c>
      <c r="D20" s="71"/>
      <c r="E20" s="71" cm="1">
        <f t="array" ref="E20">$E$10*INDEX('2025 IRP Assumptions'!$E$275:$E$298,'PV_.PX.WMV._.PTC.2036'!$B20-2023,1)</f>
        <v>25.458706834919997</v>
      </c>
      <c r="F20" s="71"/>
      <c r="G20" s="72"/>
      <c r="H20" s="71"/>
      <c r="I20" s="71"/>
      <c r="J20" s="72"/>
      <c r="K20" s="72"/>
      <c r="L20" s="71"/>
      <c r="P20" s="88"/>
      <c r="V20" s="88"/>
      <c r="W20" s="88"/>
      <c r="Y20" s="88"/>
      <c r="Z20" s="88"/>
      <c r="AA20" s="88"/>
    </row>
    <row r="21" spans="2:27">
      <c r="B21" s="69">
        <f t="shared" si="0"/>
        <v>2035</v>
      </c>
      <c r="C21" s="73">
        <f>$C$10*INDEX('2025 IRP Assumptions'!$E$126:$E$146,MATCH(B21,'2025 IRP Assumptions'!$S$126:$S$146,0),1)</f>
        <v>1044.6644550000001</v>
      </c>
      <c r="D21" s="71"/>
      <c r="E21" s="71" cm="1">
        <f t="array" ref="E21">$E$10*INDEX('2025 IRP Assumptions'!$E$275:$E$298,'PV_.PX.WMV._.PTC.2036'!$B21-2023,1)</f>
        <v>26.013706637399999</v>
      </c>
      <c r="F21" s="71"/>
      <c r="G21" s="72"/>
      <c r="H21" s="71"/>
      <c r="I21" s="71"/>
      <c r="J21" s="72"/>
      <c r="K21" s="72"/>
      <c r="L21" s="71"/>
      <c r="P21" s="88"/>
      <c r="V21" s="88"/>
      <c r="W21" s="88"/>
      <c r="Y21" s="88"/>
      <c r="Z21" s="88"/>
      <c r="AA21" s="88"/>
    </row>
    <row r="22" spans="2:27">
      <c r="B22" s="69">
        <f t="shared" si="0"/>
        <v>2036</v>
      </c>
      <c r="C22" s="73">
        <f>$C$10*INDEX('2025 IRP Assumptions'!$E$126:$E$146,MATCH(B22,'2025 IRP Assumptions'!$S$126:$S$146,0),1)</f>
        <v>1050.080565</v>
      </c>
      <c r="D22" s="250">
        <f>C22*$C$60</f>
        <v>72.046027564650004</v>
      </c>
      <c r="E22" s="71" cm="1">
        <f t="array" ref="E22">$E$10*INDEX('2025 IRP Assumptions'!$E$275:$E$298,'PV_.PX.WMV._.PTC.2036'!$B22-2023,1)</f>
        <v>26.580805442279999</v>
      </c>
      <c r="F22" s="71">
        <f>'Table 3 TransCost'!Y21</f>
        <v>69.939529046528392</v>
      </c>
      <c r="G22" s="72">
        <f t="shared" ref="G22:G36" si="1">(D22+E22+F22)/(8.76*$C$61)</f>
        <v>78.578988398314422</v>
      </c>
      <c r="H22" s="71"/>
      <c r="I22" s="71">
        <f>-INDEX('2025 IRP Assumptions'!$E$243:$E$272,MATCH(B22,'2025 IRP Assumptions'!$S$243:$S$272,0),1)</f>
        <v>-49.06</v>
      </c>
      <c r="J22" s="72">
        <f t="shared" ref="J22:J36" si="2">(G22+H22+I22)</f>
        <v>29.51898839831442</v>
      </c>
      <c r="K22" s="72">
        <f t="shared" ref="K22:K36" si="3">ROUND(J22*$C$61*8.76,2)</f>
        <v>63.32</v>
      </c>
      <c r="L22" s="71">
        <f t="shared" ref="L22:L36" si="4">(D22+E22+F22)</f>
        <v>168.56636205345839</v>
      </c>
      <c r="P22" s="88"/>
      <c r="V22" s="88"/>
      <c r="W22" s="88"/>
      <c r="Y22" s="88"/>
      <c r="Z22" s="88"/>
      <c r="AA22" s="88"/>
    </row>
    <row r="23" spans="2:27">
      <c r="B23" s="69">
        <f t="shared" si="0"/>
        <v>2037</v>
      </c>
      <c r="C23" s="73"/>
      <c r="D23" s="71" cm="1">
        <f t="array" ref="D23">D22*INDEX('2025 IRP Assumptions'!$E$275:$E$298,'PV_.PX.WMV._.PTC.2036'!$B23-2023,1)/INDEX('2025 IRP Assumptions'!$E$275:$E$298,'PV_.PX.WMV._.PTC.2036'!$B23-2023-1,1)</f>
        <v>73.616630944413231</v>
      </c>
      <c r="E23" s="71" cm="1">
        <f t="array" ref="E23">$E$10*INDEX('2025 IRP Assumptions'!$E$275:$E$298,'PV_.PX.WMV._.PTC.2036'!$B23-2023,1)</f>
        <v>27.160266993119997</v>
      </c>
      <c r="F23" s="71" cm="1">
        <f t="array" ref="F23">F22*INDEX('2025 IRP Assumptions'!$E$275:$E$298,'PV_.PX.WMV._.PTC.2036'!$B23-2023,1)/INDEX('2025 IRP Assumptions'!$E$275:$E$298,'PV_.PX.WMV._.PTC.2036'!$B23-2023-1,1)</f>
        <v>71.464210759214836</v>
      </c>
      <c r="G23" s="72">
        <f t="shared" si="1"/>
        <v>80.292010322334036</v>
      </c>
      <c r="H23" s="71"/>
      <c r="I23" s="71">
        <f>-INDEX('2025 IRP Assumptions'!$E$243:$E$272,MATCH(B23,'2025 IRP Assumptions'!$S$243:$S$272,0),1)</f>
        <v>-50.39</v>
      </c>
      <c r="J23" s="72">
        <f t="shared" si="2"/>
        <v>29.902010322334036</v>
      </c>
      <c r="K23" s="72">
        <f t="shared" si="3"/>
        <v>64.150000000000006</v>
      </c>
      <c r="L23" s="71">
        <f t="shared" si="4"/>
        <v>172.24110869674806</v>
      </c>
      <c r="P23" s="88"/>
      <c r="V23" s="88"/>
      <c r="W23" s="88"/>
      <c r="Y23" s="88"/>
      <c r="Z23" s="88"/>
      <c r="AA23" s="88"/>
    </row>
    <row r="24" spans="2:27">
      <c r="B24" s="69">
        <f t="shared" si="0"/>
        <v>2038</v>
      </c>
      <c r="C24" s="73"/>
      <c r="D24" s="71" cm="1">
        <f t="array" ref="D24">D23*INDEX('2025 IRP Assumptions'!$E$275:$E$298,'PV_.PX.WMV._.PTC.2036'!$B24-2023,1)/INDEX('2025 IRP Assumptions'!$E$275:$E$298,'PV_.PX.WMV._.PTC.2036'!$B24-2023-1,1)</f>
        <v>75.22147351675487</v>
      </c>
      <c r="E24" s="71" cm="1">
        <f t="array" ref="E24">$E$10*INDEX('2025 IRP Assumptions'!$E$275:$E$298,'PV_.PX.WMV._.PTC.2036'!$B24-2023,1)</f>
        <v>27.75236082012</v>
      </c>
      <c r="F24" s="71" cm="1">
        <f t="array" ref="F24">F23*INDEX('2025 IRP Assumptions'!$E$275:$E$298,'PV_.PX.WMV._.PTC.2036'!$B24-2023,1)/INDEX('2025 IRP Assumptions'!$E$275:$E$298,'PV_.PX.WMV._.PTC.2036'!$B24-2023-1,1)</f>
        <v>73.022130571000076</v>
      </c>
      <c r="G24" s="72">
        <f t="shared" si="1"/>
        <v>82.04237616672421</v>
      </c>
      <c r="H24" s="71"/>
      <c r="I24" s="71">
        <f>-INDEX('2025 IRP Assumptions'!$E$243:$E$272,MATCH(B24,'2025 IRP Assumptions'!$S$243:$S$272,0),1)</f>
        <v>-51.71</v>
      </c>
      <c r="J24" s="72">
        <f t="shared" si="2"/>
        <v>30.33237616672421</v>
      </c>
      <c r="K24" s="72">
        <f t="shared" si="3"/>
        <v>65.069999999999993</v>
      </c>
      <c r="L24" s="71">
        <f t="shared" si="4"/>
        <v>175.99596490787496</v>
      </c>
      <c r="P24" s="88"/>
      <c r="Q24" s="71"/>
      <c r="R24" s="71"/>
      <c r="S24" s="71"/>
      <c r="T24" s="71"/>
      <c r="V24" s="88"/>
      <c r="W24" s="88"/>
      <c r="Y24" s="88"/>
      <c r="Z24" s="88"/>
      <c r="AA24" s="88"/>
    </row>
    <row r="25" spans="2:27">
      <c r="B25" s="69">
        <f t="shared" si="0"/>
        <v>2039</v>
      </c>
      <c r="C25" s="73"/>
      <c r="D25" s="71" cm="1">
        <f t="array" ref="D25">D24*INDEX('2025 IRP Assumptions'!$E$275:$E$298,'PV_.PX.WMV._.PTC.2036'!$B25-2023,1)/INDEX('2025 IRP Assumptions'!$E$275:$E$298,'PV_.PX.WMV._.PTC.2036'!$B25-2023-1,1)</f>
        <v>76.861301626305277</v>
      </c>
      <c r="E25" s="71" cm="1">
        <f t="array" ref="E25">$E$10*INDEX('2025 IRP Assumptions'!$E$275:$E$298,'PV_.PX.WMV._.PTC.2036'!$B25-2023,1)</f>
        <v>28.35736228116</v>
      </c>
      <c r="F25" s="71" cm="1">
        <f t="array" ref="F25">F24*INDEX('2025 IRP Assumptions'!$E$275:$E$298,'PV_.PX.WMV._.PTC.2036'!$B25-2023,1)/INDEX('2025 IRP Assumptions'!$E$275:$E$298,'PV_.PX.WMV._.PTC.2036'!$B25-2023-1,1)</f>
        <v>74.614013004716483</v>
      </c>
      <c r="G25" s="72">
        <f t="shared" si="1"/>
        <v>83.830899952854708</v>
      </c>
      <c r="H25" s="71"/>
      <c r="I25" s="71">
        <f>-INDEX('2025 IRP Assumptions'!$E$243:$E$272,MATCH(B25,'2025 IRP Assumptions'!$S$243:$S$272,0),1)</f>
        <v>-51.71</v>
      </c>
      <c r="J25" s="72">
        <f t="shared" si="2"/>
        <v>32.120899952854707</v>
      </c>
      <c r="K25" s="72">
        <f t="shared" si="3"/>
        <v>68.91</v>
      </c>
      <c r="L25" s="71">
        <f t="shared" si="4"/>
        <v>179.83267691218174</v>
      </c>
      <c r="P25" s="88"/>
      <c r="Q25" s="71"/>
      <c r="R25" s="71"/>
      <c r="S25" s="71"/>
      <c r="T25" s="71"/>
      <c r="V25" s="88"/>
      <c r="W25" s="88"/>
      <c r="Y25" s="88"/>
      <c r="Z25" s="88"/>
      <c r="AA25" s="88"/>
    </row>
    <row r="26" spans="2:27">
      <c r="B26" s="69">
        <f t="shared" si="0"/>
        <v>2040</v>
      </c>
      <c r="C26" s="73"/>
      <c r="D26" s="71" cm="1">
        <f t="array" ref="D26">D25*INDEX('2025 IRP Assumptions'!$E$275:$E$298,'PV_.PX.WMV._.PTC.2036'!$B26-2023,1)/INDEX('2025 IRP Assumptions'!$E$275:$E$298,'PV_.PX.WMV._.PTC.2036'!$B26-2023-1,1)</f>
        <v>78.536878025151864</v>
      </c>
      <c r="E26" s="71" cm="1">
        <f t="array" ref="E26">$E$10*INDEX('2025 IRP Assumptions'!$E$275:$E$298,'PV_.PX.WMV._.PTC.2036'!$B26-2023,1)</f>
        <v>28.975552787519998</v>
      </c>
      <c r="F26" s="71" cm="1">
        <f t="array" ref="F26">F25*INDEX('2025 IRP Assumptions'!$E$275:$E$298,'PV_.PX.WMV._.PTC.2036'!$B26-2023,1)/INDEX('2025 IRP Assumptions'!$E$275:$E$298,'PV_.PX.WMV._.PTC.2036'!$B26-2023-1,1)</f>
        <v>76.240598510928464</v>
      </c>
      <c r="G26" s="72">
        <f t="shared" si="1"/>
        <v>85.658413597341323</v>
      </c>
      <c r="H26" s="71"/>
      <c r="I26" s="71">
        <f>-INDEX('2025 IRP Assumptions'!$E$243:$E$272,MATCH(B26,'2025 IRP Assumptions'!$S$243:$S$272,0),1)</f>
        <v>-53.04</v>
      </c>
      <c r="J26" s="72">
        <f t="shared" si="2"/>
        <v>32.618413597341323</v>
      </c>
      <c r="K26" s="72">
        <f t="shared" si="3"/>
        <v>69.97</v>
      </c>
      <c r="L26" s="71">
        <f t="shared" si="4"/>
        <v>183.75302932360034</v>
      </c>
      <c r="P26" s="88"/>
      <c r="Q26" s="71"/>
      <c r="R26" s="71"/>
      <c r="S26" s="71"/>
      <c r="T26" s="71"/>
      <c r="V26" s="88"/>
      <c r="W26" s="88"/>
      <c r="Y26" s="88"/>
      <c r="Z26" s="88"/>
      <c r="AA26" s="88"/>
    </row>
    <row r="27" spans="2:27">
      <c r="B27" s="69">
        <f t="shared" si="0"/>
        <v>2041</v>
      </c>
      <c r="C27" s="73"/>
      <c r="D27" s="71" cm="1">
        <f t="array" ref="D27">D26*INDEX('2025 IRP Assumptions'!$E$275:$E$298,'PV_.PX.WMV._.PTC.2036'!$B27-2023,1)/INDEX('2025 IRP Assumptions'!$E$275:$E$298,'PV_.PX.WMV._.PTC.2036'!$B27-2023-1,1)</f>
        <v>80.248981928457582</v>
      </c>
      <c r="E27" s="71" cm="1">
        <f t="array" ref="E27">$E$10*INDEX('2025 IRP Assumptions'!$E$275:$E$298,'PV_.PX.WMV._.PTC.2036'!$B27-2023,1)</f>
        <v>29.607219824399998</v>
      </c>
      <c r="F27" s="71" cm="1">
        <f t="array" ref="F27">F26*INDEX('2025 IRP Assumptions'!$E$275:$E$298,'PV_.PX.WMV._.PTC.2036'!$B27-2023,1)/INDEX('2025 IRP Assumptions'!$E$275:$E$298,'PV_.PX.WMV._.PTC.2036'!$B27-2023-1,1)</f>
        <v>77.902643521924702</v>
      </c>
      <c r="G27" s="72">
        <f t="shared" si="1"/>
        <v>87.525766972707416</v>
      </c>
      <c r="H27" s="71"/>
      <c r="I27" s="71">
        <f>-INDEX('2025 IRP Assumptions'!$E$243:$E$272,MATCH(B27,'2025 IRP Assumptions'!$S$243:$S$272,0),1)</f>
        <v>-54.37</v>
      </c>
      <c r="J27" s="72">
        <f t="shared" si="2"/>
        <v>33.155766972707418</v>
      </c>
      <c r="K27" s="72">
        <f t="shared" si="3"/>
        <v>71.13</v>
      </c>
      <c r="L27" s="71">
        <f t="shared" si="4"/>
        <v>187.75884527478229</v>
      </c>
      <c r="P27" s="88"/>
      <c r="Q27" s="71"/>
      <c r="R27" s="71"/>
      <c r="S27" s="71"/>
      <c r="T27" s="71"/>
    </row>
    <row r="28" spans="2:27">
      <c r="B28" s="69">
        <f t="shared" si="0"/>
        <v>2042</v>
      </c>
      <c r="C28" s="73"/>
      <c r="D28" s="71" cm="1">
        <f t="array" ref="D28">D27*INDEX('2025 IRP Assumptions'!$E$275:$E$298,'PV_.PX.WMV._.PTC.2036'!$B28-2023,1)/INDEX('2025 IRP Assumptions'!$E$275:$E$298,'PV_.PX.WMV._.PTC.2036'!$B28-2023-1,1)</f>
        <v>81.998409737501362</v>
      </c>
      <c r="E28" s="71" cm="1">
        <f t="array" ref="E28">$E$10*INDEX('2025 IRP Assumptions'!$E$275:$E$298,'PV_.PX.WMV._.PTC.2036'!$B28-2023,1)</f>
        <v>30.252657217679999</v>
      </c>
      <c r="F28" s="71" cm="1">
        <f t="array" ref="F28">F27*INDEX('2025 IRP Assumptions'!$E$275:$E$298,'PV_.PX.WMV._.PTC.2036'!$B28-2023,1)/INDEX('2025 IRP Assumptions'!$E$275:$E$298,'PV_.PX.WMV._.PTC.2036'!$B28-2023-1,1)</f>
        <v>79.600921153618245</v>
      </c>
      <c r="G28" s="72">
        <f t="shared" si="1"/>
        <v>89.433828695988183</v>
      </c>
      <c r="H28" s="71"/>
      <c r="I28" s="71">
        <f>-INDEX('2025 IRP Assumptions'!$E$243:$E$272,MATCH(B28,'2025 IRP Assumptions'!$S$243:$S$272,0),1)</f>
        <v>-55.69</v>
      </c>
      <c r="J28" s="72">
        <f t="shared" si="2"/>
        <v>33.743828695988185</v>
      </c>
      <c r="K28" s="72">
        <f t="shared" si="3"/>
        <v>72.39</v>
      </c>
      <c r="L28" s="71">
        <f t="shared" si="4"/>
        <v>191.85198810879962</v>
      </c>
      <c r="P28" s="88"/>
      <c r="Q28" s="71"/>
      <c r="R28" s="71"/>
      <c r="S28" s="71"/>
      <c r="T28" s="71"/>
    </row>
    <row r="29" spans="2:27">
      <c r="B29" s="69">
        <f t="shared" si="0"/>
        <v>2043</v>
      </c>
      <c r="C29" s="73"/>
      <c r="D29" s="71" cm="1">
        <f t="array" ref="D29">D28*INDEX('2025 IRP Assumptions'!$E$275:$E$298,'PV_.PX.WMV._.PTC.2036'!$B29-2023,1)/INDEX('2025 IRP Assumptions'!$E$275:$E$298,'PV_.PX.WMV._.PTC.2036'!$B29-2023-1,1)</f>
        <v>83.785975095296664</v>
      </c>
      <c r="E29" s="71" cm="1">
        <f t="array" ref="E29">$E$10*INDEX('2025 IRP Assumptions'!$E$275:$E$298,'PV_.PX.WMV._.PTC.2036'!$B29-2023,1)</f>
        <v>30.91216515444</v>
      </c>
      <c r="F29" s="71" cm="1">
        <f t="array" ref="F29">F28*INDEX('2025 IRP Assumptions'!$E$275:$E$298,'PV_.PX.WMV._.PTC.2036'!$B29-2023,1)/INDEX('2025 IRP Assumptions'!$E$275:$E$298,'PV_.PX.WMV._.PTC.2036'!$B29-2023-1,1)</f>
        <v>81.336221259538789</v>
      </c>
      <c r="G29" s="72">
        <f t="shared" si="1"/>
        <v>91.383486189392386</v>
      </c>
      <c r="H29" s="71"/>
      <c r="I29" s="71">
        <f>-INDEX('2025 IRP Assumptions'!$E$243:$E$272,MATCH(B29,'2025 IRP Assumptions'!$S$243:$S$272,0),1)</f>
        <v>-57.02</v>
      </c>
      <c r="J29" s="72">
        <f t="shared" si="2"/>
        <v>34.363486189392383</v>
      </c>
      <c r="K29" s="72">
        <f t="shared" si="3"/>
        <v>73.72</v>
      </c>
      <c r="L29" s="71">
        <f t="shared" si="4"/>
        <v>196.03436150927547</v>
      </c>
      <c r="P29" s="88"/>
      <c r="Q29" s="71"/>
      <c r="R29" s="71"/>
      <c r="S29" s="71"/>
      <c r="T29" s="71"/>
    </row>
    <row r="30" spans="2:27">
      <c r="B30" s="69">
        <f t="shared" si="0"/>
        <v>2044</v>
      </c>
      <c r="C30" s="73"/>
      <c r="D30" s="71" cm="1">
        <f t="array" ref="D30">D29*INDEX('2025 IRP Assumptions'!$E$275:$E$298,'PV_.PX.WMV._.PTC.2036'!$B30-2023,1)/INDEX('2025 IRP Assumptions'!$E$275:$E$298,'PV_.PX.WMV._.PTC.2036'!$B30-2023-1,1)</f>
        <v>85.612509331539442</v>
      </c>
      <c r="E30" s="71" cm="1">
        <f t="array" ref="E30">$E$10*INDEX('2025 IRP Assumptions'!$E$275:$E$298,'PV_.PX.WMV._.PTC.2036'!$B30-2023,1)</f>
        <v>31.58605034712</v>
      </c>
      <c r="F30" s="71" cm="1">
        <f t="array" ref="F30">F29*INDEX('2025 IRP Assumptions'!$E$275:$E$298,'PV_.PX.WMV._.PTC.2036'!$B30-2023,1)/INDEX('2025 IRP Assumptions'!$E$275:$E$298,'PV_.PX.WMV._.PTC.2036'!$B30-2023-1,1)</f>
        <v>83.109350862771223</v>
      </c>
      <c r="G30" s="72">
        <f t="shared" si="1"/>
        <v>93.375646165597203</v>
      </c>
      <c r="H30" s="71"/>
      <c r="I30" s="71">
        <f>-INDEX('2025 IRP Assumptions'!$E$243:$E$272,MATCH(B30,'2025 IRP Assumptions'!$S$243:$S$272,0),1)</f>
        <v>-57.02</v>
      </c>
      <c r="J30" s="72">
        <f t="shared" si="2"/>
        <v>36.3556461655972</v>
      </c>
      <c r="K30" s="72">
        <f t="shared" si="3"/>
        <v>77.989999999999995</v>
      </c>
      <c r="L30" s="71">
        <f t="shared" si="4"/>
        <v>200.30791054143066</v>
      </c>
      <c r="P30" s="88"/>
      <c r="Q30" s="71"/>
      <c r="R30" s="71"/>
      <c r="S30" s="71"/>
      <c r="T30" s="71"/>
    </row>
    <row r="31" spans="2:27">
      <c r="B31" s="69">
        <f t="shared" si="0"/>
        <v>2045</v>
      </c>
      <c r="C31" s="73"/>
      <c r="D31" s="71" cm="1">
        <f t="array" ref="D31">D30*INDEX('2025 IRP Assumptions'!$E$275:$E$298,'PV_.PX.WMV._.PTC.2036'!$B31-2023,1)/INDEX('2025 IRP Assumptions'!$E$275:$E$298,'PV_.PX.WMV._.PTC.2036'!$B31-2023-1,1)</f>
        <v>87.478862074411637</v>
      </c>
      <c r="E31" s="71" cm="1">
        <f t="array" ref="E31">$E$10*INDEX('2025 IRP Assumptions'!$E$275:$E$298,'PV_.PX.WMV._.PTC.2036'!$B31-2023,1)</f>
        <v>32.274626259240002</v>
      </c>
      <c r="F31" s="71" cm="1">
        <f t="array" ref="F31">F30*INDEX('2025 IRP Assumptions'!$E$275:$E$298,'PV_.PX.WMV._.PTC.2036'!$B31-2023,1)/INDEX('2025 IRP Assumptions'!$E$275:$E$298,'PV_.PX.WMV._.PTC.2036'!$B31-2023-1,1)</f>
        <v>84.921134749870987</v>
      </c>
      <c r="G31" s="72">
        <f t="shared" si="1"/>
        <v>95.411235295028604</v>
      </c>
      <c r="H31" s="71"/>
      <c r="I31" s="71">
        <f>-INDEX('2025 IRP Assumptions'!$E$243:$E$272,MATCH(B31,'2025 IRP Assumptions'!$S$243:$S$272,0),1)</f>
        <v>-58.35</v>
      </c>
      <c r="J31" s="72">
        <f t="shared" si="2"/>
        <v>37.061235295028602</v>
      </c>
      <c r="K31" s="72">
        <f t="shared" si="3"/>
        <v>79.5</v>
      </c>
      <c r="L31" s="71">
        <f t="shared" si="4"/>
        <v>204.67462308352262</v>
      </c>
      <c r="P31" s="88"/>
      <c r="Q31" s="71"/>
      <c r="R31" s="71"/>
      <c r="S31" s="71"/>
      <c r="T31" s="71"/>
    </row>
    <row r="32" spans="2:27">
      <c r="B32" s="69">
        <f t="shared" si="0"/>
        <v>2046</v>
      </c>
      <c r="C32" s="73"/>
      <c r="D32" s="71" cm="1">
        <f t="array" ref="D32">D31*INDEX('2025 IRP Assumptions'!$E$275:$E$298,'PV_.PX.WMV._.PTC.2036'!$B32-2023,1)/INDEX('2025 IRP Assumptions'!$E$275:$E$298,'PV_.PX.WMV._.PTC.2036'!$B32-2023-1,1)</f>
        <v>89.385901250581171</v>
      </c>
      <c r="E32" s="71" cm="1">
        <f t="array" ref="E32">$E$10*INDEX('2025 IRP Assumptions'!$E$275:$E$298,'PV_.PX.WMV._.PTC.2036'!$B32-2023,1)</f>
        <v>32.978213105400002</v>
      </c>
      <c r="F32" s="71" cm="1">
        <f t="array" ref="F32">F31*INDEX('2025 IRP Assumptions'!$E$275:$E$298,'PV_.PX.WMV._.PTC.2036'!$B32-2023,1)/INDEX('2025 IRP Assumptions'!$E$275:$E$298,'PV_.PX.WMV._.PTC.2036'!$B32-2023-1,1)</f>
        <v>86.772415470864118</v>
      </c>
      <c r="G32" s="72">
        <f t="shared" si="1"/>
        <v>97.49120020586129</v>
      </c>
      <c r="H32" s="71"/>
      <c r="I32" s="71"/>
      <c r="J32" s="72">
        <f t="shared" si="2"/>
        <v>97.49120020586129</v>
      </c>
      <c r="K32" s="72">
        <f t="shared" si="3"/>
        <v>209.14</v>
      </c>
      <c r="L32" s="71">
        <f t="shared" si="4"/>
        <v>209.13652982684528</v>
      </c>
      <c r="P32" s="88"/>
      <c r="Q32" s="71"/>
      <c r="R32" s="71"/>
      <c r="S32" s="71"/>
      <c r="T32" s="71"/>
    </row>
    <row r="33" spans="2:20">
      <c r="B33" s="69">
        <f t="shared" si="0"/>
        <v>2047</v>
      </c>
      <c r="C33" s="73"/>
      <c r="D33" s="71" cm="1">
        <f t="array" ref="D33">D32*INDEX('2025 IRP Assumptions'!$E$275:$E$298,'PV_.PX.WMV._.PTC.2036'!$B33-2023,1)/INDEX('2025 IRP Assumptions'!$E$275:$E$298,'PV_.PX.WMV._.PTC.2036'!$B33-2023-1,1)</f>
        <v>91.334513863860934</v>
      </c>
      <c r="E33" s="71" cm="1">
        <f t="array" ref="E33">$E$10*INDEX('2025 IRP Assumptions'!$E$275:$E$298,'PV_.PX.WMV._.PTC.2036'!$B33-2023,1)</f>
        <v>33.69713813856</v>
      </c>
      <c r="F33" s="71" cm="1">
        <f t="array" ref="F33">F32*INDEX('2025 IRP Assumptions'!$E$275:$E$298,'PV_.PX.WMV._.PTC.2036'!$B33-2023,1)/INDEX('2025 IRP Assumptions'!$E$275:$E$298,'PV_.PX.WMV._.PTC.2036'!$B33-2023-1,1)</f>
        <v>88.664054095139647</v>
      </c>
      <c r="G33" s="72">
        <f t="shared" si="1"/>
        <v>99.616508333284685</v>
      </c>
      <c r="H33" s="71"/>
      <c r="I33" s="71"/>
      <c r="J33" s="72">
        <f t="shared" si="2"/>
        <v>99.616508333284685</v>
      </c>
      <c r="K33" s="72">
        <f t="shared" si="3"/>
        <v>213.7</v>
      </c>
      <c r="L33" s="71">
        <f t="shared" si="4"/>
        <v>213.69570609756059</v>
      </c>
      <c r="P33" s="88"/>
      <c r="Q33" s="71"/>
      <c r="R33" s="71"/>
      <c r="S33" s="71"/>
      <c r="T33" s="71"/>
    </row>
    <row r="34" spans="2:20" ht="15">
      <c r="B34" s="69">
        <f t="shared" si="0"/>
        <v>2048</v>
      </c>
      <c r="C34" s="73"/>
      <c r="D34" s="277">
        <f t="shared" ref="D34:E36" si="5">D33*D33/D32</f>
        <v>93.325606231369363</v>
      </c>
      <c r="E34" s="277">
        <f t="shared" si="5"/>
        <v>34.431735737169561</v>
      </c>
      <c r="F34" s="277">
        <f t="shared" ref="F34" si="6">F33*F33/F32</f>
        <v>90.596930440705222</v>
      </c>
      <c r="G34" s="72">
        <f t="shared" si="1"/>
        <v>101.78814817707789</v>
      </c>
      <c r="H34" s="71"/>
      <c r="I34" s="71"/>
      <c r="J34" s="72">
        <f t="shared" si="2"/>
        <v>101.78814817707789</v>
      </c>
      <c r="K34" s="72">
        <f t="shared" si="3"/>
        <v>218.35</v>
      </c>
      <c r="L34" s="71">
        <f t="shared" si="4"/>
        <v>218.35427240924415</v>
      </c>
      <c r="P34" s="88"/>
      <c r="Q34" s="71"/>
      <c r="R34" s="71"/>
      <c r="S34" s="71"/>
      <c r="T34" s="71"/>
    </row>
    <row r="35" spans="2:20" ht="15">
      <c r="B35" s="69">
        <f t="shared" si="0"/>
        <v>2049</v>
      </c>
      <c r="C35" s="73"/>
      <c r="D35" s="277">
        <f t="shared" si="5"/>
        <v>95.360104411732493</v>
      </c>
      <c r="E35" s="277">
        <f t="shared" si="5"/>
        <v>35.182347563149534</v>
      </c>
      <c r="F35" s="277">
        <f t="shared" ref="F35" si="7">F34*F34/F33</f>
        <v>92.571943489869284</v>
      </c>
      <c r="G35" s="72">
        <f t="shared" si="1"/>
        <v>104.00712976864017</v>
      </c>
      <c r="H35" s="71"/>
      <c r="I35" s="71"/>
      <c r="J35" s="72">
        <f t="shared" si="2"/>
        <v>104.00712976864017</v>
      </c>
      <c r="K35" s="72">
        <f t="shared" si="3"/>
        <v>223.11</v>
      </c>
      <c r="L35" s="71">
        <f t="shared" si="4"/>
        <v>223.11439546475131</v>
      </c>
      <c r="P35" s="88"/>
      <c r="Q35" s="71"/>
      <c r="R35" s="71"/>
      <c r="S35" s="71"/>
      <c r="T35" s="71"/>
    </row>
    <row r="36" spans="2:20" ht="15">
      <c r="B36" s="69">
        <f t="shared" si="0"/>
        <v>2050</v>
      </c>
      <c r="C36" s="73"/>
      <c r="D36" s="277">
        <f t="shared" si="5"/>
        <v>97.438954651654058</v>
      </c>
      <c r="E36" s="277">
        <f t="shared" si="5"/>
        <v>35.9493227266505</v>
      </c>
      <c r="F36" s="277">
        <f t="shared" ref="F36" si="8">F35*F35/F34</f>
        <v>94.590011822754249</v>
      </c>
      <c r="G36" s="72">
        <f t="shared" si="1"/>
        <v>106.27448515805489</v>
      </c>
      <c r="H36" s="71"/>
      <c r="I36" s="71"/>
      <c r="J36" s="72">
        <f t="shared" si="2"/>
        <v>106.27448515805489</v>
      </c>
      <c r="K36" s="72">
        <f t="shared" si="3"/>
        <v>227.98</v>
      </c>
      <c r="L36" s="71">
        <f t="shared" si="4"/>
        <v>227.97828920105883</v>
      </c>
      <c r="P36" s="88"/>
      <c r="Q36" s="71"/>
      <c r="R36" s="71"/>
      <c r="S36" s="71"/>
      <c r="T36" s="71"/>
    </row>
    <row r="37" spans="2:20">
      <c r="B37" s="69"/>
      <c r="C37" s="73"/>
      <c r="D37" s="71"/>
      <c r="E37" s="71"/>
      <c r="F37" s="71"/>
      <c r="G37" s="72"/>
      <c r="H37" s="71"/>
      <c r="I37" s="71"/>
      <c r="J37" s="71"/>
      <c r="K37" s="71"/>
      <c r="L37" s="71"/>
      <c r="M37" s="71"/>
    </row>
    <row r="38" spans="2:20">
      <c r="B38" s="69"/>
      <c r="C38" s="73"/>
      <c r="D38" s="71"/>
      <c r="E38" s="71"/>
      <c r="F38" s="71"/>
      <c r="G38" s="72"/>
      <c r="H38" s="71"/>
      <c r="I38" s="71"/>
      <c r="J38" s="71"/>
      <c r="K38" s="72"/>
      <c r="L38" s="72"/>
      <c r="M38" s="75"/>
    </row>
    <row r="40" spans="2:20" ht="14.25">
      <c r="B40" s="76" t="s">
        <v>126</v>
      </c>
      <c r="C40" s="77"/>
      <c r="D40" s="77"/>
      <c r="E40" s="77"/>
      <c r="F40" s="77"/>
      <c r="G40" s="77"/>
      <c r="H40" s="77"/>
      <c r="I40" s="77"/>
    </row>
    <row r="42" spans="2:20">
      <c r="B42" s="62" t="s">
        <v>127</v>
      </c>
      <c r="C42" s="78" t="s">
        <v>128</v>
      </c>
      <c r="D42" s="159" t="s">
        <v>129</v>
      </c>
    </row>
    <row r="43" spans="2:20">
      <c r="C43" s="78" t="str">
        <f>C7</f>
        <v>(a)</v>
      </c>
      <c r="D43" s="62" t="s">
        <v>130</v>
      </c>
    </row>
    <row r="44" spans="2:20">
      <c r="C44" s="78" t="str">
        <f>D7</f>
        <v>(b)</v>
      </c>
      <c r="D44" s="72" t="str">
        <f>"= "&amp;C7&amp;" x "&amp;C60</f>
        <v>= (a) x 0.06861</v>
      </c>
    </row>
    <row r="45" spans="2:20">
      <c r="C45" s="78" t="str">
        <f>F7</f>
        <v>(d)</v>
      </c>
      <c r="D45" s="72" t="str">
        <f>"= ("&amp;$D$7&amp;" + "&amp;$E$7&amp;") /  (8.76 x "&amp;TEXT(C61,"0.0%")&amp;")"</f>
        <v>= ((b) + (c)) /  (8.76 x 24.5%)</v>
      </c>
    </row>
    <row r="46" spans="2:20">
      <c r="C46" s="78" t="str">
        <f>J7</f>
        <v>(g)</v>
      </c>
      <c r="D46" s="72" t="str">
        <f>"= "&amp;$G$7&amp;" + "&amp;$H$7</f>
        <v>= (e) + (f)</v>
      </c>
    </row>
    <row r="47" spans="2:20">
      <c r="C47" s="78" t="str">
        <f>K7</f>
        <v>(h)</v>
      </c>
      <c r="D47" t="str">
        <f>D42</f>
        <v>Plant Costs  - 2025 IRP - Table 7.1 &amp; 7.2</v>
      </c>
    </row>
    <row r="48" spans="2:20">
      <c r="C48" s="78"/>
      <c r="D48" s="72"/>
    </row>
    <row r="49" spans="2:20" ht="13.5" thickBot="1"/>
    <row r="50" spans="2:20" ht="13.5" thickBot="1">
      <c r="C50" s="37" t="str">
        <f>B2&amp;" - "&amp;B3</f>
        <v>PV_.PX.WMV._.PTC.Utility_Scale - 24% Capacity Factor</v>
      </c>
      <c r="D50" s="79"/>
      <c r="E50" s="79"/>
      <c r="F50" s="79"/>
      <c r="G50" s="79"/>
      <c r="H50" s="79"/>
      <c r="I50" s="79"/>
      <c r="J50" s="80"/>
      <c r="K50" s="80"/>
      <c r="L50" s="81"/>
    </row>
    <row r="51" spans="2:20" ht="13.5" thickBot="1">
      <c r="C51" s="82"/>
      <c r="D51" s="83" t="s">
        <v>131</v>
      </c>
      <c r="E51" s="83"/>
      <c r="F51" s="83"/>
      <c r="G51" s="83"/>
      <c r="H51" s="83"/>
      <c r="I51" s="84"/>
      <c r="J51" s="80"/>
      <c r="K51" s="80"/>
      <c r="L51" s="81"/>
    </row>
    <row r="52" spans="2:20">
      <c r="Q52" s="62" t="s">
        <v>95</v>
      </c>
      <c r="R52" s="69">
        <v>2036</v>
      </c>
      <c r="T52" s="174" t="s">
        <v>13</v>
      </c>
    </row>
    <row r="53" spans="2:20">
      <c r="B53" t="s">
        <v>162</v>
      </c>
      <c r="C53" s="168"/>
      <c r="D53" s="62" t="s">
        <v>130</v>
      </c>
      <c r="P53" s="156"/>
      <c r="T53" s="174"/>
    </row>
    <row r="54" spans="2:20">
      <c r="B54" t="s">
        <v>162</v>
      </c>
      <c r="C54" s="85"/>
      <c r="D54" s="62" t="s">
        <v>364</v>
      </c>
      <c r="Q54" s="62" t="s">
        <v>177</v>
      </c>
      <c r="R54" s="62">
        <v>332.98893712037511</v>
      </c>
      <c r="T54" s="62" t="s">
        <v>178</v>
      </c>
    </row>
    <row r="55" spans="2:20" ht="24" customHeight="1">
      <c r="B55"/>
      <c r="C55" s="88"/>
      <c r="D55" s="62" t="s">
        <v>365</v>
      </c>
      <c r="R55" s="113"/>
      <c r="S55" s="113"/>
    </row>
    <row r="56" spans="2:20">
      <c r="B56" t="s">
        <v>162</v>
      </c>
      <c r="C56" s="85"/>
      <c r="D56" s="62" t="s">
        <v>366</v>
      </c>
      <c r="M56" s="169"/>
      <c r="N56" s="43"/>
      <c r="O56" s="93"/>
      <c r="P56" s="43"/>
      <c r="Q56" s="43"/>
    </row>
    <row r="57" spans="2:20">
      <c r="B57"/>
      <c r="C57" s="92"/>
      <c r="D57" s="62" t="s">
        <v>367</v>
      </c>
      <c r="J57" s="170"/>
      <c r="M57" s="171"/>
      <c r="N57" s="87"/>
      <c r="P57" s="86"/>
    </row>
    <row r="58" spans="2:20">
      <c r="B58" s="164"/>
      <c r="C58" s="88"/>
      <c r="L58" s="171"/>
      <c r="M58" s="171"/>
      <c r="N58" s="171"/>
      <c r="P58" s="86"/>
    </row>
    <row r="59" spans="2:20">
      <c r="B59"/>
      <c r="C59" s="104"/>
      <c r="L59" s="171"/>
      <c r="M59" s="171"/>
      <c r="N59" s="171"/>
      <c r="P59" s="171"/>
    </row>
    <row r="60" spans="2:20">
      <c r="C60" s="172">
        <v>6.8610000000000004E-2</v>
      </c>
      <c r="D60" s="62" t="s">
        <v>179</v>
      </c>
      <c r="E60" s="165"/>
      <c r="J60" s="276"/>
      <c r="L60" s="158"/>
      <c r="M60" s="90"/>
      <c r="N60" s="90"/>
      <c r="P60" s="91"/>
    </row>
    <row r="61" spans="2:20">
      <c r="C61" s="173">
        <v>0.24488397962938374</v>
      </c>
      <c r="D61" s="62" t="s">
        <v>171</v>
      </c>
    </row>
    <row r="62" spans="2:20">
      <c r="C62" s="179"/>
      <c r="D62" s="89"/>
    </row>
    <row r="64" spans="2:20" ht="15">
      <c r="C64" s="118"/>
      <c r="D64" s="118"/>
      <c r="E64" s="118"/>
      <c r="F64" s="118"/>
    </row>
    <row r="65" spans="3:6" ht="15">
      <c r="C65" s="278"/>
      <c r="D65" s="118"/>
      <c r="E65" s="259"/>
      <c r="F65" s="285"/>
    </row>
    <row r="66" spans="3:6" ht="15">
      <c r="C66" s="278"/>
      <c r="D66" s="118"/>
      <c r="E66" s="259"/>
      <c r="F66" s="285"/>
    </row>
    <row r="67" spans="3:6" ht="15">
      <c r="C67" s="278"/>
      <c r="D67" s="118"/>
      <c r="E67" s="259"/>
      <c r="F67" s="285"/>
    </row>
    <row r="68" spans="3:6" ht="15">
      <c r="C68" s="278"/>
      <c r="D68" s="118"/>
      <c r="E68" s="259"/>
      <c r="F68" s="285"/>
    </row>
    <row r="69" spans="3:6" ht="15">
      <c r="C69" s="278"/>
      <c r="D69" s="118"/>
      <c r="E69" s="259"/>
      <c r="F69" s="285"/>
    </row>
    <row r="70" spans="3:6" ht="15">
      <c r="C70" s="278"/>
      <c r="D70" s="118"/>
      <c r="E70" s="259"/>
      <c r="F70" s="285"/>
    </row>
    <row r="71" spans="3:6" ht="15">
      <c r="C71" s="278"/>
      <c r="D71" s="118"/>
      <c r="E71" s="259"/>
      <c r="F71" s="285"/>
    </row>
    <row r="72" spans="3:6" ht="15">
      <c r="C72" s="278"/>
      <c r="D72" s="118"/>
      <c r="E72" s="259"/>
      <c r="F72" s="285"/>
    </row>
    <row r="73" spans="3:6" ht="15">
      <c r="C73" s="278"/>
      <c r="D73" s="118"/>
      <c r="E73" s="259"/>
      <c r="F73" s="285"/>
    </row>
    <row r="74" spans="3:6" ht="15">
      <c r="C74" s="278"/>
      <c r="D74" s="118"/>
      <c r="E74" s="259"/>
      <c r="F74" s="285"/>
    </row>
    <row r="75" spans="3:6" ht="15">
      <c r="C75" s="118"/>
      <c r="D75" s="118"/>
      <c r="E75" s="118"/>
      <c r="F75" s="118"/>
    </row>
    <row r="76" spans="3:6" ht="15">
      <c r="C76" s="118"/>
      <c r="D76" s="118"/>
      <c r="E76" s="118"/>
      <c r="F76" s="118"/>
    </row>
    <row r="77" spans="3:6" ht="15">
      <c r="C77" s="118"/>
      <c r="D77" s="118"/>
      <c r="E77" s="279"/>
      <c r="F77" s="279"/>
    </row>
    <row r="80" spans="3:6">
      <c r="C80" s="86"/>
      <c r="D80" s="89"/>
    </row>
    <row r="81" spans="3:4">
      <c r="C81" s="86"/>
      <c r="D81" s="89"/>
    </row>
    <row r="82" spans="3:4">
      <c r="C82" s="86"/>
      <c r="D82" s="89"/>
    </row>
    <row r="83" spans="3:4">
      <c r="C83" s="86"/>
      <c r="D83" s="89"/>
    </row>
    <row r="84" spans="3:4">
      <c r="C84" s="86"/>
      <c r="D84" s="89"/>
    </row>
    <row r="85" spans="3:4">
      <c r="C85" s="86"/>
      <c r="D85" s="89"/>
    </row>
    <row r="86" spans="3:4">
      <c r="C86" s="86"/>
      <c r="D86" s="89"/>
    </row>
    <row r="87" spans="3:4">
      <c r="C87" s="86"/>
      <c r="D87" s="89"/>
    </row>
    <row r="88" spans="3:4">
      <c r="C88" s="86"/>
      <c r="D88" s="89"/>
    </row>
    <row r="89" spans="3:4">
      <c r="C89" s="86"/>
      <c r="D89" s="89"/>
    </row>
  </sheetData>
  <printOptions horizontalCentered="1"/>
  <pageMargins left="0.8" right="0.3" top="0.4" bottom="0.4" header="0.5" footer="0.2"/>
  <pageSetup scale="53" orientation="landscape" r:id="rId1"/>
  <headerFooter alignWithMargins="0"/>
  <rowBreaks count="1" manualBreakCount="1">
    <brk id="49" max="1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F3155-C715-45B6-9B7D-5F0C6444BC28}">
  <sheetPr>
    <tabColor rgb="FFCCFFCC"/>
    <pageSetUpPr fitToPage="1"/>
  </sheetPr>
  <dimension ref="B1:AC89"/>
  <sheetViews>
    <sheetView zoomScale="80" zoomScaleNormal="80" workbookViewId="0">
      <selection activeCell="O6" sqref="O6"/>
    </sheetView>
  </sheetViews>
  <sheetFormatPr defaultColWidth="9.33203125" defaultRowHeight="12.75"/>
  <cols>
    <col min="1" max="1" width="13.33203125" style="62" customWidth="1"/>
    <col min="2" max="2" width="15" style="62" customWidth="1"/>
    <col min="3" max="3" width="19.33203125" style="62" customWidth="1"/>
    <col min="4" max="4" width="22.83203125" style="62" customWidth="1"/>
    <col min="5" max="5" width="11.1640625" style="62" customWidth="1"/>
    <col min="6" max="6" width="13.5" style="62" customWidth="1"/>
    <col min="7" max="8" width="9.5" style="62" bestFit="1" customWidth="1"/>
    <col min="9" max="9" width="10.5" style="62" customWidth="1"/>
    <col min="10" max="10" width="12.6640625" style="62" customWidth="1"/>
    <col min="11" max="11" width="14" style="62" customWidth="1"/>
    <col min="12" max="12" width="13.33203125" style="62" customWidth="1"/>
    <col min="13" max="13" width="3.1640625" style="62" customWidth="1"/>
    <col min="14" max="14" width="15" style="62" hidden="1" customWidth="1"/>
    <col min="15" max="15" width="5.6640625" style="62" customWidth="1"/>
    <col min="16" max="16" width="9.33203125" style="62" customWidth="1"/>
    <col min="17" max="18" width="16" style="62" customWidth="1"/>
    <col min="19" max="19" width="23.5" style="62" customWidth="1"/>
    <col min="20" max="20" width="18.1640625" style="62" customWidth="1"/>
    <col min="21" max="21" width="13.33203125" style="62" customWidth="1"/>
    <col min="22" max="22" width="18.1640625" style="62" customWidth="1"/>
    <col min="23" max="23" width="12.83203125" style="62" customWidth="1"/>
    <col min="24" max="24" width="15.33203125" style="62" customWidth="1"/>
    <col min="25" max="26" width="9.33203125" style="62"/>
    <col min="27" max="27" width="13.33203125" style="62" customWidth="1"/>
    <col min="28" max="28" width="13.6640625" style="62" customWidth="1"/>
    <col min="29" max="29" width="12" style="62" bestFit="1" customWidth="1"/>
    <col min="30" max="16384" width="9.33203125" style="62"/>
  </cols>
  <sheetData>
    <row r="1" spans="2:29" ht="15.75">
      <c r="B1" s="60" t="s">
        <v>105</v>
      </c>
      <c r="C1" s="61"/>
      <c r="D1" s="61"/>
      <c r="E1" s="61"/>
      <c r="F1" s="61"/>
      <c r="G1" s="61"/>
      <c r="H1" s="61"/>
      <c r="I1" s="61"/>
      <c r="J1" s="61"/>
      <c r="K1" s="61"/>
    </row>
    <row r="2" spans="2:29" ht="15.75">
      <c r="B2" s="60" t="str">
        <f>T52</f>
        <v>PV_.PX.YAK._.PTC.Utility_Scale</v>
      </c>
      <c r="C2" s="61"/>
      <c r="D2" s="61"/>
      <c r="E2" s="61"/>
      <c r="F2" s="61"/>
      <c r="G2" s="61"/>
      <c r="H2" s="61"/>
      <c r="I2" s="61"/>
      <c r="J2" s="61"/>
      <c r="K2" s="61"/>
    </row>
    <row r="3" spans="2:29" ht="15.75">
      <c r="B3" s="60" t="str">
        <f>TEXT($C$61,"0%")&amp;" Capacity Factor"</f>
        <v>27% Capacity Factor</v>
      </c>
      <c r="C3" s="61"/>
      <c r="D3" s="61"/>
      <c r="E3" s="61"/>
      <c r="F3" s="61"/>
      <c r="G3" s="61"/>
      <c r="H3" s="61"/>
      <c r="I3" s="61"/>
      <c r="J3" s="61"/>
      <c r="K3" s="61"/>
    </row>
    <row r="4" spans="2:29">
      <c r="B4" s="61"/>
      <c r="C4" s="61"/>
      <c r="D4" s="61"/>
      <c r="E4" s="61"/>
      <c r="F4" s="61"/>
      <c r="G4" s="61"/>
      <c r="H4" s="61"/>
      <c r="I4" s="61"/>
    </row>
    <row r="5" spans="2:29" ht="51.75" customHeight="1">
      <c r="B5" s="63" t="s">
        <v>24</v>
      </c>
      <c r="C5" s="64" t="s">
        <v>106</v>
      </c>
      <c r="D5" s="64" t="s">
        <v>107</v>
      </c>
      <c r="E5" s="64" t="s">
        <v>108</v>
      </c>
      <c r="F5" s="14" t="s">
        <v>109</v>
      </c>
      <c r="G5" s="64" t="s">
        <v>110</v>
      </c>
      <c r="H5" s="14" t="s">
        <v>111</v>
      </c>
      <c r="I5" s="64" t="s">
        <v>135</v>
      </c>
      <c r="J5" s="64" t="s">
        <v>113</v>
      </c>
      <c r="K5" s="14" t="s">
        <v>114</v>
      </c>
      <c r="L5" s="64" t="s">
        <v>93</v>
      </c>
      <c r="N5" s="113"/>
      <c r="O5" s="113"/>
      <c r="R5" s="283"/>
      <c r="T5" s="155"/>
      <c r="Z5" s="113"/>
      <c r="AA5" s="113"/>
    </row>
    <row r="6" spans="2:29" ht="24" customHeight="1">
      <c r="B6" s="65"/>
      <c r="C6" s="66" t="s">
        <v>37</v>
      </c>
      <c r="D6" s="67" t="s">
        <v>94</v>
      </c>
      <c r="E6" s="67" t="s">
        <v>94</v>
      </c>
      <c r="F6" s="67" t="s">
        <v>94</v>
      </c>
      <c r="G6" s="66" t="s">
        <v>29</v>
      </c>
      <c r="H6" s="15" t="s">
        <v>29</v>
      </c>
      <c r="I6" s="15" t="s">
        <v>29</v>
      </c>
      <c r="J6" s="66" t="s">
        <v>29</v>
      </c>
      <c r="K6" s="16" t="s">
        <v>94</v>
      </c>
      <c r="L6" s="67" t="s">
        <v>94</v>
      </c>
      <c r="W6" s="88"/>
      <c r="X6" s="88"/>
    </row>
    <row r="7" spans="2:29">
      <c r="C7" s="68" t="s">
        <v>115</v>
      </c>
      <c r="D7" s="68" t="s">
        <v>116</v>
      </c>
      <c r="E7" s="68" t="s">
        <v>117</v>
      </c>
      <c r="F7" s="68" t="s">
        <v>118</v>
      </c>
      <c r="G7" s="68" t="s">
        <v>119</v>
      </c>
      <c r="H7" s="68" t="s">
        <v>120</v>
      </c>
      <c r="I7" s="68" t="s">
        <v>121</v>
      </c>
      <c r="J7" s="68" t="s">
        <v>121</v>
      </c>
      <c r="K7" s="68" t="s">
        <v>122</v>
      </c>
      <c r="L7" s="68" t="s">
        <v>123</v>
      </c>
      <c r="S7" s="88"/>
      <c r="U7" s="88"/>
    </row>
    <row r="8" spans="2:29" ht="21.75" customHeight="1">
      <c r="X8" s="74"/>
    </row>
    <row r="9" spans="2:29" ht="15.75">
      <c r="B9" s="38" t="str">
        <f>C50</f>
        <v>PV_.PX.YAK._.PTC.Utility_Scale - 27% Capacity Factor</v>
      </c>
    </row>
    <row r="10" spans="2:29">
      <c r="B10" s="69">
        <v>2024</v>
      </c>
      <c r="C10" s="175">
        <f>INDEX('2025 IRP Assumptions'!$E$2:$E$28,MATCH($T$52,'2025 IRP Assumptions'!$C$2:$C$28,0),1)</f>
        <v>1240.8800000000001</v>
      </c>
      <c r="D10" s="71"/>
      <c r="E10" s="250">
        <f>INDEX('2025 IRP Assumptions'!$E$31:$E$57,MATCH($T$52,'2025 IRP Assumptions'!$C$31:$C$57,0),1)</f>
        <v>20.52</v>
      </c>
      <c r="F10" s="71"/>
      <c r="G10" s="72"/>
      <c r="H10" s="71"/>
      <c r="I10" s="71"/>
      <c r="J10" s="72"/>
      <c r="K10" s="72"/>
      <c r="L10" s="71"/>
      <c r="S10" s="178"/>
      <c r="T10" s="73"/>
      <c r="X10" s="176"/>
    </row>
    <row r="11" spans="2:29">
      <c r="B11" s="69">
        <f t="shared" ref="B11:B36" si="0">B10+1</f>
        <v>2025</v>
      </c>
      <c r="C11" s="73">
        <f>$C$10*INDEX('2025 IRP Assumptions'!$E$126:$E$146,MATCH(B11,'2025 IRP Assumptions'!$S$126:$S$146,0),1)</f>
        <v>1240.8800000000001</v>
      </c>
      <c r="D11" s="71"/>
      <c r="E11" s="71" cm="1">
        <f t="array" ref="E11">$E$10*INDEX('2025 IRP Assumptions'!$E$275:$E$298,'PV_.PX.YAK._.PTC.2032'!$B11-2023,1)</f>
        <v>20.967336</v>
      </c>
      <c r="F11" s="71"/>
      <c r="G11" s="72"/>
      <c r="H11" s="71"/>
      <c r="I11" s="71"/>
      <c r="J11" s="72"/>
      <c r="K11" s="72"/>
      <c r="L11" s="71"/>
      <c r="R11" s="71"/>
      <c r="S11" s="176"/>
      <c r="U11" s="174"/>
      <c r="X11" s="176"/>
    </row>
    <row r="12" spans="2:29">
      <c r="B12" s="69">
        <f t="shared" si="0"/>
        <v>2026</v>
      </c>
      <c r="C12" s="73">
        <f>$C$10*INDEX('2025 IRP Assumptions'!$E$126:$E$146,MATCH(B12,'2025 IRP Assumptions'!$S$126:$S$146,0),1)</f>
        <v>1177.8432960000002</v>
      </c>
      <c r="D12" s="71"/>
      <c r="E12" s="71" cm="1">
        <f t="array" ref="E12">$E$10*INDEX('2025 IRP Assumptions'!$E$275:$E$298,'PV_.PX.YAK._.PTC.2032'!$B12-2023,1)</f>
        <v>21.424423924799999</v>
      </c>
      <c r="F12" s="71"/>
      <c r="G12" s="72"/>
      <c r="H12" s="71"/>
      <c r="I12" s="71"/>
      <c r="J12" s="72"/>
      <c r="K12" s="72"/>
      <c r="L12" s="71"/>
      <c r="R12" s="71"/>
      <c r="S12" s="176"/>
      <c r="X12" s="176"/>
      <c r="AC12" s="157"/>
    </row>
    <row r="13" spans="2:29">
      <c r="B13" s="69">
        <f t="shared" si="0"/>
        <v>2027</v>
      </c>
      <c r="C13" s="73">
        <f>$C$10*INDEX('2025 IRP Assumptions'!$E$126:$E$146,MATCH(B13,'2025 IRP Assumptions'!$S$126:$S$146,0),1)</f>
        <v>1143.47092</v>
      </c>
      <c r="D13" s="71"/>
      <c r="E13" s="71" cm="1">
        <f t="array" ref="E13">$E$10*INDEX('2025 IRP Assumptions'!$E$275:$E$298,'PV_.PX.YAK._.PTC.2032'!$B13-2023,1)</f>
        <v>21.891476361600002</v>
      </c>
      <c r="F13" s="71"/>
      <c r="G13" s="72"/>
      <c r="H13" s="71"/>
      <c r="I13" s="71"/>
      <c r="J13" s="72"/>
      <c r="K13" s="72"/>
      <c r="L13" s="71"/>
      <c r="P13" s="88"/>
      <c r="R13" s="71"/>
      <c r="S13" s="176"/>
      <c r="U13" s="178"/>
      <c r="X13" s="176"/>
      <c r="Y13" s="178"/>
    </row>
    <row r="14" spans="2:29">
      <c r="B14" s="69">
        <f t="shared" si="0"/>
        <v>2028</v>
      </c>
      <c r="C14" s="73">
        <f>$C$10*INDEX('2025 IRP Assumptions'!$E$126:$E$146,MATCH(B14,'2025 IRP Assumptions'!$S$126:$S$146,0),1)</f>
        <v>1106.8649600000001</v>
      </c>
      <c r="D14" s="71"/>
      <c r="E14" s="71" cm="1">
        <f t="array" ref="E14">$E$10*INDEX('2025 IRP Assumptions'!$E$275:$E$298,'PV_.PX.YAK._.PTC.2032'!$B14-2023,1)</f>
        <v>22.36871055564</v>
      </c>
      <c r="F14" s="284"/>
      <c r="G14" s="72"/>
      <c r="H14" s="71"/>
      <c r="I14" s="71"/>
      <c r="J14" s="72"/>
      <c r="K14" s="72"/>
      <c r="L14" s="71"/>
      <c r="P14" s="88"/>
      <c r="R14" s="71"/>
      <c r="U14" s="178"/>
      <c r="W14" s="88"/>
      <c r="X14" s="176"/>
      <c r="Y14" s="178"/>
    </row>
    <row r="15" spans="2:29">
      <c r="B15" s="69">
        <f t="shared" si="0"/>
        <v>2029</v>
      </c>
      <c r="C15" s="73">
        <f>$C$10*INDEX('2025 IRP Assumptions'!$E$126:$E$146,MATCH(B15,'2025 IRP Assumptions'!$S$126:$S$146,0),1)</f>
        <v>1068.273592</v>
      </c>
      <c r="D15" s="71"/>
      <c r="E15" s="71" cm="1">
        <f t="array" ref="E15">$E$10*INDEX('2025 IRP Assumptions'!$E$275:$E$298,'PV_.PX.YAK._.PTC.2032'!$B15-2023,1)</f>
        <v>22.856348451240002</v>
      </c>
      <c r="F15" s="71"/>
      <c r="G15" s="72"/>
      <c r="H15" s="71"/>
      <c r="I15" s="71"/>
      <c r="J15" s="72"/>
      <c r="K15" s="72"/>
      <c r="L15" s="71"/>
      <c r="P15" s="88"/>
      <c r="R15" s="71"/>
      <c r="U15" s="178"/>
      <c r="V15" s="88"/>
      <c r="W15" s="88"/>
      <c r="X15" s="176"/>
      <c r="Y15" s="178"/>
      <c r="Z15" s="88"/>
    </row>
    <row r="16" spans="2:29">
      <c r="B16" s="69">
        <f t="shared" si="0"/>
        <v>2030</v>
      </c>
      <c r="C16" s="73">
        <f>$C$10*INDEX('2025 IRP Assumptions'!$E$126:$E$146,MATCH(B16,'2025 IRP Assumptions'!$S$126:$S$146,0),1)</f>
        <v>1027.324552</v>
      </c>
      <c r="D16" s="71"/>
      <c r="E16" s="71" cm="1">
        <f t="array" ref="E16">$E$10*INDEX('2025 IRP Assumptions'!$E$275:$E$298,'PV_.PX.YAK._.PTC.2032'!$B16-2023,1)</f>
        <v>23.354616835439998</v>
      </c>
      <c r="F16" s="71"/>
      <c r="G16" s="72"/>
      <c r="H16" s="71"/>
      <c r="I16" s="71"/>
      <c r="J16" s="72"/>
      <c r="K16" s="72"/>
      <c r="L16" s="71"/>
      <c r="P16" s="88"/>
      <c r="R16" s="71"/>
      <c r="U16" s="178"/>
      <c r="V16" s="88"/>
      <c r="W16" s="88"/>
      <c r="X16" s="176"/>
      <c r="Y16" s="178"/>
      <c r="Z16" s="88"/>
      <c r="AA16" s="88"/>
    </row>
    <row r="17" spans="2:27">
      <c r="B17" s="69">
        <f t="shared" si="0"/>
        <v>2031</v>
      </c>
      <c r="C17" s="73">
        <f>$C$10*INDEX('2025 IRP Assumptions'!$E$126:$E$146,MATCH(B17,'2025 IRP Assumptions'!$S$126:$S$146,0),1)</f>
        <v>984.26601600000015</v>
      </c>
      <c r="D17" s="71"/>
      <c r="E17" s="71" cm="1">
        <f t="array" ref="E17">$E$10*INDEX('2025 IRP Assumptions'!$E$275:$E$298,'PV_.PX.YAK._.PTC.2032'!$B17-2023,1)</f>
        <v>23.863747481640001</v>
      </c>
      <c r="F17" s="71"/>
      <c r="G17" s="72"/>
      <c r="H17" s="71"/>
      <c r="I17" s="71"/>
      <c r="J17" s="72"/>
      <c r="K17" s="72"/>
      <c r="L17" s="71"/>
      <c r="P17" s="88"/>
      <c r="R17" s="71"/>
      <c r="U17" s="178"/>
      <c r="V17" s="88"/>
      <c r="W17" s="88"/>
      <c r="X17" s="176"/>
      <c r="Y17" s="178"/>
      <c r="Z17" s="88"/>
      <c r="AA17" s="88"/>
    </row>
    <row r="18" spans="2:27">
      <c r="B18" s="69">
        <f t="shared" si="0"/>
        <v>2032</v>
      </c>
      <c r="C18" s="73">
        <f>$C$10*INDEX('2025 IRP Assumptions'!$E$126:$E$146,MATCH(B18,'2025 IRP Assumptions'!$S$126:$S$146,0),1)</f>
        <v>989.72588800000005</v>
      </c>
      <c r="D18" s="250">
        <f>C18*$C$60</f>
        <v>67.905093175680008</v>
      </c>
      <c r="E18" s="71" cm="1">
        <f t="array" ref="E18">$E$10*INDEX('2025 IRP Assumptions'!$E$275:$E$298,'PV_.PX.YAK._.PTC.2032'!$B18-2023,1)</f>
        <v>24.383977170120001</v>
      </c>
      <c r="F18" s="71"/>
      <c r="G18" s="72">
        <f t="shared" ref="G18:G36" si="1">(D18+E18+F18)/(8.76*$C$61)</f>
        <v>39.054187129462434</v>
      </c>
      <c r="H18" s="71"/>
      <c r="I18" s="71">
        <f>-INDEX('2025 IRP Assumptions'!$E$243:$E$272,MATCH(B18,'2025 IRP Assumptions'!$S$243:$S$272,0),1)</f>
        <v>-45.08</v>
      </c>
      <c r="J18" s="72">
        <f t="shared" ref="J18:J36" si="2">(G18+H18+I18)</f>
        <v>-6.025812870537564</v>
      </c>
      <c r="K18" s="72">
        <f t="shared" ref="K18:K36" si="3">ROUND(J18*$C$61*8.76,2)</f>
        <v>-14.24</v>
      </c>
      <c r="L18" s="71">
        <f t="shared" ref="L18:L36" si="4">(D18+E18+F18)</f>
        <v>92.289070345800013</v>
      </c>
      <c r="P18" s="88"/>
      <c r="R18" s="71"/>
      <c r="T18" s="88"/>
      <c r="V18" s="88"/>
      <c r="W18" s="88"/>
      <c r="Y18" s="88"/>
      <c r="Z18" s="88"/>
      <c r="AA18" s="88"/>
    </row>
    <row r="19" spans="2:27">
      <c r="B19" s="69">
        <f t="shared" si="0"/>
        <v>2033</v>
      </c>
      <c r="C19" s="73"/>
      <c r="D19" s="71" cm="1">
        <f t="array" ref="D19">D18*INDEX('2025 IRP Assumptions'!$E$275:$E$298,'PV_.PX.YAK._.PTC.2032'!$B19-2023,1)/INDEX('2025 IRP Assumptions'!$E$275:$E$298,'PV_.PX.YAK._.PTC.2032'!$B19-2023-1,1)</f>
        <v>69.385424207721272</v>
      </c>
      <c r="E19" s="71" cm="1">
        <f t="array" ref="E19">$E$10*INDEX('2025 IRP Assumptions'!$E$275:$E$298,'PV_.PX.YAK._.PTC.2032'!$B19-2023,1)</f>
        <v>24.915547872719998</v>
      </c>
      <c r="F19" s="71"/>
      <c r="G19" s="72">
        <f t="shared" si="1"/>
        <v>39.905568409351396</v>
      </c>
      <c r="H19" s="71"/>
      <c r="I19" s="71">
        <f>-INDEX('2025 IRP Assumptions'!$E$243:$E$272,MATCH(B19,'2025 IRP Assumptions'!$S$243:$S$272,0),1)</f>
        <v>-46.41</v>
      </c>
      <c r="J19" s="72">
        <f t="shared" si="2"/>
        <v>-6.5044315906486005</v>
      </c>
      <c r="K19" s="72">
        <f t="shared" si="3"/>
        <v>-15.37</v>
      </c>
      <c r="L19" s="71">
        <f t="shared" si="4"/>
        <v>94.300972080441269</v>
      </c>
      <c r="P19" s="88"/>
      <c r="R19" s="71"/>
      <c r="T19" s="88"/>
      <c r="V19" s="88"/>
      <c r="W19" s="88"/>
      <c r="Y19" s="88"/>
      <c r="Z19" s="88"/>
      <c r="AA19" s="88"/>
    </row>
    <row r="20" spans="2:27">
      <c r="B20" s="69">
        <f t="shared" si="0"/>
        <v>2034</v>
      </c>
      <c r="C20" s="73"/>
      <c r="D20" s="71" cm="1">
        <f t="array" ref="D20">D19*INDEX('2025 IRP Assumptions'!$E$275:$E$298,'PV_.PX.YAK._.PTC.2032'!$B20-2023,1)/INDEX('2025 IRP Assumptions'!$E$275:$E$298,'PV_.PX.YAK._.PTC.2032'!$B20-2023-1,1)</f>
        <v>70.898026507176894</v>
      </c>
      <c r="E20" s="71" cm="1">
        <f t="array" ref="E20">$E$10*INDEX('2025 IRP Assumptions'!$E$275:$E$298,'PV_.PX.YAK._.PTC.2032'!$B20-2023,1)</f>
        <v>25.458706834919997</v>
      </c>
      <c r="F20" s="71"/>
      <c r="G20" s="72">
        <f t="shared" si="1"/>
        <v>40.775509830425122</v>
      </c>
      <c r="H20" s="71"/>
      <c r="I20" s="71">
        <f>-INDEX('2025 IRP Assumptions'!$E$243:$E$272,MATCH(B20,'2025 IRP Assumptions'!$S$243:$S$272,0),1)</f>
        <v>-47.74</v>
      </c>
      <c r="J20" s="72">
        <f t="shared" si="2"/>
        <v>-6.96449016957488</v>
      </c>
      <c r="K20" s="72">
        <f t="shared" si="3"/>
        <v>-16.46</v>
      </c>
      <c r="L20" s="71">
        <f t="shared" si="4"/>
        <v>96.356733342096888</v>
      </c>
      <c r="P20" s="88"/>
      <c r="R20" s="71"/>
      <c r="T20" s="88"/>
      <c r="V20" s="88"/>
      <c r="W20" s="88"/>
      <c r="Y20" s="88"/>
      <c r="Z20" s="88"/>
      <c r="AA20" s="88"/>
    </row>
    <row r="21" spans="2:27">
      <c r="B21" s="69">
        <f t="shared" si="0"/>
        <v>2035</v>
      </c>
      <c r="C21" s="73"/>
      <c r="D21" s="71" cm="1">
        <f t="array" ref="D21">D20*INDEX('2025 IRP Assumptions'!$E$275:$E$298,'PV_.PX.YAK._.PTC.2032'!$B21-2023,1)/INDEX('2025 IRP Assumptions'!$E$275:$E$298,'PV_.PX.YAK._.PTC.2032'!$B21-2023-1,1)</f>
        <v>72.443603466872787</v>
      </c>
      <c r="E21" s="71" cm="1">
        <f t="array" ref="E21">$E$10*INDEX('2025 IRP Assumptions'!$E$275:$E$298,'PV_.PX.YAK._.PTC.2032'!$B21-2023,1)</f>
        <v>26.013706637399999</v>
      </c>
      <c r="F21" s="71"/>
      <c r="G21" s="72">
        <f t="shared" si="1"/>
        <v>41.664415934283724</v>
      </c>
      <c r="H21" s="71"/>
      <c r="I21" s="71">
        <f>-INDEX('2025 IRP Assumptions'!$E$243:$E$272,MATCH(B21,'2025 IRP Assumptions'!$S$243:$S$272,0),1)</f>
        <v>-47.74</v>
      </c>
      <c r="J21" s="72">
        <f t="shared" si="2"/>
        <v>-6.0755840657162778</v>
      </c>
      <c r="K21" s="72">
        <f t="shared" si="3"/>
        <v>-14.36</v>
      </c>
      <c r="L21" s="71">
        <f t="shared" si="4"/>
        <v>98.457310104272779</v>
      </c>
      <c r="P21" s="88"/>
      <c r="R21" s="71"/>
      <c r="T21" s="88"/>
      <c r="V21" s="88"/>
      <c r="W21" s="88"/>
      <c r="Y21" s="88"/>
      <c r="Z21" s="88"/>
      <c r="AA21" s="88"/>
    </row>
    <row r="22" spans="2:27">
      <c r="B22" s="69">
        <f t="shared" si="0"/>
        <v>2036</v>
      </c>
      <c r="C22" s="73"/>
      <c r="D22" s="71" cm="1">
        <f t="array" ref="D22">D21*INDEX('2025 IRP Assumptions'!$E$275:$E$298,'PV_.PX.YAK._.PTC.2032'!$B22-2023,1)/INDEX('2025 IRP Assumptions'!$E$275:$E$298,'PV_.PX.YAK._.PTC.2032'!$B22-2023-1,1)</f>
        <v>74.022874022964913</v>
      </c>
      <c r="E22" s="71" cm="1">
        <f t="array" ref="E22">$E$10*INDEX('2025 IRP Assumptions'!$E$275:$E$298,'PV_.PX.YAK._.PTC.2032'!$B22-2023,1)</f>
        <v>26.580805442279999</v>
      </c>
      <c r="F22" s="71"/>
      <c r="G22" s="72">
        <f t="shared" si="1"/>
        <v>42.572700201946901</v>
      </c>
      <c r="H22" s="71"/>
      <c r="I22" s="71">
        <f>-INDEX('2025 IRP Assumptions'!$E$243:$E$272,MATCH(B22,'2025 IRP Assumptions'!$S$243:$S$272,0),1)</f>
        <v>-49.06</v>
      </c>
      <c r="J22" s="72">
        <f t="shared" si="2"/>
        <v>-6.4872997980531011</v>
      </c>
      <c r="K22" s="72">
        <f t="shared" si="3"/>
        <v>-15.33</v>
      </c>
      <c r="L22" s="71">
        <f t="shared" si="4"/>
        <v>100.60367946524491</v>
      </c>
      <c r="P22" s="88"/>
      <c r="R22" s="71"/>
      <c r="T22" s="88"/>
      <c r="V22" s="88"/>
      <c r="W22" s="88"/>
      <c r="Y22" s="88"/>
      <c r="Z22" s="88"/>
      <c r="AA22" s="88"/>
    </row>
    <row r="23" spans="2:27">
      <c r="B23" s="69">
        <f t="shared" si="0"/>
        <v>2037</v>
      </c>
      <c r="C23" s="73"/>
      <c r="D23" s="71" cm="1">
        <f t="array" ref="D23">D22*INDEX('2025 IRP Assumptions'!$E$275:$E$298,'PV_.PX.YAK._.PTC.2032'!$B23-2023,1)/INDEX('2025 IRP Assumptions'!$E$275:$E$298,'PV_.PX.YAK._.PTC.2032'!$B23-2023-1,1)</f>
        <v>75.636572654939172</v>
      </c>
      <c r="E23" s="71" cm="1">
        <f t="array" ref="E23">$E$10*INDEX('2025 IRP Assumptions'!$E$275:$E$298,'PV_.PX.YAK._.PTC.2032'!$B23-2023,1)</f>
        <v>27.160266993119997</v>
      </c>
      <c r="F23" s="71"/>
      <c r="G23" s="72">
        <f t="shared" si="1"/>
        <v>43.500785053853882</v>
      </c>
      <c r="H23" s="71"/>
      <c r="I23" s="71">
        <f>-INDEX('2025 IRP Assumptions'!$E$243:$E$272,MATCH(B23,'2025 IRP Assumptions'!$S$243:$S$272,0),1)</f>
        <v>-50.39</v>
      </c>
      <c r="J23" s="72">
        <f t="shared" si="2"/>
        <v>-6.8892149461461187</v>
      </c>
      <c r="K23" s="72">
        <f t="shared" si="3"/>
        <v>-16.28</v>
      </c>
      <c r="L23" s="71">
        <f t="shared" si="4"/>
        <v>102.79683964805918</v>
      </c>
      <c r="P23" s="88"/>
      <c r="R23" s="71"/>
      <c r="T23" s="88"/>
      <c r="V23" s="88"/>
      <c r="W23" s="88"/>
      <c r="Y23" s="88"/>
      <c r="Z23" s="88"/>
      <c r="AA23" s="88"/>
    </row>
    <row r="24" spans="2:27">
      <c r="B24" s="69">
        <f t="shared" si="0"/>
        <v>2038</v>
      </c>
      <c r="C24" s="73"/>
      <c r="D24" s="71" cm="1">
        <f t="array" ref="D24">D23*INDEX('2025 IRP Assumptions'!$E$275:$E$298,'PV_.PX.YAK._.PTC.2032'!$B24-2023,1)/INDEX('2025 IRP Assumptions'!$E$275:$E$298,'PV_.PX.YAK._.PTC.2032'!$B24-2023-1,1)</f>
        <v>77.285449957057409</v>
      </c>
      <c r="E24" s="71" cm="1">
        <f t="array" ref="E24">$E$10*INDEX('2025 IRP Assumptions'!$E$275:$E$298,'PV_.PX.YAK._.PTC.2032'!$B24-2023,1)</f>
        <v>27.75236082012</v>
      </c>
      <c r="F24" s="71"/>
      <c r="G24" s="72">
        <f t="shared" si="1"/>
        <v>44.449102178518572</v>
      </c>
      <c r="H24" s="71"/>
      <c r="I24" s="71">
        <f>-INDEX('2025 IRP Assumptions'!$E$243:$E$272,MATCH(B24,'2025 IRP Assumptions'!$S$243:$S$272,0),1)</f>
        <v>-51.71</v>
      </c>
      <c r="J24" s="72">
        <f t="shared" si="2"/>
        <v>-7.2608978214814286</v>
      </c>
      <c r="K24" s="72">
        <f t="shared" si="3"/>
        <v>-17.16</v>
      </c>
      <c r="L24" s="71">
        <f t="shared" si="4"/>
        <v>105.03781077717741</v>
      </c>
      <c r="P24" s="88"/>
      <c r="R24" s="71"/>
      <c r="T24" s="88"/>
      <c r="V24" s="88"/>
      <c r="W24" s="88"/>
      <c r="Y24" s="88"/>
      <c r="Z24" s="88"/>
      <c r="AA24" s="88"/>
    </row>
    <row r="25" spans="2:27">
      <c r="B25" s="69">
        <f t="shared" si="0"/>
        <v>2039</v>
      </c>
      <c r="C25" s="73"/>
      <c r="D25" s="71" cm="1">
        <f t="array" ref="D25">D24*INDEX('2025 IRP Assumptions'!$E$275:$E$298,'PV_.PX.YAK._.PTC.2032'!$B25-2023,1)/INDEX('2025 IRP Assumptions'!$E$275:$E$298,'PV_.PX.YAK._.PTC.2032'!$B25-2023-1,1)</f>
        <v>78.970272752646565</v>
      </c>
      <c r="E25" s="71" cm="1">
        <f t="array" ref="E25">$E$10*INDEX('2025 IRP Assumptions'!$E$275:$E$298,'PV_.PX.YAK._.PTC.2032'!$B25-2023,1)</f>
        <v>28.35736228116</v>
      </c>
      <c r="F25" s="71"/>
      <c r="G25" s="72">
        <f t="shared" si="1"/>
        <v>45.418092598260579</v>
      </c>
      <c r="H25" s="71"/>
      <c r="I25" s="71">
        <f>-INDEX('2025 IRP Assumptions'!$E$243:$E$272,MATCH(B25,'2025 IRP Assumptions'!$S$243:$S$272,0),1)</f>
        <v>-51.71</v>
      </c>
      <c r="J25" s="72">
        <f t="shared" si="2"/>
        <v>-6.2919074017394223</v>
      </c>
      <c r="K25" s="72">
        <f t="shared" si="3"/>
        <v>-14.87</v>
      </c>
      <c r="L25" s="71">
        <f t="shared" si="4"/>
        <v>107.32763503380656</v>
      </c>
      <c r="P25" s="88"/>
      <c r="R25" s="71"/>
      <c r="T25" s="88"/>
      <c r="V25" s="88"/>
      <c r="W25" s="88"/>
      <c r="Y25" s="88"/>
      <c r="Z25" s="88"/>
      <c r="AA25" s="88"/>
    </row>
    <row r="26" spans="2:27">
      <c r="B26" s="69">
        <f t="shared" si="0"/>
        <v>2040</v>
      </c>
      <c r="C26" s="73"/>
      <c r="D26" s="71" cm="1">
        <f t="array" ref="D26">D25*INDEX('2025 IRP Assumptions'!$E$275:$E$298,'PV_.PX.YAK._.PTC.2032'!$B26-2023,1)/INDEX('2025 IRP Assumptions'!$E$275:$E$298,'PV_.PX.YAK._.PTC.2032'!$B26-2023-1,1)</f>
        <v>80.691824722689276</v>
      </c>
      <c r="E26" s="71" cm="1">
        <f t="array" ref="E26">$E$10*INDEX('2025 IRP Assumptions'!$E$275:$E$298,'PV_.PX.YAK._.PTC.2032'!$B26-2023,1)</f>
        <v>28.975552787519998</v>
      </c>
      <c r="F26" s="71"/>
      <c r="G26" s="72">
        <f t="shared" si="1"/>
        <v>46.408207030725897</v>
      </c>
      <c r="H26" s="71"/>
      <c r="I26" s="71">
        <f>-INDEX('2025 IRP Assumptions'!$E$243:$E$272,MATCH(B26,'2025 IRP Assumptions'!$S$243:$S$272,0),1)</f>
        <v>-53.04</v>
      </c>
      <c r="J26" s="72">
        <f t="shared" si="2"/>
        <v>-6.6317929692741018</v>
      </c>
      <c r="K26" s="72">
        <f t="shared" si="3"/>
        <v>-15.67</v>
      </c>
      <c r="L26" s="71">
        <f t="shared" si="4"/>
        <v>109.66737751020928</v>
      </c>
      <c r="P26" s="88"/>
      <c r="R26" s="71"/>
      <c r="T26" s="88"/>
      <c r="V26" s="88"/>
      <c r="W26" s="88"/>
      <c r="Y26" s="88"/>
      <c r="Z26" s="88"/>
      <c r="AA26" s="88"/>
    </row>
    <row r="27" spans="2:27">
      <c r="B27" s="69">
        <f t="shared" si="0"/>
        <v>2041</v>
      </c>
      <c r="C27" s="73"/>
      <c r="D27" s="71" cm="1">
        <f t="array" ref="D27">D26*INDEX('2025 IRP Assumptions'!$E$275:$E$298,'PV_.PX.YAK._.PTC.2032'!$B27-2023,1)/INDEX('2025 IRP Assumptions'!$E$275:$E$298,'PV_.PX.YAK._.PTC.2032'!$B27-2023-1,1)</f>
        <v>82.450906462968447</v>
      </c>
      <c r="E27" s="71" cm="1">
        <f t="array" ref="E27">$E$10*INDEX('2025 IRP Assumptions'!$E$275:$E$298,'PV_.PX.YAK._.PTC.2032'!$B27-2023,1)</f>
        <v>29.607219824399998</v>
      </c>
      <c r="F27" s="71"/>
      <c r="G27" s="72">
        <f t="shared" si="1"/>
        <v>47.419905921752353</v>
      </c>
      <c r="H27" s="71"/>
      <c r="I27" s="71"/>
      <c r="J27" s="72">
        <f t="shared" si="2"/>
        <v>47.419905921752353</v>
      </c>
      <c r="K27" s="72">
        <f t="shared" si="3"/>
        <v>112.06</v>
      </c>
      <c r="L27" s="71">
        <f t="shared" si="4"/>
        <v>112.05812628736845</v>
      </c>
      <c r="P27" s="88"/>
      <c r="R27" s="71"/>
    </row>
    <row r="28" spans="2:27">
      <c r="B28" s="69">
        <f t="shared" si="0"/>
        <v>2042</v>
      </c>
      <c r="C28" s="73"/>
      <c r="D28" s="71" cm="1">
        <f t="array" ref="D28">D27*INDEX('2025 IRP Assumptions'!$E$275:$E$298,'PV_.PX.YAK._.PTC.2032'!$B28-2023,1)/INDEX('2025 IRP Assumptions'!$E$275:$E$298,'PV_.PX.YAK._.PTC.2032'!$B28-2023-1,1)</f>
        <v>84.248336226946975</v>
      </c>
      <c r="E28" s="71" cm="1">
        <f t="array" ref="E28">$E$10*INDEX('2025 IRP Assumptions'!$E$275:$E$298,'PV_.PX.YAK._.PTC.2032'!$B28-2023,1)</f>
        <v>30.252657217679999</v>
      </c>
      <c r="F28" s="71"/>
      <c r="G28" s="72">
        <f t="shared" si="1"/>
        <v>48.453659872621287</v>
      </c>
      <c r="H28" s="71"/>
      <c r="I28" s="71"/>
      <c r="J28" s="72">
        <f t="shared" si="2"/>
        <v>48.453659872621287</v>
      </c>
      <c r="K28" s="72">
        <f t="shared" si="3"/>
        <v>114.5</v>
      </c>
      <c r="L28" s="71">
        <f t="shared" si="4"/>
        <v>114.50099344462697</v>
      </c>
      <c r="P28" s="88"/>
      <c r="R28" s="71"/>
    </row>
    <row r="29" spans="2:27">
      <c r="B29" s="69">
        <f t="shared" si="0"/>
        <v>2043</v>
      </c>
      <c r="C29" s="73"/>
      <c r="D29" s="71" cm="1">
        <f t="array" ref="D29">D28*INDEX('2025 IRP Assumptions'!$E$275:$E$298,'PV_.PX.YAK._.PTC.2032'!$B29-2023,1)/INDEX('2025 IRP Assumptions'!$E$275:$E$298,'PV_.PX.YAK._.PTC.2032'!$B29-2023-1,1)</f>
        <v>86.084949982912363</v>
      </c>
      <c r="E29" s="71" cm="1">
        <f t="array" ref="E29">$E$10*INDEX('2025 IRP Assumptions'!$E$275:$E$298,'PV_.PX.YAK._.PTC.2032'!$B29-2023,1)</f>
        <v>30.91216515444</v>
      </c>
      <c r="F29" s="71"/>
      <c r="G29" s="72">
        <f t="shared" si="1"/>
        <v>49.509949672923135</v>
      </c>
      <c r="H29" s="71"/>
      <c r="I29" s="71"/>
      <c r="J29" s="72">
        <f t="shared" si="2"/>
        <v>49.509949672923135</v>
      </c>
      <c r="K29" s="72">
        <f t="shared" si="3"/>
        <v>117</v>
      </c>
      <c r="L29" s="71">
        <f t="shared" si="4"/>
        <v>116.99711513735237</v>
      </c>
      <c r="P29" s="88"/>
      <c r="R29" s="71"/>
    </row>
    <row r="30" spans="2:27">
      <c r="B30" s="69">
        <f t="shared" si="0"/>
        <v>2044</v>
      </c>
      <c r="C30" s="73"/>
      <c r="D30" s="71" cm="1">
        <f t="array" ref="D30">D29*INDEX('2025 IRP Assumptions'!$E$275:$E$298,'PV_.PX.YAK._.PTC.2032'!$B30-2023,1)/INDEX('2025 IRP Assumptions'!$E$275:$E$298,'PV_.PX.YAK._.PTC.2032'!$B30-2023-1,1)</f>
        <v>87.961601871133482</v>
      </c>
      <c r="E30" s="71" cm="1">
        <f t="array" ref="E30">$E$10*INDEX('2025 IRP Assumptions'!$E$275:$E$298,'PV_.PX.YAK._.PTC.2032'!$B30-2023,1)</f>
        <v>31.58605034712</v>
      </c>
      <c r="F30" s="71"/>
      <c r="G30" s="72">
        <f t="shared" si="1"/>
        <v>50.589266563481438</v>
      </c>
      <c r="H30" s="71"/>
      <c r="I30" s="71"/>
      <c r="J30" s="72">
        <f t="shared" si="2"/>
        <v>50.589266563481438</v>
      </c>
      <c r="K30" s="72">
        <f t="shared" si="3"/>
        <v>119.55</v>
      </c>
      <c r="L30" s="71">
        <f t="shared" si="4"/>
        <v>119.54765221825349</v>
      </c>
      <c r="P30" s="88"/>
      <c r="R30" s="71"/>
    </row>
    <row r="31" spans="2:27">
      <c r="B31" s="69">
        <f t="shared" si="0"/>
        <v>2045</v>
      </c>
      <c r="C31" s="73"/>
      <c r="D31" s="71" cm="1">
        <f t="array" ref="D31">D30*INDEX('2025 IRP Assumptions'!$E$275:$E$298,'PV_.PX.YAK._.PTC.2032'!$B31-2023,1)/INDEX('2025 IRP Assumptions'!$E$275:$E$298,'PV_.PX.YAK._.PTC.2032'!$B31-2023-1,1)</f>
        <v>89.879164832451139</v>
      </c>
      <c r="E31" s="71" cm="1">
        <f t="array" ref="E31">$E$10*INDEX('2025 IRP Assumptions'!$E$275:$E$298,'PV_.PX.YAK._.PTC.2032'!$B31-2023,1)</f>
        <v>32.274626259240002</v>
      </c>
      <c r="F31" s="71"/>
      <c r="G31" s="72">
        <f t="shared" si="1"/>
        <v>51.692112597873553</v>
      </c>
      <c r="H31" s="71"/>
      <c r="I31" s="71"/>
      <c r="J31" s="72">
        <f t="shared" si="2"/>
        <v>51.692112597873553</v>
      </c>
      <c r="K31" s="72">
        <f t="shared" si="3"/>
        <v>122.15</v>
      </c>
      <c r="L31" s="71">
        <f t="shared" si="4"/>
        <v>122.15379109169115</v>
      </c>
      <c r="P31" s="88"/>
      <c r="R31" s="71"/>
    </row>
    <row r="32" spans="2:27">
      <c r="B32" s="69">
        <f t="shared" si="0"/>
        <v>2046</v>
      </c>
      <c r="C32" s="73"/>
      <c r="D32" s="71" cm="1">
        <f t="array" ref="D32">D31*INDEX('2025 IRP Assumptions'!$E$275:$E$298,'PV_.PX.YAK._.PTC.2032'!$B32-2023,1)/INDEX('2025 IRP Assumptions'!$E$275:$E$298,'PV_.PX.YAK._.PTC.2032'!$B32-2023-1,1)</f>
        <v>91.838530608278035</v>
      </c>
      <c r="E32" s="71" cm="1">
        <f t="array" ref="E32">$E$10*INDEX('2025 IRP Assumptions'!$E$275:$E$298,'PV_.PX.YAK._.PTC.2032'!$B32-2023,1)</f>
        <v>32.978213105400002</v>
      </c>
      <c r="F32" s="71"/>
      <c r="G32" s="72">
        <f t="shared" si="1"/>
        <v>52.819000642430623</v>
      </c>
      <c r="H32" s="71"/>
      <c r="I32" s="71"/>
      <c r="J32" s="72">
        <f t="shared" si="2"/>
        <v>52.819000642430623</v>
      </c>
      <c r="K32" s="72">
        <f t="shared" si="3"/>
        <v>124.82</v>
      </c>
      <c r="L32" s="71">
        <f t="shared" si="4"/>
        <v>124.81674371367804</v>
      </c>
      <c r="P32" s="88"/>
      <c r="R32" s="71"/>
    </row>
    <row r="33" spans="2:18">
      <c r="B33" s="69">
        <f t="shared" si="0"/>
        <v>2047</v>
      </c>
      <c r="C33" s="73"/>
      <c r="D33" s="71" cm="1">
        <f t="array" ref="D33">D32*INDEX('2025 IRP Assumptions'!$E$275:$E$298,'PV_.PX.YAK._.PTC.2032'!$B33-2023,1)/INDEX('2025 IRP Assumptions'!$E$275:$E$298,'PV_.PX.YAK._.PTC.2032'!$B33-2023-1,1)</f>
        <v>93.840610540623146</v>
      </c>
      <c r="E33" s="71" cm="1">
        <f t="array" ref="E33">$E$10*INDEX('2025 IRP Assumptions'!$E$275:$E$298,'PV_.PX.YAK._.PTC.2032'!$B33-2023,1)</f>
        <v>33.69713813856</v>
      </c>
      <c r="F33" s="71"/>
      <c r="G33" s="72">
        <f t="shared" si="1"/>
        <v>53.97045483635479</v>
      </c>
      <c r="H33" s="71"/>
      <c r="I33" s="71"/>
      <c r="J33" s="72">
        <f t="shared" si="2"/>
        <v>53.97045483635479</v>
      </c>
      <c r="K33" s="72">
        <f t="shared" si="3"/>
        <v>127.54</v>
      </c>
      <c r="L33" s="71">
        <f t="shared" si="4"/>
        <v>127.53774867918315</v>
      </c>
      <c r="P33" s="88"/>
      <c r="R33" s="71"/>
    </row>
    <row r="34" spans="2:18" ht="15">
      <c r="B34" s="69">
        <f t="shared" si="0"/>
        <v>2048</v>
      </c>
      <c r="C34" s="73"/>
      <c r="D34" s="277">
        <f t="shared" ref="D34:E36" si="5">D33*D33/D32</f>
        <v>95.886335814732234</v>
      </c>
      <c r="E34" s="277">
        <f t="shared" si="5"/>
        <v>34.431735737169561</v>
      </c>
      <c r="F34" s="71"/>
      <c r="G34" s="72">
        <f t="shared" si="1"/>
        <v>55.147010731268729</v>
      </c>
      <c r="H34" s="71"/>
      <c r="I34" s="71"/>
      <c r="J34" s="72">
        <f t="shared" si="2"/>
        <v>55.147010731268729</v>
      </c>
      <c r="K34" s="72">
        <f t="shared" si="3"/>
        <v>130.32</v>
      </c>
      <c r="L34" s="71">
        <f t="shared" si="4"/>
        <v>130.3180715519018</v>
      </c>
      <c r="P34" s="88"/>
      <c r="R34" s="71"/>
    </row>
    <row r="35" spans="2:18" ht="15">
      <c r="B35" s="69">
        <f t="shared" si="0"/>
        <v>2049</v>
      </c>
      <c r="C35" s="73"/>
      <c r="D35" s="277">
        <f t="shared" si="5"/>
        <v>97.976657899039154</v>
      </c>
      <c r="E35" s="277">
        <f t="shared" si="5"/>
        <v>35.182347563149534</v>
      </c>
      <c r="F35" s="71"/>
      <c r="G35" s="72">
        <f t="shared" si="1"/>
        <v>56.349215544244501</v>
      </c>
      <c r="H35" s="71"/>
      <c r="I35" s="71"/>
      <c r="J35" s="72">
        <f t="shared" si="2"/>
        <v>56.349215544244501</v>
      </c>
      <c r="K35" s="72">
        <f t="shared" si="3"/>
        <v>133.16</v>
      </c>
      <c r="L35" s="71">
        <f t="shared" si="4"/>
        <v>133.1590054621887</v>
      </c>
      <c r="P35" s="88"/>
      <c r="R35" s="71"/>
    </row>
    <row r="36" spans="2:18" ht="15">
      <c r="B36" s="69">
        <f t="shared" si="0"/>
        <v>2050</v>
      </c>
      <c r="C36" s="73"/>
      <c r="D36" s="277">
        <f t="shared" si="5"/>
        <v>100.11254900398926</v>
      </c>
      <c r="E36" s="277">
        <f t="shared" si="5"/>
        <v>35.9493227266505</v>
      </c>
      <c r="F36" s="71"/>
      <c r="G36" s="72">
        <f t="shared" si="1"/>
        <v>57.577628421686072</v>
      </c>
      <c r="H36" s="71"/>
      <c r="I36" s="71"/>
      <c r="J36" s="72">
        <f t="shared" si="2"/>
        <v>57.577628421686072</v>
      </c>
      <c r="K36" s="72">
        <f t="shared" si="3"/>
        <v>136.06</v>
      </c>
      <c r="L36" s="71">
        <f t="shared" si="4"/>
        <v>136.06187173063975</v>
      </c>
      <c r="P36" s="88"/>
      <c r="R36" s="71"/>
    </row>
    <row r="37" spans="2:18">
      <c r="B37" s="69"/>
      <c r="C37" s="73"/>
      <c r="D37" s="71"/>
      <c r="E37" s="71"/>
      <c r="F37" s="71"/>
      <c r="G37" s="72"/>
      <c r="H37" s="71"/>
      <c r="I37" s="71"/>
      <c r="J37" s="71"/>
      <c r="K37" s="71"/>
      <c r="L37" s="71"/>
      <c r="M37" s="71"/>
    </row>
    <row r="38" spans="2:18">
      <c r="B38" s="69"/>
      <c r="C38" s="73"/>
      <c r="D38" s="71"/>
      <c r="E38" s="71"/>
      <c r="F38" s="71"/>
      <c r="G38" s="72"/>
      <c r="H38" s="71"/>
      <c r="I38" s="71"/>
      <c r="J38" s="71"/>
      <c r="K38" s="72"/>
      <c r="L38" s="72"/>
      <c r="M38" s="75"/>
    </row>
    <row r="40" spans="2:18" ht="14.25">
      <c r="B40" s="76" t="s">
        <v>126</v>
      </c>
      <c r="C40" s="77"/>
      <c r="D40" s="77"/>
      <c r="E40" s="77"/>
      <c r="F40" s="77"/>
      <c r="G40" s="77"/>
      <c r="H40" s="77"/>
      <c r="I40" s="77"/>
    </row>
    <row r="42" spans="2:18">
      <c r="B42" s="62" t="s">
        <v>127</v>
      </c>
      <c r="C42" s="78" t="s">
        <v>128</v>
      </c>
      <c r="D42" s="159" t="s">
        <v>129</v>
      </c>
    </row>
    <row r="43" spans="2:18">
      <c r="C43" s="78" t="str">
        <f>C7</f>
        <v>(a)</v>
      </c>
      <c r="D43" s="62" t="s">
        <v>130</v>
      </c>
    </row>
    <row r="44" spans="2:18">
      <c r="C44" s="78" t="str">
        <f>D7</f>
        <v>(b)</v>
      </c>
      <c r="D44" s="72" t="str">
        <f>"= "&amp;C7&amp;" x "&amp;C60</f>
        <v>= (a) x 0.06861</v>
      </c>
    </row>
    <row r="45" spans="2:18">
      <c r="C45" s="78" t="str">
        <f>F7</f>
        <v>(d)</v>
      </c>
      <c r="D45" s="72" t="str">
        <f>"= ("&amp;$D$7&amp;" + "&amp;$E$7&amp;") /  (8.76 x "&amp;TEXT(C61,"0.0%")&amp;")"</f>
        <v>= ((b) + (c)) /  (8.76 x 27.0%)</v>
      </c>
    </row>
    <row r="46" spans="2:18">
      <c r="C46" s="78" t="str">
        <f>J7</f>
        <v>(g)</v>
      </c>
      <c r="D46" s="72" t="str">
        <f>"= "&amp;$G$7&amp;" + "&amp;$H$7</f>
        <v>= (e) + (f)</v>
      </c>
    </row>
    <row r="47" spans="2:18">
      <c r="C47" s="78" t="str">
        <f>K7</f>
        <v>(h)</v>
      </c>
      <c r="D47" t="str">
        <f>D42</f>
        <v>Plant Costs  - 2025 IRP - Table 7.1 &amp; 7.2</v>
      </c>
    </row>
    <row r="48" spans="2:18">
      <c r="C48" s="78"/>
      <c r="D48" s="72"/>
    </row>
    <row r="49" spans="2:20" ht="13.5" thickBot="1"/>
    <row r="50" spans="2:20" ht="13.5" thickBot="1">
      <c r="C50" s="37" t="str">
        <f>B2&amp;" - "&amp;B3</f>
        <v>PV_.PX.YAK._.PTC.Utility_Scale - 27% Capacity Factor</v>
      </c>
      <c r="D50" s="79"/>
      <c r="E50" s="79"/>
      <c r="F50" s="79"/>
      <c r="G50" s="79"/>
      <c r="H50" s="79"/>
      <c r="I50" s="79"/>
      <c r="J50" s="80"/>
      <c r="K50" s="80"/>
      <c r="L50" s="81"/>
    </row>
    <row r="51" spans="2:20" ht="13.5" thickBot="1">
      <c r="C51" s="82"/>
      <c r="D51" s="83" t="s">
        <v>131</v>
      </c>
      <c r="E51" s="83"/>
      <c r="F51" s="83"/>
      <c r="G51" s="83"/>
      <c r="H51" s="83"/>
      <c r="I51" s="84"/>
      <c r="J51" s="80"/>
      <c r="K51" s="80"/>
      <c r="L51" s="81"/>
    </row>
    <row r="52" spans="2:20">
      <c r="Q52" s="62" t="s">
        <v>95</v>
      </c>
      <c r="R52" s="69">
        <v>2032</v>
      </c>
      <c r="T52" s="174" t="s">
        <v>104</v>
      </c>
    </row>
    <row r="53" spans="2:20">
      <c r="B53" t="s">
        <v>162</v>
      </c>
      <c r="C53" s="168"/>
      <c r="D53" s="62" t="s">
        <v>130</v>
      </c>
      <c r="P53" s="156"/>
      <c r="T53" s="174"/>
    </row>
    <row r="54" spans="2:20">
      <c r="B54" t="s">
        <v>162</v>
      </c>
      <c r="C54" s="85"/>
      <c r="D54" s="62" t="s">
        <v>364</v>
      </c>
      <c r="Q54" s="62" t="s">
        <v>177</v>
      </c>
      <c r="R54" s="62">
        <v>1</v>
      </c>
    </row>
    <row r="55" spans="2:20" ht="24" customHeight="1">
      <c r="B55"/>
      <c r="C55" s="88"/>
      <c r="D55" s="62" t="s">
        <v>365</v>
      </c>
      <c r="R55" s="113"/>
      <c r="S55" s="113"/>
    </row>
    <row r="56" spans="2:20">
      <c r="B56" t="s">
        <v>162</v>
      </c>
      <c r="C56" s="85"/>
      <c r="D56" s="62" t="s">
        <v>366</v>
      </c>
      <c r="M56" s="169"/>
      <c r="N56" s="43"/>
      <c r="O56" s="93"/>
      <c r="P56" s="43"/>
      <c r="Q56" s="43"/>
    </row>
    <row r="57" spans="2:20">
      <c r="B57"/>
      <c r="C57" s="92"/>
      <c r="D57" s="62" t="s">
        <v>367</v>
      </c>
      <c r="J57" s="170"/>
      <c r="M57" s="171"/>
      <c r="N57" s="87"/>
      <c r="P57" s="86"/>
    </row>
    <row r="58" spans="2:20">
      <c r="B58" s="164"/>
      <c r="C58" s="88"/>
      <c r="L58" s="171"/>
      <c r="M58" s="171"/>
      <c r="N58" s="171"/>
      <c r="P58" s="86"/>
    </row>
    <row r="59" spans="2:20">
      <c r="B59"/>
      <c r="C59" s="104"/>
      <c r="L59" s="171"/>
      <c r="M59" s="171"/>
      <c r="N59" s="171"/>
      <c r="P59" s="171"/>
    </row>
    <row r="60" spans="2:20">
      <c r="C60" s="172">
        <v>6.8610000000000004E-2</v>
      </c>
      <c r="D60" s="62" t="s">
        <v>179</v>
      </c>
      <c r="E60" s="165"/>
      <c r="J60" s="276"/>
      <c r="L60" s="158"/>
      <c r="M60" s="90"/>
      <c r="N60" s="90"/>
      <c r="P60" s="91"/>
    </row>
    <row r="61" spans="2:20">
      <c r="C61" s="173">
        <v>0.2697606268956857</v>
      </c>
      <c r="D61" s="62" t="s">
        <v>171</v>
      </c>
    </row>
    <row r="62" spans="2:20">
      <c r="C62" s="179"/>
      <c r="D62" s="89"/>
    </row>
    <row r="64" spans="2:20" ht="15">
      <c r="C64" s="118"/>
      <c r="D64" s="118"/>
      <c r="E64" s="118"/>
      <c r="F64" s="118"/>
    </row>
    <row r="65" spans="3:6" ht="15">
      <c r="C65" s="278"/>
      <c r="D65" s="118"/>
      <c r="E65" s="259"/>
      <c r="F65" s="285"/>
    </row>
    <row r="66" spans="3:6" ht="15">
      <c r="C66" s="278"/>
      <c r="D66" s="118"/>
      <c r="E66" s="259"/>
      <c r="F66" s="285"/>
    </row>
    <row r="67" spans="3:6" ht="15">
      <c r="C67" s="278"/>
      <c r="D67" s="118"/>
      <c r="E67" s="259"/>
      <c r="F67" s="285"/>
    </row>
    <row r="68" spans="3:6" ht="15">
      <c r="C68" s="278"/>
      <c r="D68" s="118"/>
      <c r="E68" s="259"/>
      <c r="F68" s="285"/>
    </row>
    <row r="69" spans="3:6" ht="15">
      <c r="C69" s="278"/>
      <c r="D69" s="118"/>
      <c r="E69" s="259"/>
      <c r="F69" s="285"/>
    </row>
    <row r="70" spans="3:6" ht="15">
      <c r="C70" s="278"/>
      <c r="D70" s="118"/>
      <c r="E70" s="259"/>
      <c r="F70" s="285"/>
    </row>
    <row r="71" spans="3:6" ht="15">
      <c r="C71" s="278"/>
      <c r="D71" s="118"/>
      <c r="E71" s="259"/>
      <c r="F71" s="285"/>
    </row>
    <row r="72" spans="3:6" ht="15">
      <c r="C72" s="278"/>
      <c r="D72" s="118"/>
      <c r="E72" s="259"/>
      <c r="F72" s="285"/>
    </row>
    <row r="73" spans="3:6" ht="15">
      <c r="C73" s="278"/>
      <c r="D73" s="118"/>
      <c r="E73" s="259"/>
      <c r="F73" s="285"/>
    </row>
    <row r="74" spans="3:6" ht="15">
      <c r="C74" s="278"/>
      <c r="D74" s="118"/>
      <c r="E74" s="259"/>
      <c r="F74" s="285"/>
    </row>
    <row r="75" spans="3:6" ht="15">
      <c r="C75" s="118"/>
      <c r="D75" s="118"/>
      <c r="E75" s="118"/>
      <c r="F75" s="118"/>
    </row>
    <row r="76" spans="3:6" ht="15">
      <c r="C76" s="118"/>
      <c r="D76" s="118"/>
      <c r="E76" s="118"/>
      <c r="F76" s="118"/>
    </row>
    <row r="77" spans="3:6" ht="15">
      <c r="C77" s="118"/>
      <c r="D77" s="118"/>
      <c r="E77" s="279"/>
      <c r="F77" s="279"/>
    </row>
    <row r="80" spans="3:6">
      <c r="C80" s="86"/>
      <c r="D80" s="89"/>
    </row>
    <row r="81" spans="3:4">
      <c r="C81" s="86"/>
      <c r="D81" s="89"/>
    </row>
    <row r="82" spans="3:4">
      <c r="C82" s="86"/>
      <c r="D82" s="89"/>
    </row>
    <row r="83" spans="3:4">
      <c r="C83" s="86"/>
      <c r="D83" s="89"/>
    </row>
    <row r="84" spans="3:4">
      <c r="C84" s="86"/>
      <c r="D84" s="89"/>
    </row>
    <row r="85" spans="3:4">
      <c r="C85" s="86"/>
      <c r="D85" s="89"/>
    </row>
    <row r="86" spans="3:4">
      <c r="C86" s="86"/>
      <c r="D86" s="89"/>
    </row>
    <row r="87" spans="3:4">
      <c r="C87" s="86"/>
      <c r="D87" s="89"/>
    </row>
    <row r="88" spans="3:4">
      <c r="C88" s="86"/>
      <c r="D88" s="89"/>
    </row>
    <row r="89" spans="3:4">
      <c r="C89" s="86"/>
      <c r="D89" s="89"/>
    </row>
  </sheetData>
  <printOptions horizontalCentered="1"/>
  <pageMargins left="0.8" right="0.3" top="0.4" bottom="0.4" header="0.5" footer="0.2"/>
  <pageSetup scale="53" orientation="landscape" r:id="rId1"/>
  <headerFooter alignWithMargins="0"/>
  <rowBreaks count="1" manualBreakCount="1">
    <brk id="49" max="1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P41"/>
  <sheetViews>
    <sheetView topLeftCell="A2" zoomScaleNormal="100" workbookViewId="0">
      <selection activeCell="E55" sqref="E55"/>
    </sheetView>
  </sheetViews>
  <sheetFormatPr defaultColWidth="9.33203125" defaultRowHeight="12.75"/>
  <cols>
    <col min="1" max="1" width="2.83203125" style="3" customWidth="1"/>
    <col min="2" max="2" width="7" style="3" customWidth="1"/>
    <col min="3" max="15" width="10.1640625" style="3" customWidth="1"/>
    <col min="16" max="16" width="1.6640625" style="3" customWidth="1"/>
    <col min="17" max="16384" width="9.33203125" style="3"/>
  </cols>
  <sheetData>
    <row r="1" spans="2:16" s="117" customFormat="1" ht="15.75" hidden="1">
      <c r="B1" s="1" t="s">
        <v>0</v>
      </c>
      <c r="C1" s="1"/>
      <c r="D1" s="1"/>
      <c r="E1" s="1"/>
      <c r="F1" s="1"/>
      <c r="G1" s="115"/>
      <c r="H1" s="1"/>
      <c r="I1" s="1"/>
      <c r="J1" s="1"/>
      <c r="K1" s="1"/>
      <c r="L1" s="116"/>
      <c r="M1" s="1"/>
      <c r="N1" s="1"/>
      <c r="O1" s="1"/>
      <c r="P1" s="1"/>
    </row>
    <row r="2" spans="2:16" s="117" customFormat="1" ht="5.25" customHeight="1">
      <c r="B2" s="1"/>
      <c r="C2" s="1"/>
      <c r="D2" s="1"/>
      <c r="E2" s="1"/>
      <c r="F2" s="1"/>
      <c r="G2" s="115"/>
      <c r="H2" s="1"/>
      <c r="I2" s="1"/>
      <c r="J2" s="1"/>
      <c r="K2" s="1"/>
      <c r="L2" s="116"/>
      <c r="M2" s="1"/>
      <c r="N2" s="1"/>
      <c r="O2" s="1"/>
      <c r="P2" s="1"/>
    </row>
    <row r="3" spans="2:16" s="117" customFormat="1" ht="15.75">
      <c r="B3" s="1" t="s">
        <v>39</v>
      </c>
      <c r="C3" s="1"/>
      <c r="D3" s="1"/>
      <c r="E3" s="1"/>
      <c r="F3" s="1"/>
      <c r="G3" s="115"/>
      <c r="H3" s="1"/>
      <c r="I3" s="1"/>
      <c r="J3" s="1"/>
      <c r="K3" s="1"/>
      <c r="L3" s="116"/>
      <c r="M3" s="1"/>
      <c r="N3" s="1"/>
      <c r="O3" s="1"/>
      <c r="P3" s="1"/>
    </row>
    <row r="4" spans="2:16" s="118" customFormat="1" ht="15">
      <c r="B4" s="4" t="s">
        <v>40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2:16" s="118" customFormat="1" ht="15">
      <c r="B5" s="4" t="str">
        <f ca="1">'Table 1'!B5</f>
        <v>QF - 435 - UT - Gas - 25.0 MW and 85% CF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2:16" s="118" customFormat="1" ht="15" hidden="1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</row>
    <row r="7" spans="2:16">
      <c r="D7" s="119"/>
      <c r="E7" s="119"/>
      <c r="F7" s="119"/>
      <c r="G7" s="120"/>
      <c r="H7" s="120"/>
      <c r="I7" s="120"/>
      <c r="J7" s="120"/>
      <c r="K7" s="120"/>
      <c r="L7" s="120"/>
      <c r="M7" s="121"/>
    </row>
    <row r="8" spans="2:16">
      <c r="B8" s="122"/>
      <c r="C8" s="122"/>
      <c r="D8" s="123" t="s">
        <v>41</v>
      </c>
      <c r="E8" s="124"/>
      <c r="F8" s="124"/>
      <c r="G8" s="123"/>
      <c r="H8" s="123"/>
      <c r="I8" s="125" t="s">
        <v>42</v>
      </c>
      <c r="J8" s="126"/>
      <c r="K8" s="126"/>
      <c r="L8" s="127"/>
      <c r="M8" s="128" t="s">
        <v>41</v>
      </c>
      <c r="N8" s="129"/>
      <c r="O8" s="130"/>
    </row>
    <row r="9" spans="2:16">
      <c r="B9" s="131" t="s">
        <v>24</v>
      </c>
      <c r="C9" s="131" t="s">
        <v>43</v>
      </c>
      <c r="D9" s="132" t="s">
        <v>44</v>
      </c>
      <c r="E9" s="133" t="s">
        <v>45</v>
      </c>
      <c r="F9" s="133" t="s">
        <v>46</v>
      </c>
      <c r="G9" s="133" t="s">
        <v>47</v>
      </c>
      <c r="H9" s="134" t="s">
        <v>48</v>
      </c>
      <c r="I9" s="96" t="s">
        <v>49</v>
      </c>
      <c r="J9" s="96" t="s">
        <v>50</v>
      </c>
      <c r="K9" s="96" t="s">
        <v>51</v>
      </c>
      <c r="L9" s="96" t="s">
        <v>52</v>
      </c>
      <c r="M9" s="132" t="s">
        <v>53</v>
      </c>
      <c r="N9" s="133" t="s">
        <v>54</v>
      </c>
      <c r="O9" s="134" t="s">
        <v>55</v>
      </c>
    </row>
    <row r="10" spans="2:16" ht="12.75" customHeight="1">
      <c r="B10" s="5"/>
      <c r="C10" s="5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2:16" ht="12.75" customHeight="1">
      <c r="B11" s="94" t="s">
        <v>56</v>
      </c>
      <c r="C11" s="94"/>
      <c r="E11" s="119"/>
      <c r="F11" s="119"/>
      <c r="G11" s="119"/>
      <c r="H11" s="119"/>
      <c r="I11" s="119"/>
      <c r="J11" s="119"/>
      <c r="K11" s="119"/>
      <c r="L11" s="119"/>
      <c r="M11" s="119"/>
      <c r="N11" s="119"/>
    </row>
    <row r="12" spans="2:16" ht="12.75" hidden="1" customHeight="1">
      <c r="B12" s="135"/>
      <c r="C12" s="136"/>
      <c r="D12" s="7"/>
      <c r="E12" s="7"/>
      <c r="F12" s="7"/>
      <c r="G12" s="7"/>
      <c r="H12" s="11"/>
      <c r="I12" s="137"/>
      <c r="J12" s="138"/>
      <c r="K12" s="138"/>
      <c r="L12" s="139"/>
      <c r="M12" s="137"/>
      <c r="N12" s="138"/>
      <c r="O12" s="139"/>
    </row>
    <row r="13" spans="2:16" ht="12.75" customHeight="1">
      <c r="B13" s="140">
        <f>'[1]Avoided Costs'!B8</f>
        <v>2026</v>
      </c>
      <c r="C13" s="199">
        <f>'[1]Avoided Costs'!C8</f>
        <v>30.128140366137099</v>
      </c>
      <c r="D13" s="200">
        <f>'[1]Avoided Costs'!D8</f>
        <v>37.270315439798331</v>
      </c>
      <c r="E13" s="200">
        <f>'[1]Avoided Costs'!E8</f>
        <v>35.485904438911952</v>
      </c>
      <c r="F13" s="200">
        <f>'[1]Avoided Costs'!F8</f>
        <v>21.796030292230888</v>
      </c>
      <c r="G13" s="200">
        <f>'[1]Avoided Costs'!G8</f>
        <v>16.299545946447306</v>
      </c>
      <c r="H13" s="201">
        <f>'[1]Avoided Costs'!H8</f>
        <v>18.310706461641992</v>
      </c>
      <c r="I13" s="202">
        <f>'[1]Avoided Costs'!I8</f>
        <v>25.119791684029394</v>
      </c>
      <c r="J13" s="200">
        <f>'[1]Avoided Costs'!J8</f>
        <v>38.992088700859036</v>
      </c>
      <c r="K13" s="200">
        <f>'[1]Avoided Costs'!K8</f>
        <v>49.16541900558083</v>
      </c>
      <c r="L13" s="201">
        <f>'[1]Avoided Costs'!L8</f>
        <v>30.263278623087018</v>
      </c>
      <c r="M13" s="202">
        <f>'[1]Avoided Costs'!M8</f>
        <v>21.818354536924332</v>
      </c>
      <c r="N13" s="200">
        <f>'[1]Avoided Costs'!N8</f>
        <v>31.450163999313137</v>
      </c>
      <c r="O13" s="201">
        <f>'[1]Avoided Costs'!O8</f>
        <v>35.703800461668564</v>
      </c>
    </row>
    <row r="14" spans="2:16" ht="12.75" hidden="1" customHeight="1">
      <c r="B14" s="153">
        <f>'[1]Avoided Costs'!B9</f>
        <v>0</v>
      </c>
      <c r="C14" s="203">
        <f>'[1]Avoided Costs'!C9</f>
        <v>0</v>
      </c>
      <c r="D14" s="204">
        <f>'[1]Avoided Costs'!D9</f>
        <v>0</v>
      </c>
      <c r="E14" s="204">
        <f>'[1]Avoided Costs'!E9</f>
        <v>0</v>
      </c>
      <c r="F14" s="204">
        <f>'[1]Avoided Costs'!F9</f>
        <v>0</v>
      </c>
      <c r="G14" s="204">
        <f>'[1]Avoided Costs'!G9</f>
        <v>0</v>
      </c>
      <c r="H14" s="205">
        <f>'[1]Avoided Costs'!H9</f>
        <v>0</v>
      </c>
      <c r="I14" s="206">
        <f>'[1]Avoided Costs'!I9</f>
        <v>0</v>
      </c>
      <c r="J14" s="204">
        <f>'[1]Avoided Costs'!J9</f>
        <v>0</v>
      </c>
      <c r="K14" s="204">
        <f>'[1]Avoided Costs'!K9</f>
        <v>0</v>
      </c>
      <c r="L14" s="205">
        <f>'[1]Avoided Costs'!L9</f>
        <v>0</v>
      </c>
      <c r="M14" s="206">
        <f>'[1]Avoided Costs'!M9</f>
        <v>0</v>
      </c>
      <c r="N14" s="204">
        <f>'[1]Avoided Costs'!N9</f>
        <v>0</v>
      </c>
      <c r="O14" s="205">
        <f>'[1]Avoided Costs'!O9</f>
        <v>0</v>
      </c>
    </row>
    <row r="15" spans="2:16" ht="12.75" hidden="1" customHeight="1">
      <c r="B15" s="153">
        <f>'[1]Avoided Costs'!B10</f>
        <v>0</v>
      </c>
      <c r="C15" s="203">
        <f>'[1]Avoided Costs'!C10</f>
        <v>0</v>
      </c>
      <c r="D15" s="204">
        <f>'[1]Avoided Costs'!D10</f>
        <v>0</v>
      </c>
      <c r="E15" s="204">
        <f>'[1]Avoided Costs'!E10</f>
        <v>0</v>
      </c>
      <c r="F15" s="204">
        <f>'[1]Avoided Costs'!F10</f>
        <v>0</v>
      </c>
      <c r="G15" s="204">
        <f>'[1]Avoided Costs'!G10</f>
        <v>0</v>
      </c>
      <c r="H15" s="205">
        <f>'[1]Avoided Costs'!H10</f>
        <v>0</v>
      </c>
      <c r="I15" s="206">
        <f>'[1]Avoided Costs'!I10</f>
        <v>0</v>
      </c>
      <c r="J15" s="204">
        <f>'[1]Avoided Costs'!J10</f>
        <v>0</v>
      </c>
      <c r="K15" s="204">
        <f>'[1]Avoided Costs'!K10</f>
        <v>0</v>
      </c>
      <c r="L15" s="205">
        <f>'[1]Avoided Costs'!L10</f>
        <v>0</v>
      </c>
      <c r="M15" s="206">
        <f>'[1]Avoided Costs'!M10</f>
        <v>0</v>
      </c>
      <c r="N15" s="204">
        <f>'[1]Avoided Costs'!N10</f>
        <v>0</v>
      </c>
      <c r="O15" s="205">
        <f>'[1]Avoided Costs'!O10</f>
        <v>0</v>
      </c>
    </row>
    <row r="16" spans="2:16" ht="12.75" hidden="1" customHeight="1">
      <c r="B16" s="153">
        <f>'[1]Avoided Costs'!B11</f>
        <v>0</v>
      </c>
      <c r="C16" s="203">
        <f>'[1]Avoided Costs'!C11</f>
        <v>0</v>
      </c>
      <c r="D16" s="204">
        <f>'[1]Avoided Costs'!D11</f>
        <v>0</v>
      </c>
      <c r="E16" s="204">
        <f>'[1]Avoided Costs'!E11</f>
        <v>0</v>
      </c>
      <c r="F16" s="204">
        <f>'[1]Avoided Costs'!F11</f>
        <v>0</v>
      </c>
      <c r="G16" s="204">
        <f>'[1]Avoided Costs'!G11</f>
        <v>0</v>
      </c>
      <c r="H16" s="205">
        <f>'[1]Avoided Costs'!H11</f>
        <v>0</v>
      </c>
      <c r="I16" s="206">
        <f>'[1]Avoided Costs'!I11</f>
        <v>0</v>
      </c>
      <c r="J16" s="204">
        <f>'[1]Avoided Costs'!J11</f>
        <v>0</v>
      </c>
      <c r="K16" s="204">
        <f>'[1]Avoided Costs'!K11</f>
        <v>0</v>
      </c>
      <c r="L16" s="205">
        <f>'[1]Avoided Costs'!L11</f>
        <v>0</v>
      </c>
      <c r="M16" s="206">
        <f>'[1]Avoided Costs'!M11</f>
        <v>0</v>
      </c>
      <c r="N16" s="204">
        <f>'[1]Avoided Costs'!N11</f>
        <v>0</v>
      </c>
      <c r="O16" s="205">
        <f>'[1]Avoided Costs'!O11</f>
        <v>0</v>
      </c>
    </row>
    <row r="17" spans="2:15" ht="12.75" hidden="1" customHeight="1">
      <c r="B17" s="153">
        <f>'[1]Avoided Costs'!B12</f>
        <v>0</v>
      </c>
      <c r="C17" s="203">
        <f>'[1]Avoided Costs'!C12</f>
        <v>0</v>
      </c>
      <c r="D17" s="204">
        <f>'[1]Avoided Costs'!D12</f>
        <v>0</v>
      </c>
      <c r="E17" s="204">
        <f>'[1]Avoided Costs'!E12</f>
        <v>0</v>
      </c>
      <c r="F17" s="204">
        <f>'[1]Avoided Costs'!F12</f>
        <v>0</v>
      </c>
      <c r="G17" s="204">
        <f>'[1]Avoided Costs'!G12</f>
        <v>0</v>
      </c>
      <c r="H17" s="205">
        <f>'[1]Avoided Costs'!H12</f>
        <v>0</v>
      </c>
      <c r="I17" s="206">
        <f>'[1]Avoided Costs'!I12</f>
        <v>0</v>
      </c>
      <c r="J17" s="204">
        <f>'[1]Avoided Costs'!J12</f>
        <v>0</v>
      </c>
      <c r="K17" s="204">
        <f>'[1]Avoided Costs'!K12</f>
        <v>0</v>
      </c>
      <c r="L17" s="205">
        <f>'[1]Avoided Costs'!L12</f>
        <v>0</v>
      </c>
      <c r="M17" s="206">
        <f>'[1]Avoided Costs'!M12</f>
        <v>0</v>
      </c>
      <c r="N17" s="204">
        <f>'[1]Avoided Costs'!N12</f>
        <v>0</v>
      </c>
      <c r="O17" s="205">
        <f>'[1]Avoided Costs'!O12</f>
        <v>0</v>
      </c>
    </row>
    <row r="18" spans="2:15" ht="12.75" hidden="1" customHeight="1">
      <c r="B18" s="153">
        <f>'[1]Avoided Costs'!B13</f>
        <v>0</v>
      </c>
      <c r="C18" s="203">
        <f>'[1]Avoided Costs'!C13</f>
        <v>0</v>
      </c>
      <c r="D18" s="204">
        <f>'[1]Avoided Costs'!D13</f>
        <v>0</v>
      </c>
      <c r="E18" s="204">
        <f>'[1]Avoided Costs'!E13</f>
        <v>0</v>
      </c>
      <c r="F18" s="204">
        <f>'[1]Avoided Costs'!F13</f>
        <v>0</v>
      </c>
      <c r="G18" s="204">
        <f>'[1]Avoided Costs'!G13</f>
        <v>0</v>
      </c>
      <c r="H18" s="205">
        <f>'[1]Avoided Costs'!H13</f>
        <v>0</v>
      </c>
      <c r="I18" s="206">
        <f>'[1]Avoided Costs'!I13</f>
        <v>0</v>
      </c>
      <c r="J18" s="204">
        <f>'[1]Avoided Costs'!J13</f>
        <v>0</v>
      </c>
      <c r="K18" s="204">
        <f>'[1]Avoided Costs'!K13</f>
        <v>0</v>
      </c>
      <c r="L18" s="205">
        <f>'[1]Avoided Costs'!L13</f>
        <v>0</v>
      </c>
      <c r="M18" s="206">
        <f>'[1]Avoided Costs'!M13</f>
        <v>0</v>
      </c>
      <c r="N18" s="204">
        <f>'[1]Avoided Costs'!N13</f>
        <v>0</v>
      </c>
      <c r="O18" s="205">
        <f>'[1]Avoided Costs'!O13</f>
        <v>0</v>
      </c>
    </row>
    <row r="19" spans="2:15" ht="12.75" hidden="1" customHeight="1">
      <c r="B19" s="153">
        <f>'[1]Avoided Costs'!B14</f>
        <v>0</v>
      </c>
      <c r="C19" s="203">
        <f>'[1]Avoided Costs'!C14</f>
        <v>0</v>
      </c>
      <c r="D19" s="204">
        <f>'[1]Avoided Costs'!D14</f>
        <v>0</v>
      </c>
      <c r="E19" s="204">
        <f>'[1]Avoided Costs'!E14</f>
        <v>0</v>
      </c>
      <c r="F19" s="204">
        <f>'[1]Avoided Costs'!F14</f>
        <v>0</v>
      </c>
      <c r="G19" s="204">
        <f>'[1]Avoided Costs'!G14</f>
        <v>0</v>
      </c>
      <c r="H19" s="205">
        <f>'[1]Avoided Costs'!H14</f>
        <v>0</v>
      </c>
      <c r="I19" s="206">
        <f>'[1]Avoided Costs'!I14</f>
        <v>0</v>
      </c>
      <c r="J19" s="204">
        <f>'[1]Avoided Costs'!J14</f>
        <v>0</v>
      </c>
      <c r="K19" s="204">
        <f>'[1]Avoided Costs'!K14</f>
        <v>0</v>
      </c>
      <c r="L19" s="205">
        <f>'[1]Avoided Costs'!L14</f>
        <v>0</v>
      </c>
      <c r="M19" s="206">
        <f>'[1]Avoided Costs'!M14</f>
        <v>0</v>
      </c>
      <c r="N19" s="204">
        <f>'[1]Avoided Costs'!N14</f>
        <v>0</v>
      </c>
      <c r="O19" s="205">
        <f>'[1]Avoided Costs'!O14</f>
        <v>0</v>
      </c>
    </row>
    <row r="20" spans="2:15" ht="12.75" hidden="1" customHeight="1">
      <c r="B20" s="153">
        <f>'[1]Avoided Costs'!B15</f>
        <v>0</v>
      </c>
      <c r="C20" s="203">
        <f>'[1]Avoided Costs'!C15</f>
        <v>0</v>
      </c>
      <c r="D20" s="204">
        <f>'[1]Avoided Costs'!D15</f>
        <v>0</v>
      </c>
      <c r="E20" s="204">
        <f>'[1]Avoided Costs'!E15</f>
        <v>0</v>
      </c>
      <c r="F20" s="204">
        <f>'[1]Avoided Costs'!F15</f>
        <v>0</v>
      </c>
      <c r="G20" s="204">
        <f>'[1]Avoided Costs'!G15</f>
        <v>0</v>
      </c>
      <c r="H20" s="205">
        <f>'[1]Avoided Costs'!H15</f>
        <v>0</v>
      </c>
      <c r="I20" s="206">
        <f>'[1]Avoided Costs'!I15</f>
        <v>0</v>
      </c>
      <c r="J20" s="204">
        <f>'[1]Avoided Costs'!J15</f>
        <v>0</v>
      </c>
      <c r="K20" s="204">
        <f>'[1]Avoided Costs'!K15</f>
        <v>0</v>
      </c>
      <c r="L20" s="205">
        <f>'[1]Avoided Costs'!L15</f>
        <v>0</v>
      </c>
      <c r="M20" s="206">
        <f>'[1]Avoided Costs'!M15</f>
        <v>0</v>
      </c>
      <c r="N20" s="204">
        <f>'[1]Avoided Costs'!N15</f>
        <v>0</v>
      </c>
      <c r="O20" s="205">
        <f>'[1]Avoided Costs'!O15</f>
        <v>0</v>
      </c>
    </row>
    <row r="21" spans="2:15" ht="12.75" hidden="1" customHeight="1">
      <c r="B21" s="153">
        <f>'[1]Avoided Costs'!B16</f>
        <v>0</v>
      </c>
      <c r="C21" s="203">
        <f>'[1]Avoided Costs'!C16</f>
        <v>0</v>
      </c>
      <c r="D21" s="204">
        <f>'[1]Avoided Costs'!D16</f>
        <v>0</v>
      </c>
      <c r="E21" s="204">
        <f>'[1]Avoided Costs'!E16</f>
        <v>0</v>
      </c>
      <c r="F21" s="204">
        <f>'[1]Avoided Costs'!F16</f>
        <v>0</v>
      </c>
      <c r="G21" s="204">
        <f>'[1]Avoided Costs'!G16</f>
        <v>0</v>
      </c>
      <c r="H21" s="205">
        <f>'[1]Avoided Costs'!H16</f>
        <v>0</v>
      </c>
      <c r="I21" s="206">
        <f>'[1]Avoided Costs'!I16</f>
        <v>0</v>
      </c>
      <c r="J21" s="204">
        <f>'[1]Avoided Costs'!J16</f>
        <v>0</v>
      </c>
      <c r="K21" s="204">
        <f>'[1]Avoided Costs'!K16</f>
        <v>0</v>
      </c>
      <c r="L21" s="205">
        <f>'[1]Avoided Costs'!L16</f>
        <v>0</v>
      </c>
      <c r="M21" s="206">
        <f>'[1]Avoided Costs'!M16</f>
        <v>0</v>
      </c>
      <c r="N21" s="204">
        <f>'[1]Avoided Costs'!N16</f>
        <v>0</v>
      </c>
      <c r="O21" s="205">
        <f>'[1]Avoided Costs'!O16</f>
        <v>0</v>
      </c>
    </row>
    <row r="22" spans="2:15" ht="12.75" hidden="1" customHeight="1">
      <c r="B22" s="153">
        <f>'[1]Avoided Costs'!B17</f>
        <v>0</v>
      </c>
      <c r="C22" s="203">
        <f>'[1]Avoided Costs'!C17</f>
        <v>0</v>
      </c>
      <c r="D22" s="204">
        <f>'[1]Avoided Costs'!D17</f>
        <v>0</v>
      </c>
      <c r="E22" s="204">
        <f>'[1]Avoided Costs'!E17</f>
        <v>0</v>
      </c>
      <c r="F22" s="204">
        <f>'[1]Avoided Costs'!F17</f>
        <v>0</v>
      </c>
      <c r="G22" s="204">
        <f>'[1]Avoided Costs'!G17</f>
        <v>0</v>
      </c>
      <c r="H22" s="205">
        <f>'[1]Avoided Costs'!H17</f>
        <v>0</v>
      </c>
      <c r="I22" s="206">
        <f>'[1]Avoided Costs'!I17</f>
        <v>0</v>
      </c>
      <c r="J22" s="204">
        <f>'[1]Avoided Costs'!J17</f>
        <v>0</v>
      </c>
      <c r="K22" s="204">
        <f>'[1]Avoided Costs'!K17</f>
        <v>0</v>
      </c>
      <c r="L22" s="205">
        <f>'[1]Avoided Costs'!L17</f>
        <v>0</v>
      </c>
      <c r="M22" s="206">
        <f>'[1]Avoided Costs'!M17</f>
        <v>0</v>
      </c>
      <c r="N22" s="204">
        <f>'[1]Avoided Costs'!N17</f>
        <v>0</v>
      </c>
      <c r="O22" s="205">
        <f>'[1]Avoided Costs'!O17</f>
        <v>0</v>
      </c>
    </row>
    <row r="23" spans="2:15" ht="12.75" hidden="1" customHeight="1">
      <c r="B23" s="153">
        <f>'[1]Avoided Costs'!B18</f>
        <v>0</v>
      </c>
      <c r="C23" s="203">
        <f>'[1]Avoided Costs'!C18</f>
        <v>0</v>
      </c>
      <c r="D23" s="204">
        <f>'[1]Avoided Costs'!D18</f>
        <v>0</v>
      </c>
      <c r="E23" s="204">
        <f>'[1]Avoided Costs'!E18</f>
        <v>0</v>
      </c>
      <c r="F23" s="204">
        <f>'[1]Avoided Costs'!F18</f>
        <v>0</v>
      </c>
      <c r="G23" s="204">
        <f>'[1]Avoided Costs'!G18</f>
        <v>0</v>
      </c>
      <c r="H23" s="205">
        <f>'[1]Avoided Costs'!H18</f>
        <v>0</v>
      </c>
      <c r="I23" s="206">
        <f>'[1]Avoided Costs'!I18</f>
        <v>0</v>
      </c>
      <c r="J23" s="204">
        <f>'[1]Avoided Costs'!J18</f>
        <v>0</v>
      </c>
      <c r="K23" s="204">
        <f>'[1]Avoided Costs'!K18</f>
        <v>0</v>
      </c>
      <c r="L23" s="205">
        <f>'[1]Avoided Costs'!L18</f>
        <v>0</v>
      </c>
      <c r="M23" s="206">
        <f>'[1]Avoided Costs'!M18</f>
        <v>0</v>
      </c>
      <c r="N23" s="204">
        <f>'[1]Avoided Costs'!N18</f>
        <v>0</v>
      </c>
      <c r="O23" s="205">
        <f>'[1]Avoided Costs'!O18</f>
        <v>0</v>
      </c>
    </row>
    <row r="24" spans="2:15" ht="12.75" hidden="1" customHeight="1">
      <c r="B24" s="153">
        <f>'[1]Avoided Costs'!B19</f>
        <v>0</v>
      </c>
      <c r="C24" s="203">
        <f>'[1]Avoided Costs'!C19</f>
        <v>0</v>
      </c>
      <c r="D24" s="204">
        <f>'[1]Avoided Costs'!D19</f>
        <v>0</v>
      </c>
      <c r="E24" s="204">
        <f>'[1]Avoided Costs'!E19</f>
        <v>0</v>
      </c>
      <c r="F24" s="204">
        <f>'[1]Avoided Costs'!F19</f>
        <v>0</v>
      </c>
      <c r="G24" s="204">
        <f>'[1]Avoided Costs'!G19</f>
        <v>0</v>
      </c>
      <c r="H24" s="205">
        <f>'[1]Avoided Costs'!H19</f>
        <v>0</v>
      </c>
      <c r="I24" s="206">
        <f>'[1]Avoided Costs'!I19</f>
        <v>0</v>
      </c>
      <c r="J24" s="204">
        <f>'[1]Avoided Costs'!J19</f>
        <v>0</v>
      </c>
      <c r="K24" s="204">
        <f>'[1]Avoided Costs'!K19</f>
        <v>0</v>
      </c>
      <c r="L24" s="205">
        <f>'[1]Avoided Costs'!L19</f>
        <v>0</v>
      </c>
      <c r="M24" s="206">
        <f>'[1]Avoided Costs'!M19</f>
        <v>0</v>
      </c>
      <c r="N24" s="204">
        <f>'[1]Avoided Costs'!N19</f>
        <v>0</v>
      </c>
      <c r="O24" s="205">
        <f>'[1]Avoided Costs'!O19</f>
        <v>0</v>
      </c>
    </row>
    <row r="25" spans="2:15" ht="12.75" hidden="1" customHeight="1">
      <c r="B25" s="153">
        <f>'[1]Avoided Costs'!B20</f>
        <v>0</v>
      </c>
      <c r="C25" s="203">
        <f>'[1]Avoided Costs'!C20</f>
        <v>0</v>
      </c>
      <c r="D25" s="204">
        <f>'[1]Avoided Costs'!D20</f>
        <v>0</v>
      </c>
      <c r="E25" s="204">
        <f>'[1]Avoided Costs'!E20</f>
        <v>0</v>
      </c>
      <c r="F25" s="204">
        <f>'[1]Avoided Costs'!F20</f>
        <v>0</v>
      </c>
      <c r="G25" s="204">
        <f>'[1]Avoided Costs'!G20</f>
        <v>0</v>
      </c>
      <c r="H25" s="205">
        <f>'[1]Avoided Costs'!H20</f>
        <v>0</v>
      </c>
      <c r="I25" s="206">
        <f>'[1]Avoided Costs'!I20</f>
        <v>0</v>
      </c>
      <c r="J25" s="204">
        <f>'[1]Avoided Costs'!J20</f>
        <v>0</v>
      </c>
      <c r="K25" s="204">
        <f>'[1]Avoided Costs'!K20</f>
        <v>0</v>
      </c>
      <c r="L25" s="205">
        <f>'[1]Avoided Costs'!L20</f>
        <v>0</v>
      </c>
      <c r="M25" s="206">
        <f>'[1]Avoided Costs'!M20</f>
        <v>0</v>
      </c>
      <c r="N25" s="204">
        <f>'[1]Avoided Costs'!N20</f>
        <v>0</v>
      </c>
      <c r="O25" s="205">
        <f>'[1]Avoided Costs'!O20</f>
        <v>0</v>
      </c>
    </row>
    <row r="26" spans="2:15" ht="12.75" hidden="1" customHeight="1">
      <c r="B26" s="153">
        <f>'[1]Avoided Costs'!B21</f>
        <v>0</v>
      </c>
      <c r="C26" s="203">
        <f>'[1]Avoided Costs'!C21</f>
        <v>0</v>
      </c>
      <c r="D26" s="204">
        <f>'[1]Avoided Costs'!D21</f>
        <v>0</v>
      </c>
      <c r="E26" s="204">
        <f>'[1]Avoided Costs'!E21</f>
        <v>0</v>
      </c>
      <c r="F26" s="204">
        <f>'[1]Avoided Costs'!F21</f>
        <v>0</v>
      </c>
      <c r="G26" s="204">
        <f>'[1]Avoided Costs'!G21</f>
        <v>0</v>
      </c>
      <c r="H26" s="205">
        <f>'[1]Avoided Costs'!H21</f>
        <v>0</v>
      </c>
      <c r="I26" s="206">
        <f>'[1]Avoided Costs'!I21</f>
        <v>0</v>
      </c>
      <c r="J26" s="204">
        <f>'[1]Avoided Costs'!J21</f>
        <v>0</v>
      </c>
      <c r="K26" s="204">
        <f>'[1]Avoided Costs'!K21</f>
        <v>0</v>
      </c>
      <c r="L26" s="205">
        <f>'[1]Avoided Costs'!L21</f>
        <v>0</v>
      </c>
      <c r="M26" s="206">
        <f>'[1]Avoided Costs'!M21</f>
        <v>0</v>
      </c>
      <c r="N26" s="204">
        <f>'[1]Avoided Costs'!N21</f>
        <v>0</v>
      </c>
      <c r="O26" s="205">
        <f>'[1]Avoided Costs'!O21</f>
        <v>0</v>
      </c>
    </row>
    <row r="27" spans="2:15" ht="12.75" hidden="1" customHeight="1">
      <c r="B27" s="153">
        <f>'[1]Avoided Costs'!B22</f>
        <v>0</v>
      </c>
      <c r="C27" s="203">
        <f>'[1]Avoided Costs'!C22</f>
        <v>0</v>
      </c>
      <c r="D27" s="204">
        <f>'[1]Avoided Costs'!D22</f>
        <v>0</v>
      </c>
      <c r="E27" s="204">
        <f>'[1]Avoided Costs'!E22</f>
        <v>0</v>
      </c>
      <c r="F27" s="204">
        <f>'[1]Avoided Costs'!F22</f>
        <v>0</v>
      </c>
      <c r="G27" s="204">
        <f>'[1]Avoided Costs'!G22</f>
        <v>0</v>
      </c>
      <c r="H27" s="205">
        <f>'[1]Avoided Costs'!H22</f>
        <v>0</v>
      </c>
      <c r="I27" s="206">
        <f>'[1]Avoided Costs'!I22</f>
        <v>0</v>
      </c>
      <c r="J27" s="204">
        <f>'[1]Avoided Costs'!J22</f>
        <v>0</v>
      </c>
      <c r="K27" s="204">
        <f>'[1]Avoided Costs'!K22</f>
        <v>0</v>
      </c>
      <c r="L27" s="205">
        <f>'[1]Avoided Costs'!L22</f>
        <v>0</v>
      </c>
      <c r="M27" s="206">
        <f>'[1]Avoided Costs'!M22</f>
        <v>0</v>
      </c>
      <c r="N27" s="204">
        <f>'[1]Avoided Costs'!N22</f>
        <v>0</v>
      </c>
      <c r="O27" s="205">
        <f>'[1]Avoided Costs'!O22</f>
        <v>0</v>
      </c>
    </row>
    <row r="28" spans="2:15" ht="12.75" hidden="1" customHeight="1">
      <c r="B28" s="153">
        <f>'[1]Avoided Costs'!B23</f>
        <v>0</v>
      </c>
      <c r="C28" s="203">
        <f>'[1]Avoided Costs'!C23</f>
        <v>0</v>
      </c>
      <c r="D28" s="204">
        <f>'[1]Avoided Costs'!D23</f>
        <v>0</v>
      </c>
      <c r="E28" s="204">
        <f>'[1]Avoided Costs'!E23</f>
        <v>0</v>
      </c>
      <c r="F28" s="204">
        <f>'[1]Avoided Costs'!F23</f>
        <v>0</v>
      </c>
      <c r="G28" s="204">
        <f>'[1]Avoided Costs'!G23</f>
        <v>0</v>
      </c>
      <c r="H28" s="205">
        <f>'[1]Avoided Costs'!H23</f>
        <v>0</v>
      </c>
      <c r="I28" s="206">
        <f>'[1]Avoided Costs'!I23</f>
        <v>0</v>
      </c>
      <c r="J28" s="204">
        <f>'[1]Avoided Costs'!J23</f>
        <v>0</v>
      </c>
      <c r="K28" s="204">
        <f>'[1]Avoided Costs'!K23</f>
        <v>0</v>
      </c>
      <c r="L28" s="205">
        <f>'[1]Avoided Costs'!L23</f>
        <v>0</v>
      </c>
      <c r="M28" s="206">
        <f>'[1]Avoided Costs'!M23</f>
        <v>0</v>
      </c>
      <c r="N28" s="204">
        <f>'[1]Avoided Costs'!N23</f>
        <v>0</v>
      </c>
      <c r="O28" s="205">
        <f>'[1]Avoided Costs'!O23</f>
        <v>0</v>
      </c>
    </row>
    <row r="29" spans="2:15" ht="12.75" hidden="1" customHeight="1">
      <c r="B29" s="153">
        <f>'[1]Avoided Costs'!B24</f>
        <v>0</v>
      </c>
      <c r="C29" s="203">
        <f>'[1]Avoided Costs'!C24</f>
        <v>0</v>
      </c>
      <c r="D29" s="204">
        <f>'[1]Avoided Costs'!D24</f>
        <v>0</v>
      </c>
      <c r="E29" s="204">
        <f>'[1]Avoided Costs'!E24</f>
        <v>0</v>
      </c>
      <c r="F29" s="204">
        <f>'[1]Avoided Costs'!F24</f>
        <v>0</v>
      </c>
      <c r="G29" s="204">
        <f>'[1]Avoided Costs'!G24</f>
        <v>0</v>
      </c>
      <c r="H29" s="205">
        <f>'[1]Avoided Costs'!H24</f>
        <v>0</v>
      </c>
      <c r="I29" s="206">
        <f>'[1]Avoided Costs'!I24</f>
        <v>0</v>
      </c>
      <c r="J29" s="204">
        <f>'[1]Avoided Costs'!J24</f>
        <v>0</v>
      </c>
      <c r="K29" s="204">
        <f>'[1]Avoided Costs'!K24</f>
        <v>0</v>
      </c>
      <c r="L29" s="205">
        <f>'[1]Avoided Costs'!L24</f>
        <v>0</v>
      </c>
      <c r="M29" s="206">
        <f>'[1]Avoided Costs'!M24</f>
        <v>0</v>
      </c>
      <c r="N29" s="204">
        <f>'[1]Avoided Costs'!N24</f>
        <v>0</v>
      </c>
      <c r="O29" s="205">
        <f>'[1]Avoided Costs'!O24</f>
        <v>0</v>
      </c>
    </row>
    <row r="30" spans="2:15" ht="12.75" hidden="1" customHeight="1">
      <c r="B30" s="154">
        <f>'[1]Avoided Costs'!B25</f>
        <v>0</v>
      </c>
      <c r="C30" s="207">
        <f>'[1]Avoided Costs'!C25</f>
        <v>0</v>
      </c>
      <c r="D30" s="208">
        <f>'[1]Avoided Costs'!D25</f>
        <v>0</v>
      </c>
      <c r="E30" s="208">
        <f>'[1]Avoided Costs'!E25</f>
        <v>0</v>
      </c>
      <c r="F30" s="208">
        <f>'[1]Avoided Costs'!F25</f>
        <v>0</v>
      </c>
      <c r="G30" s="208">
        <f>'[1]Avoided Costs'!G25</f>
        <v>0</v>
      </c>
      <c r="H30" s="209">
        <f>'[1]Avoided Costs'!H25</f>
        <v>0</v>
      </c>
      <c r="I30" s="210">
        <f>'[1]Avoided Costs'!I25</f>
        <v>0</v>
      </c>
      <c r="J30" s="208">
        <f>'[1]Avoided Costs'!J25</f>
        <v>0</v>
      </c>
      <c r="K30" s="208">
        <f>'[1]Avoided Costs'!K25</f>
        <v>0</v>
      </c>
      <c r="L30" s="209">
        <f>'[1]Avoided Costs'!L25</f>
        <v>0</v>
      </c>
      <c r="M30" s="210">
        <f>'[1]Avoided Costs'!M25</f>
        <v>0</v>
      </c>
      <c r="N30" s="208">
        <f>'[1]Avoided Costs'!N25</f>
        <v>0</v>
      </c>
      <c r="O30" s="209">
        <f>'[1]Avoided Costs'!O25</f>
        <v>0</v>
      </c>
    </row>
    <row r="31" spans="2:15" ht="12.75" hidden="1" customHeight="1">
      <c r="B31" s="12"/>
      <c r="C31" s="141"/>
      <c r="D31" s="142"/>
      <c r="E31" s="142"/>
      <c r="F31" s="142"/>
      <c r="G31" s="142"/>
      <c r="H31" s="143"/>
      <c r="I31" s="144"/>
      <c r="J31" s="142"/>
      <c r="K31" s="142"/>
      <c r="L31" s="143"/>
      <c r="M31" s="144"/>
      <c r="N31" s="142"/>
      <c r="O31" s="143"/>
    </row>
    <row r="32" spans="2:15" ht="12.75" hidden="1" customHeight="1">
      <c r="B32" s="145"/>
      <c r="C32" s="146"/>
      <c r="D32" s="147"/>
      <c r="E32" s="147"/>
      <c r="F32" s="147"/>
      <c r="G32" s="147"/>
      <c r="H32" s="148"/>
      <c r="I32" s="149"/>
      <c r="J32" s="147"/>
      <c r="K32" s="147"/>
      <c r="L32" s="148"/>
      <c r="M32" s="149"/>
      <c r="N32" s="147"/>
      <c r="O32" s="148"/>
    </row>
    <row r="33" spans="2:16" ht="12.75" customHeight="1">
      <c r="D33" s="9"/>
      <c r="E33" s="9"/>
      <c r="F33" s="9"/>
      <c r="M33" s="150"/>
    </row>
    <row r="34" spans="2:16">
      <c r="B34" s="151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</row>
    <row r="38" spans="2:16" hidden="1">
      <c r="C38" s="152"/>
      <c r="D38" s="3">
        <v>31</v>
      </c>
      <c r="E38" s="3">
        <v>28</v>
      </c>
      <c r="F38" s="3">
        <v>31</v>
      </c>
      <c r="G38" s="3">
        <v>30</v>
      </c>
      <c r="H38" s="3">
        <v>31</v>
      </c>
      <c r="I38" s="3">
        <v>30</v>
      </c>
      <c r="J38" s="3">
        <v>31</v>
      </c>
      <c r="K38" s="3">
        <v>31</v>
      </c>
      <c r="L38" s="3">
        <v>30</v>
      </c>
      <c r="M38" s="3">
        <v>31</v>
      </c>
      <c r="N38" s="3">
        <v>30</v>
      </c>
      <c r="O38" s="3">
        <v>31</v>
      </c>
    </row>
    <row r="39" spans="2:16">
      <c r="C39" s="152"/>
    </row>
    <row r="40" spans="2:16">
      <c r="C40" s="152"/>
    </row>
    <row r="41" spans="2:16">
      <c r="C41" s="152"/>
    </row>
  </sheetData>
  <conditionalFormatting sqref="C29:O31">
    <cfRule type="cellIs" dxfId="1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pageSetUpPr fitToPage="1"/>
  </sheetPr>
  <dimension ref="B1:S627"/>
  <sheetViews>
    <sheetView view="pageBreakPreview" topLeftCell="A2" zoomScaleNormal="100" zoomScaleSheetLayoutView="100" workbookViewId="0">
      <selection activeCell="B17" sqref="B17:F17"/>
    </sheetView>
  </sheetViews>
  <sheetFormatPr defaultColWidth="9.33203125" defaultRowHeight="12.75"/>
  <cols>
    <col min="1" max="1" width="9.33203125" style="3"/>
    <col min="2" max="2" width="15" style="3" customWidth="1"/>
    <col min="3" max="4" width="27" style="3" customWidth="1"/>
    <col min="5" max="5" width="19.5" style="3" customWidth="1"/>
    <col min="6" max="6" width="17" style="3" customWidth="1"/>
    <col min="7" max="7" width="9.33203125" style="3" customWidth="1"/>
    <col min="8" max="8" width="15" style="39" hidden="1" customWidth="1"/>
    <col min="9" max="10" width="16.6640625" style="29" hidden="1" customWidth="1"/>
    <col min="11" max="11" width="11.1640625" style="3" hidden="1" customWidth="1"/>
    <col min="12" max="12" width="9.33203125" style="3" hidden="1" customWidth="1"/>
    <col min="13" max="13" width="9.33203125" style="47" hidden="1" customWidth="1"/>
    <col min="14" max="14" width="10.33203125" style="47" hidden="1" customWidth="1"/>
    <col min="15" max="15" width="13.83203125" style="47" hidden="1" customWidth="1"/>
    <col min="16" max="16" width="12.83203125" style="3" hidden="1" customWidth="1"/>
    <col min="17" max="17" width="13.33203125" style="3" hidden="1" customWidth="1"/>
    <col min="18" max="19" width="9.33203125" style="3" hidden="1" customWidth="1"/>
    <col min="20" max="20" width="0" style="3" hidden="1" customWidth="1"/>
    <col min="21" max="16384" width="9.33203125" style="3"/>
  </cols>
  <sheetData>
    <row r="1" spans="2:18" ht="15.75" hidden="1">
      <c r="B1" s="1" t="s">
        <v>0</v>
      </c>
      <c r="C1" s="1"/>
      <c r="D1" s="1"/>
      <c r="H1" s="26"/>
    </row>
    <row r="2" spans="2:18" ht="5.25" customHeight="1">
      <c r="B2" s="1"/>
      <c r="C2" s="1"/>
      <c r="D2" s="1"/>
      <c r="H2" s="26"/>
    </row>
    <row r="3" spans="2:18" ht="15.75">
      <c r="B3" s="1" t="s">
        <v>57</v>
      </c>
      <c r="C3" s="1"/>
      <c r="D3" s="1"/>
      <c r="H3" s="26"/>
    </row>
    <row r="4" spans="2:18" ht="15.75">
      <c r="B4" s="1" t="s">
        <v>58</v>
      </c>
      <c r="C4" s="1"/>
      <c r="D4" s="1"/>
      <c r="H4" s="48" t="s">
        <v>59</v>
      </c>
    </row>
    <row r="5" spans="2:18" ht="15.75">
      <c r="B5" s="1" t="str">
        <f ca="1">'Table 1'!$B$5</f>
        <v>QF - 435 - UT - Gas - 25.0 MW and 85% CF</v>
      </c>
      <c r="C5" s="1"/>
      <c r="D5" s="1"/>
      <c r="H5" s="49">
        <v>45747</v>
      </c>
    </row>
    <row r="6" spans="2:18">
      <c r="B6" s="10"/>
      <c r="C6" s="10"/>
      <c r="D6" s="10"/>
      <c r="H6" s="26"/>
    </row>
    <row r="7" spans="2:18" ht="14.25">
      <c r="B7" s="18"/>
      <c r="C7" s="25" t="s">
        <v>60</v>
      </c>
      <c r="D7" s="4"/>
      <c r="H7" s="26"/>
    </row>
    <row r="8" spans="2:18">
      <c r="B8" s="19"/>
      <c r="C8" s="13" t="s">
        <v>61</v>
      </c>
      <c r="D8" s="13" t="s">
        <v>61</v>
      </c>
      <c r="E8" s="13" t="s">
        <v>61</v>
      </c>
      <c r="F8" s="13" t="s">
        <v>61</v>
      </c>
      <c r="H8" s="26"/>
    </row>
    <row r="9" spans="2:18">
      <c r="B9" s="19" t="s">
        <v>24</v>
      </c>
      <c r="C9" s="19" t="str">
        <f>O16</f>
        <v>IRP - Utah Greenfield</v>
      </c>
      <c r="D9" s="19" t="str">
        <f>R16</f>
        <v>Naughton</v>
      </c>
      <c r="E9" s="19" t="str">
        <f>P15</f>
        <v>IRP West Side</v>
      </c>
      <c r="F9" s="19" t="str">
        <f>Q16</f>
        <v>IRP - Wyo NE</v>
      </c>
      <c r="H9" s="26"/>
    </row>
    <row r="10" spans="2:18">
      <c r="B10" s="20"/>
      <c r="C10" s="21" t="s">
        <v>62</v>
      </c>
      <c r="D10" s="21" t="s">
        <v>62</v>
      </c>
      <c r="E10" s="21" t="s">
        <v>62</v>
      </c>
      <c r="F10" s="21" t="s">
        <v>62</v>
      </c>
      <c r="H10" s="27"/>
      <c r="I10" s="47"/>
      <c r="J10" s="47"/>
    </row>
    <row r="11" spans="2:18" hidden="1">
      <c r="C11" s="5"/>
      <c r="D11" s="5"/>
      <c r="H11" s="27"/>
      <c r="I11" s="47"/>
      <c r="J11" s="47"/>
    </row>
    <row r="12" spans="2:18" hidden="1">
      <c r="C12" s="22"/>
      <c r="D12" s="22"/>
      <c r="H12" s="27"/>
      <c r="I12" s="47"/>
      <c r="J12" s="47"/>
    </row>
    <row r="13" spans="2:18" ht="6" customHeight="1">
      <c r="H13" s="50"/>
      <c r="I13" s="51"/>
      <c r="J13" s="51"/>
    </row>
    <row r="14" spans="2:18">
      <c r="B14" s="23"/>
      <c r="C14" s="24"/>
      <c r="D14" s="24"/>
      <c r="E14" s="24"/>
      <c r="F14" s="24"/>
      <c r="H14" s="52"/>
      <c r="I14" s="30"/>
      <c r="J14" s="30"/>
    </row>
    <row r="15" spans="2:18" ht="13.5" thickBot="1">
      <c r="B15" s="23"/>
      <c r="C15" s="24"/>
      <c r="D15" s="24"/>
      <c r="E15" s="24"/>
      <c r="F15" s="24"/>
      <c r="H15" s="27"/>
      <c r="I15" s="31" t="s">
        <v>63</v>
      </c>
      <c r="J15" s="31"/>
      <c r="K15" s="3" t="s">
        <v>64</v>
      </c>
      <c r="L15" s="3" t="s">
        <v>65</v>
      </c>
      <c r="P15" s="3" t="s">
        <v>64</v>
      </c>
      <c r="R15" s="3" t="s">
        <v>66</v>
      </c>
    </row>
    <row r="16" spans="2:18" ht="13.5" thickBot="1">
      <c r="B16" s="23"/>
      <c r="C16" s="24"/>
      <c r="D16" s="24"/>
      <c r="E16" s="24"/>
      <c r="F16" s="24"/>
      <c r="H16" s="27" t="s">
        <v>67</v>
      </c>
      <c r="I16" s="31" t="s">
        <v>61</v>
      </c>
      <c r="J16" s="3" t="s">
        <v>68</v>
      </c>
      <c r="K16" s="31" t="s">
        <v>61</v>
      </c>
      <c r="L16" s="31" t="s">
        <v>61</v>
      </c>
      <c r="M16" s="51" t="s">
        <v>24</v>
      </c>
      <c r="O16" s="53" t="s">
        <v>63</v>
      </c>
      <c r="P16" s="53" t="s">
        <v>69</v>
      </c>
      <c r="Q16" s="53" t="s">
        <v>65</v>
      </c>
      <c r="R16" s="3" t="s">
        <v>68</v>
      </c>
    </row>
    <row r="17" spans="2:18" ht="13.5" thickBot="1">
      <c r="B17" s="23"/>
      <c r="C17" s="24"/>
      <c r="D17" s="24"/>
      <c r="E17" s="24"/>
      <c r="F17" s="24"/>
      <c r="H17" s="28">
        <v>45658</v>
      </c>
      <c r="I17" s="32">
        <v>4.1297460368663588</v>
      </c>
      <c r="J17" s="32">
        <v>4.10123008624997</v>
      </c>
      <c r="K17" s="32">
        <v>3.6555262667644213</v>
      </c>
      <c r="L17" s="32">
        <v>4.1513385689718074</v>
      </c>
      <c r="M17" s="54">
        <f t="shared" ref="M17:M64" si="0">YEAR(H17)</f>
        <v>2025</v>
      </c>
      <c r="O17" s="55">
        <v>47</v>
      </c>
      <c r="P17" s="55">
        <v>43</v>
      </c>
      <c r="Q17" s="55">
        <v>46</v>
      </c>
      <c r="R17" s="55">
        <v>42</v>
      </c>
    </row>
    <row r="18" spans="2:18">
      <c r="B18" s="23">
        <v>2026</v>
      </c>
      <c r="C18" s="24">
        <f t="shared" ref="C18" si="1">ROUND(SUMIF($M$17:$M$379,$B18,$I$17:$I$379)/COUNTIF($M$17:$M$379,$B18),2)</f>
        <v>4.57</v>
      </c>
      <c r="D18" s="24">
        <f t="shared" ref="D18" si="2">ROUND(SUMIF($M$17:$M$379,$B18,$J$17:$J$379)/COUNTIF($M$17:$M$379,$B18),2)</f>
        <v>4.53</v>
      </c>
      <c r="E18" s="24">
        <f t="shared" ref="E18" si="3">ROUND(SUMIF($M$17:$M$379,$B18,$K$17:$K$379)/COUNTIF($M$17:$M$379,$B18),2)</f>
        <v>4.26</v>
      </c>
      <c r="F18" s="24">
        <f t="shared" ref="F18" si="4">ROUND(SUMIF($M$17:$M$379,$B18,$L$17:$L$379)/COUNTIF($M$17:$M$379,$B18),2)</f>
        <v>4</v>
      </c>
      <c r="H18" s="28">
        <v>45689</v>
      </c>
      <c r="I18" s="32">
        <v>3.443492157434402</v>
      </c>
      <c r="J18" s="32">
        <v>3.4192469869653501</v>
      </c>
      <c r="K18" s="32">
        <v>3.2233611708638574</v>
      </c>
      <c r="L18" s="32">
        <v>3.4533184514193396</v>
      </c>
      <c r="M18" s="54">
        <f t="shared" si="0"/>
        <v>2025</v>
      </c>
    </row>
    <row r="19" spans="2:18">
      <c r="B19" s="23"/>
      <c r="C19" s="24"/>
      <c r="D19" s="24"/>
      <c r="E19" s="24"/>
      <c r="F19" s="24"/>
      <c r="H19" s="28"/>
      <c r="I19" s="32"/>
      <c r="J19" s="32"/>
      <c r="K19" s="32"/>
      <c r="L19" s="32"/>
      <c r="M19" s="54"/>
    </row>
    <row r="20" spans="2:18">
      <c r="B20" s="23"/>
      <c r="C20" s="24"/>
      <c r="D20" s="24"/>
      <c r="E20" s="24"/>
      <c r="F20" s="24"/>
      <c r="H20" s="28"/>
      <c r="I20" s="32"/>
      <c r="J20" s="32"/>
      <c r="K20" s="32"/>
      <c r="L20" s="32"/>
      <c r="M20" s="54"/>
    </row>
    <row r="21" spans="2:18">
      <c r="B21" s="23"/>
      <c r="C21" s="24"/>
      <c r="D21" s="24"/>
      <c r="E21" s="24"/>
      <c r="F21" s="24"/>
      <c r="H21" s="28"/>
      <c r="I21" s="32"/>
      <c r="J21" s="32"/>
      <c r="K21" s="32"/>
      <c r="L21" s="32"/>
      <c r="M21" s="54"/>
    </row>
    <row r="22" spans="2:18">
      <c r="B22" s="23"/>
      <c r="C22" s="24"/>
      <c r="D22" s="24"/>
      <c r="E22" s="24"/>
      <c r="F22" s="24"/>
      <c r="H22" s="28"/>
      <c r="I22" s="32"/>
      <c r="J22" s="32"/>
      <c r="K22" s="32"/>
      <c r="L22" s="32"/>
      <c r="M22" s="54"/>
    </row>
    <row r="23" spans="2:18">
      <c r="B23" s="23"/>
      <c r="C23" s="24"/>
      <c r="D23" s="24"/>
      <c r="E23" s="24"/>
      <c r="F23" s="24"/>
      <c r="H23" s="28"/>
      <c r="I23" s="32"/>
      <c r="J23" s="32"/>
      <c r="K23" s="32"/>
      <c r="L23" s="32"/>
      <c r="M23" s="54"/>
    </row>
    <row r="24" spans="2:18">
      <c r="B24" s="23"/>
      <c r="C24" s="24"/>
      <c r="D24" s="24"/>
      <c r="E24" s="24"/>
      <c r="F24" s="24"/>
      <c r="H24" s="28"/>
      <c r="I24" s="32"/>
      <c r="J24" s="32"/>
      <c r="K24" s="32"/>
      <c r="L24" s="32"/>
      <c r="M24" s="54"/>
    </row>
    <row r="25" spans="2:18">
      <c r="B25" s="23"/>
      <c r="C25" s="24"/>
      <c r="D25" s="24"/>
      <c r="E25" s="24"/>
      <c r="F25" s="24"/>
      <c r="H25" s="28"/>
      <c r="I25" s="32"/>
      <c r="J25" s="32"/>
      <c r="K25" s="32"/>
      <c r="L25" s="32"/>
      <c r="M25" s="54"/>
    </row>
    <row r="26" spans="2:18">
      <c r="B26" s="23"/>
      <c r="C26" s="24"/>
      <c r="D26" s="24"/>
      <c r="E26" s="24"/>
      <c r="F26" s="24"/>
      <c r="H26" s="28"/>
      <c r="I26" s="32"/>
      <c r="J26" s="32"/>
      <c r="K26" s="32"/>
      <c r="L26" s="32"/>
      <c r="M26" s="54"/>
    </row>
    <row r="27" spans="2:18">
      <c r="B27" s="23"/>
      <c r="C27" s="24"/>
      <c r="D27" s="24"/>
      <c r="E27" s="24"/>
      <c r="F27" s="24"/>
      <c r="H27" s="28"/>
      <c r="I27" s="32"/>
      <c r="J27" s="32"/>
      <c r="K27" s="32"/>
      <c r="L27" s="32"/>
      <c r="M27" s="54"/>
    </row>
    <row r="28" spans="2:18">
      <c r="B28" s="23"/>
      <c r="C28" s="24"/>
      <c r="D28" s="24"/>
      <c r="E28" s="24"/>
      <c r="F28" s="24"/>
      <c r="H28" s="28"/>
      <c r="I28" s="32"/>
      <c r="J28" s="32"/>
      <c r="K28" s="32"/>
      <c r="L28" s="32"/>
      <c r="M28" s="54"/>
    </row>
    <row r="29" spans="2:18">
      <c r="B29" s="23"/>
      <c r="C29" s="24"/>
      <c r="D29" s="24"/>
      <c r="E29" s="24"/>
      <c r="F29" s="24"/>
      <c r="H29" s="28"/>
      <c r="I29" s="32"/>
      <c r="J29" s="32"/>
      <c r="K29" s="32"/>
      <c r="L29" s="32"/>
      <c r="M29" s="54"/>
    </row>
    <row r="30" spans="2:18">
      <c r="B30" s="23"/>
      <c r="C30" s="24"/>
      <c r="D30" s="24"/>
      <c r="E30" s="24"/>
      <c r="F30" s="24"/>
      <c r="H30" s="28"/>
      <c r="I30" s="32"/>
      <c r="J30" s="32"/>
      <c r="K30" s="32"/>
      <c r="L30" s="32"/>
      <c r="M30" s="54"/>
    </row>
    <row r="31" spans="2:18">
      <c r="B31" s="23"/>
      <c r="C31" s="24"/>
      <c r="D31" s="24"/>
      <c r="E31" s="24"/>
      <c r="F31" s="24"/>
      <c r="H31" s="28"/>
      <c r="I31" s="32"/>
      <c r="J31" s="32"/>
      <c r="K31" s="32"/>
      <c r="L31" s="32"/>
      <c r="M31" s="54"/>
    </row>
    <row r="32" spans="2:18">
      <c r="B32" s="23"/>
      <c r="C32" s="24"/>
      <c r="D32" s="24"/>
      <c r="E32" s="24"/>
      <c r="F32" s="24"/>
      <c r="H32" s="28"/>
      <c r="I32" s="32"/>
      <c r="J32" s="32"/>
      <c r="K32" s="32"/>
      <c r="L32" s="32"/>
      <c r="M32" s="54"/>
    </row>
    <row r="33" spans="2:13">
      <c r="B33" s="23"/>
      <c r="C33" s="24"/>
      <c r="D33" s="24"/>
      <c r="E33" s="24"/>
      <c r="F33" s="24"/>
      <c r="H33" s="28"/>
      <c r="I33" s="32"/>
      <c r="J33" s="32"/>
      <c r="K33" s="32"/>
      <c r="L33" s="32"/>
      <c r="M33" s="54"/>
    </row>
    <row r="34" spans="2:13">
      <c r="B34" s="23"/>
      <c r="C34" s="24"/>
      <c r="D34" s="24"/>
      <c r="E34" s="24"/>
      <c r="F34" s="24"/>
      <c r="H34" s="28"/>
      <c r="I34" s="32"/>
      <c r="J34" s="32"/>
      <c r="K34" s="32"/>
      <c r="L34" s="32"/>
      <c r="M34" s="54"/>
    </row>
    <row r="35" spans="2:13">
      <c r="B35" s="23"/>
      <c r="C35" s="24"/>
      <c r="D35" s="24"/>
      <c r="E35" s="24"/>
      <c r="F35" s="24"/>
      <c r="H35" s="28"/>
      <c r="I35" s="32"/>
      <c r="J35" s="32"/>
      <c r="K35" s="32"/>
      <c r="L35" s="32"/>
      <c r="M35" s="54"/>
    </row>
    <row r="36" spans="2:13">
      <c r="B36" s="23"/>
      <c r="C36" s="24"/>
      <c r="D36" s="24"/>
      <c r="E36" s="24"/>
      <c r="F36" s="24"/>
      <c r="H36" s="28"/>
      <c r="I36" s="32"/>
      <c r="J36" s="32"/>
      <c r="K36" s="32"/>
      <c r="L36" s="32"/>
      <c r="M36" s="54"/>
    </row>
    <row r="37" spans="2:13">
      <c r="B37" s="23"/>
      <c r="C37" s="24"/>
      <c r="D37" s="24"/>
      <c r="E37" s="24"/>
      <c r="F37" s="24"/>
      <c r="H37" s="28"/>
      <c r="I37" s="32"/>
      <c r="J37" s="32"/>
      <c r="K37" s="32"/>
      <c r="L37" s="32"/>
      <c r="M37" s="54"/>
    </row>
    <row r="38" spans="2:13">
      <c r="B38" s="23"/>
      <c r="C38" s="24"/>
      <c r="D38" s="24"/>
      <c r="E38" s="24"/>
      <c r="F38" s="24"/>
      <c r="H38" s="28">
        <v>46296</v>
      </c>
      <c r="I38" s="32">
        <v>3.4046802040816324</v>
      </c>
      <c r="J38" s="32">
        <v>3.3818000000000001</v>
      </c>
      <c r="K38" s="32">
        <v>3.0165559686506658</v>
      </c>
      <c r="L38" s="32">
        <v>3.3820990306946692</v>
      </c>
      <c r="M38" s="54">
        <f t="shared" si="0"/>
        <v>2026</v>
      </c>
    </row>
    <row r="39" spans="2:13">
      <c r="B39" s="23"/>
      <c r="C39" s="24"/>
      <c r="D39" s="24"/>
      <c r="E39" s="24"/>
      <c r="F39" s="24"/>
      <c r="H39" s="28">
        <v>46327</v>
      </c>
      <c r="I39" s="32">
        <v>4.4342720408163272</v>
      </c>
      <c r="J39" s="32">
        <v>4.4047999999999998</v>
      </c>
      <c r="K39" s="32">
        <v>4.1851890680996364</v>
      </c>
      <c r="L39" s="32">
        <v>3.8127331179321495</v>
      </c>
      <c r="M39" s="54">
        <f t="shared" si="0"/>
        <v>2026</v>
      </c>
    </row>
    <row r="40" spans="2:13">
      <c r="B40" s="23"/>
      <c r="C40" s="24"/>
      <c r="D40" s="24"/>
      <c r="E40" s="24"/>
      <c r="F40" s="24"/>
      <c r="H40" s="28">
        <v>46357</v>
      </c>
      <c r="I40" s="32">
        <v>5.8562108163265316</v>
      </c>
      <c r="J40" s="32">
        <v>5.8177000000000003</v>
      </c>
      <c r="K40" s="32">
        <v>5.5903544934989915</v>
      </c>
      <c r="L40" s="32">
        <v>4.8057662358642981</v>
      </c>
      <c r="M40" s="54">
        <f t="shared" si="0"/>
        <v>2026</v>
      </c>
    </row>
    <row r="41" spans="2:13">
      <c r="B41" s="23"/>
      <c r="C41" s="24"/>
      <c r="D41" s="24"/>
      <c r="E41" s="24"/>
      <c r="F41" s="24"/>
      <c r="H41" s="28">
        <v>46388</v>
      </c>
      <c r="I41" s="32">
        <v>6.1827414285714291</v>
      </c>
      <c r="J41" s="32">
        <v>6.1421000000000001</v>
      </c>
      <c r="K41" s="32">
        <v>5.9320751034425161</v>
      </c>
      <c r="L41" s="32">
        <v>5.4948817447495966</v>
      </c>
      <c r="M41" s="54">
        <f t="shared" si="0"/>
        <v>2027</v>
      </c>
    </row>
    <row r="42" spans="2:13">
      <c r="B42" s="23"/>
      <c r="C42" s="24"/>
      <c r="D42" s="24"/>
      <c r="E42" s="24"/>
      <c r="F42" s="24"/>
      <c r="H42" s="28">
        <v>46419</v>
      </c>
      <c r="I42" s="32">
        <v>5.4434557142857143</v>
      </c>
      <c r="J42" s="32">
        <v>5.4076000000000004</v>
      </c>
      <c r="K42" s="32">
        <v>5.0808567720568778</v>
      </c>
      <c r="L42" s="32">
        <v>5.0031612277867543</v>
      </c>
      <c r="M42" s="54">
        <f t="shared" si="0"/>
        <v>2027</v>
      </c>
    </row>
    <row r="43" spans="2:13">
      <c r="B43" s="23"/>
      <c r="C43" s="24"/>
      <c r="D43" s="24"/>
      <c r="E43" s="24"/>
      <c r="F43" s="24"/>
      <c r="H43" s="28">
        <v>46447</v>
      </c>
      <c r="I43" s="32">
        <v>3.4761087755102036</v>
      </c>
      <c r="J43" s="32">
        <v>3.4527999999999999</v>
      </c>
      <c r="K43" s="32">
        <v>3.1944562320528442</v>
      </c>
      <c r="L43" s="32">
        <v>3.4603502423263333</v>
      </c>
      <c r="M43" s="54">
        <f t="shared" si="0"/>
        <v>2027</v>
      </c>
    </row>
    <row r="44" spans="2:13">
      <c r="B44" s="23"/>
      <c r="C44" s="24"/>
      <c r="D44" s="24"/>
      <c r="E44" s="24"/>
      <c r="F44" s="24"/>
      <c r="H44" s="28">
        <v>46478</v>
      </c>
      <c r="I44" s="32">
        <v>2.6164148979591837</v>
      </c>
      <c r="J44" s="32">
        <v>2.5985999999999998</v>
      </c>
      <c r="K44" s="32">
        <v>2.4275118556006454</v>
      </c>
      <c r="L44" s="32">
        <v>2.6551200323101782</v>
      </c>
      <c r="M44" s="54">
        <f t="shared" si="0"/>
        <v>2027</v>
      </c>
    </row>
    <row r="45" spans="2:13">
      <c r="B45" s="23"/>
      <c r="C45" s="24"/>
      <c r="D45" s="24"/>
      <c r="E45" s="24"/>
      <c r="F45" s="24"/>
      <c r="H45" s="28">
        <v>46508</v>
      </c>
      <c r="I45" s="32">
        <v>2.5587618367346936</v>
      </c>
      <c r="J45" s="32">
        <v>2.5413000000000001</v>
      </c>
      <c r="K45" s="32">
        <v>2.3521277751815246</v>
      </c>
      <c r="L45" s="32">
        <v>2.4642880452342495</v>
      </c>
      <c r="M45" s="54">
        <f t="shared" si="0"/>
        <v>2027</v>
      </c>
    </row>
    <row r="46" spans="2:13">
      <c r="B46" s="23"/>
      <c r="C46" s="24"/>
      <c r="D46" s="24"/>
      <c r="E46" s="24"/>
      <c r="F46" s="24"/>
      <c r="H46" s="28">
        <v>46539</v>
      </c>
      <c r="I46" s="32">
        <v>2.6776393877551019</v>
      </c>
      <c r="J46" s="32">
        <v>2.6594000000000002</v>
      </c>
      <c r="K46" s="32">
        <v>2.464150471373538</v>
      </c>
      <c r="L46" s="32">
        <v>2.6702654281098552</v>
      </c>
      <c r="M46" s="54">
        <f t="shared" si="0"/>
        <v>2027</v>
      </c>
    </row>
    <row r="47" spans="2:13">
      <c r="B47" s="23"/>
      <c r="C47" s="24"/>
      <c r="D47" s="24"/>
      <c r="E47" s="24"/>
      <c r="F47" s="24"/>
      <c r="H47" s="28">
        <v>46569</v>
      </c>
      <c r="I47" s="32">
        <v>3.3266189795918364</v>
      </c>
      <c r="J47" s="32">
        <v>3.3041999999999998</v>
      </c>
      <c r="K47" s="32">
        <v>2.9327958792960871</v>
      </c>
      <c r="L47" s="32">
        <v>2.9388437802907923</v>
      </c>
      <c r="M47" s="54">
        <f t="shared" si="0"/>
        <v>2027</v>
      </c>
    </row>
    <row r="48" spans="2:13">
      <c r="B48" s="23"/>
      <c r="C48" s="24"/>
      <c r="D48" s="24"/>
      <c r="E48" s="24"/>
      <c r="F48" s="24"/>
      <c r="H48" s="28">
        <v>46600</v>
      </c>
      <c r="I48" s="32">
        <v>3.375088367346939</v>
      </c>
      <c r="J48" s="32">
        <v>3.3523999999999998</v>
      </c>
      <c r="K48" s="32">
        <v>2.9950763874542154</v>
      </c>
      <c r="L48" s="32">
        <v>2.9918526655896613</v>
      </c>
      <c r="M48" s="54">
        <f t="shared" si="0"/>
        <v>2027</v>
      </c>
    </row>
    <row r="49" spans="2:15">
      <c r="H49" s="28">
        <v>46631</v>
      </c>
      <c r="I49" s="32">
        <v>3.3148842857142857</v>
      </c>
      <c r="J49" s="32">
        <v>3.2926000000000002</v>
      </c>
      <c r="K49" s="32">
        <v>2.9633708812384025</v>
      </c>
      <c r="L49" s="32">
        <v>2.9297565428109857</v>
      </c>
      <c r="M49" s="54">
        <f t="shared" si="0"/>
        <v>2027</v>
      </c>
      <c r="N49" s="3"/>
      <c r="O49" s="3"/>
    </row>
    <row r="50" spans="2:15">
      <c r="H50" s="28">
        <v>46661</v>
      </c>
      <c r="I50" s="32">
        <v>2.9786597959183672</v>
      </c>
      <c r="J50" s="32">
        <v>2.9584999999999999</v>
      </c>
      <c r="K50" s="32">
        <v>2.8283270071133524</v>
      </c>
      <c r="L50" s="32">
        <v>2.8141466882067854</v>
      </c>
      <c r="M50" s="54">
        <f t="shared" si="0"/>
        <v>2027</v>
      </c>
      <c r="N50" s="3"/>
      <c r="O50" s="3"/>
    </row>
    <row r="51" spans="2:15">
      <c r="H51" s="28">
        <v>46692</v>
      </c>
      <c r="I51" s="32">
        <v>3.9531495918367345</v>
      </c>
      <c r="J51" s="32">
        <v>3.9268000000000001</v>
      </c>
      <c r="K51" s="32">
        <v>3.9652546003465106</v>
      </c>
      <c r="L51" s="32">
        <v>3.3997686591276257</v>
      </c>
      <c r="M51" s="54">
        <f t="shared" si="0"/>
        <v>2027</v>
      </c>
      <c r="N51" s="3"/>
      <c r="O51" s="3"/>
    </row>
    <row r="52" spans="2:15">
      <c r="H52" s="28">
        <v>46722</v>
      </c>
      <c r="I52" s="32">
        <v>5.5148842857142863</v>
      </c>
      <c r="J52" s="32">
        <v>5.4785000000000004</v>
      </c>
      <c r="K52" s="32">
        <v>5.6056676877490919</v>
      </c>
      <c r="L52" s="32">
        <v>4.425111954765752</v>
      </c>
      <c r="M52" s="54">
        <f t="shared" si="0"/>
        <v>2027</v>
      </c>
      <c r="N52" s="3"/>
      <c r="O52" s="3"/>
    </row>
    <row r="53" spans="2:15">
      <c r="B53" s="56" t="str">
        <f>"Official Forward Price Curve Forecast dated   "&amp;TEXT(H5,"MMM dd, YYYY")</f>
        <v>Official Forward Price Curve Forecast dated   Mar 31, 2025</v>
      </c>
      <c r="H53" s="28">
        <v>46753</v>
      </c>
      <c r="I53" s="32">
        <v>5.8434557142857146</v>
      </c>
      <c r="J53" s="32">
        <v>5.8049999999999997</v>
      </c>
      <c r="K53" s="32">
        <v>5.8942032102803541</v>
      </c>
      <c r="L53" s="32">
        <v>5.0935287560581592</v>
      </c>
      <c r="M53" s="54">
        <f t="shared" si="0"/>
        <v>2028</v>
      </c>
      <c r="N53" s="3"/>
      <c r="O53" s="3"/>
    </row>
    <row r="54" spans="2:15">
      <c r="H54" s="28">
        <v>46784</v>
      </c>
      <c r="I54" s="32">
        <v>5.0949863265306128</v>
      </c>
      <c r="J54" s="32">
        <v>5.0613000000000001</v>
      </c>
      <c r="K54" s="32">
        <v>5.0510525684828558</v>
      </c>
      <c r="L54" s="32">
        <v>4.7340780290791606</v>
      </c>
      <c r="M54" s="54">
        <f t="shared" si="0"/>
        <v>2028</v>
      </c>
      <c r="N54" s="3"/>
      <c r="O54" s="3"/>
    </row>
    <row r="55" spans="2:15">
      <c r="H55" s="28">
        <v>46813</v>
      </c>
      <c r="I55" s="32">
        <v>3.226108775510204</v>
      </c>
      <c r="J55" s="32">
        <v>3.2044000000000001</v>
      </c>
      <c r="K55" s="32">
        <v>2.9953333202436463</v>
      </c>
      <c r="L55" s="32">
        <v>3.2659843295638131</v>
      </c>
      <c r="M55" s="54">
        <f t="shared" si="0"/>
        <v>2028</v>
      </c>
      <c r="N55" s="3"/>
      <c r="O55" s="3"/>
    </row>
    <row r="56" spans="2:15">
      <c r="H56" s="28">
        <v>46844</v>
      </c>
      <c r="I56" s="32">
        <v>2.4454965306122447</v>
      </c>
      <c r="J56" s="32">
        <v>2.4287000000000001</v>
      </c>
      <c r="K56" s="32">
        <v>2.3401547071940296</v>
      </c>
      <c r="L56" s="32">
        <v>2.4733752827140552</v>
      </c>
      <c r="M56" s="54">
        <f t="shared" si="0"/>
        <v>2028</v>
      </c>
      <c r="N56" s="3"/>
      <c r="O56" s="3"/>
    </row>
    <row r="57" spans="2:15">
      <c r="H57" s="28">
        <v>46874</v>
      </c>
      <c r="I57" s="32">
        <v>3.9893740816326528</v>
      </c>
      <c r="J57" s="32">
        <v>3.9432999999999998</v>
      </c>
      <c r="K57" s="32">
        <v>3.7285167281645828</v>
      </c>
      <c r="L57" s="32">
        <v>3.8798777059773837</v>
      </c>
      <c r="M57" s="54">
        <f t="shared" si="0"/>
        <v>2028</v>
      </c>
      <c r="N57" s="3"/>
      <c r="O57" s="3"/>
    </row>
    <row r="58" spans="2:15">
      <c r="H58" s="28">
        <v>46905</v>
      </c>
      <c r="I58" s="32">
        <v>4.0784557142857141</v>
      </c>
      <c r="J58" s="32">
        <v>4.0321999999999996</v>
      </c>
      <c r="K58" s="32">
        <v>3.790077824512303</v>
      </c>
      <c r="L58" s="32">
        <v>4.0563720516962851</v>
      </c>
      <c r="M58" s="54">
        <f t="shared" si="0"/>
        <v>2028</v>
      </c>
      <c r="N58" s="3"/>
      <c r="O58" s="3"/>
    </row>
    <row r="59" spans="2:15">
      <c r="H59" s="28">
        <v>46935</v>
      </c>
      <c r="I59" s="32">
        <v>4.5042720408163266</v>
      </c>
      <c r="J59" s="32">
        <v>4.4583000000000004</v>
      </c>
      <c r="K59" s="32">
        <v>4.0970611213247272</v>
      </c>
      <c r="L59" s="32">
        <v>4.1041305331179325</v>
      </c>
      <c r="M59" s="54">
        <f t="shared" si="0"/>
        <v>2028</v>
      </c>
      <c r="N59" s="3"/>
      <c r="O59" s="3"/>
    </row>
    <row r="60" spans="2:15">
      <c r="H60" s="28">
        <v>46966</v>
      </c>
      <c r="I60" s="32">
        <v>4.6095781632653061</v>
      </c>
      <c r="J60" s="32">
        <v>4.5621999999999998</v>
      </c>
      <c r="K60" s="32">
        <v>4.258569072761194</v>
      </c>
      <c r="L60" s="32">
        <v>4.2133793214862685</v>
      </c>
      <c r="M60" s="54">
        <f t="shared" si="0"/>
        <v>2028</v>
      </c>
      <c r="N60" s="3"/>
      <c r="O60" s="3"/>
    </row>
    <row r="61" spans="2:15">
      <c r="H61" s="28">
        <v>46997</v>
      </c>
      <c r="I61" s="32">
        <v>4.651925102040817</v>
      </c>
      <c r="J61" s="32">
        <v>4.6028000000000002</v>
      </c>
      <c r="K61" s="32">
        <v>4.2881163435457843</v>
      </c>
      <c r="L61" s="32">
        <v>4.2527573505654281</v>
      </c>
      <c r="M61" s="54">
        <f t="shared" si="0"/>
        <v>2028</v>
      </c>
      <c r="N61" s="3"/>
      <c r="O61" s="3"/>
    </row>
    <row r="62" spans="2:15">
      <c r="H62" s="28">
        <v>47027</v>
      </c>
      <c r="I62" s="32">
        <v>4.5165169387755109</v>
      </c>
      <c r="J62" s="32">
        <v>4.4656000000000002</v>
      </c>
      <c r="K62" s="32">
        <v>4.3816912654566362</v>
      </c>
      <c r="L62" s="32">
        <v>4.3358550888529894</v>
      </c>
      <c r="M62" s="54">
        <f t="shared" si="0"/>
        <v>2028</v>
      </c>
      <c r="N62" s="3"/>
      <c r="O62" s="3"/>
    </row>
    <row r="63" spans="2:15">
      <c r="H63" s="28">
        <v>47058</v>
      </c>
      <c r="I63" s="32">
        <v>5.1651904081632658</v>
      </c>
      <c r="J63" s="32">
        <v>5.1146000000000003</v>
      </c>
      <c r="K63" s="32">
        <v>5.1623558528644606</v>
      </c>
      <c r="L63" s="32">
        <v>4.5990820678513735</v>
      </c>
      <c r="M63" s="54">
        <f t="shared" si="0"/>
        <v>2028</v>
      </c>
      <c r="N63" s="3"/>
      <c r="O63" s="3"/>
    </row>
    <row r="64" spans="2:15">
      <c r="H64" s="28">
        <v>47088</v>
      </c>
      <c r="I64" s="32">
        <v>6.0655985714285716</v>
      </c>
      <c r="J64" s="32">
        <v>6.0182000000000002</v>
      </c>
      <c r="K64" s="32">
        <v>6.0752380537135942</v>
      </c>
      <c r="L64" s="32">
        <v>4.9700432956381269</v>
      </c>
      <c r="M64" s="54">
        <f t="shared" si="0"/>
        <v>2028</v>
      </c>
      <c r="N64" s="3"/>
      <c r="O64" s="3"/>
    </row>
    <row r="65" spans="8:15">
      <c r="H65" s="28">
        <v>47119</v>
      </c>
      <c r="I65" s="32">
        <v>6.6028434693877562</v>
      </c>
      <c r="J65" s="32">
        <v>6.5491999999999999</v>
      </c>
      <c r="K65" s="32">
        <v>6.6036460284578453</v>
      </c>
      <c r="L65" s="32">
        <v>5.844942326332796</v>
      </c>
      <c r="M65" s="54">
        <f t="shared" ref="M65:M112" si="5">YEAR(H65)</f>
        <v>2029</v>
      </c>
      <c r="N65" s="3"/>
      <c r="O65" s="3"/>
    </row>
    <row r="66" spans="8:15">
      <c r="H66" s="28">
        <v>47150</v>
      </c>
      <c r="I66" s="32">
        <v>5.9532516326530613</v>
      </c>
      <c r="J66" s="32">
        <v>5.9024000000000001</v>
      </c>
      <c r="K66" s="32">
        <v>5.9252406912436459</v>
      </c>
      <c r="L66" s="32">
        <v>5.5833308562197095</v>
      </c>
      <c r="M66" s="54">
        <f t="shared" si="5"/>
        <v>2029</v>
      </c>
      <c r="N66" s="3"/>
      <c r="O66" s="3"/>
    </row>
    <row r="67" spans="8:15">
      <c r="H67" s="28">
        <v>47178</v>
      </c>
      <c r="I67" s="32">
        <v>4.4446802040816333</v>
      </c>
      <c r="J67" s="32">
        <v>4.3986000000000001</v>
      </c>
      <c r="K67" s="32">
        <v>4.2693602499173045</v>
      </c>
      <c r="L67" s="32">
        <v>4.4717597738287571</v>
      </c>
      <c r="M67" s="54">
        <f t="shared" si="5"/>
        <v>2029</v>
      </c>
      <c r="N67" s="3"/>
      <c r="O67" s="3"/>
    </row>
    <row r="68" spans="8:15">
      <c r="H68" s="28">
        <v>47209</v>
      </c>
      <c r="I68" s="32">
        <v>3.8999863265306121</v>
      </c>
      <c r="J68" s="32">
        <v>3.8540999999999999</v>
      </c>
      <c r="K68" s="32">
        <v>3.7504587883820091</v>
      </c>
      <c r="L68" s="32">
        <v>3.9125917609046859</v>
      </c>
      <c r="M68" s="54">
        <f t="shared" si="5"/>
        <v>2029</v>
      </c>
      <c r="N68" s="3"/>
      <c r="O68" s="3"/>
    </row>
    <row r="69" spans="8:15">
      <c r="H69" s="28">
        <v>47239</v>
      </c>
      <c r="I69" s="32">
        <v>5.4200883673469393</v>
      </c>
      <c r="J69" s="32">
        <v>5.3453999999999997</v>
      </c>
      <c r="K69" s="32">
        <v>5.1049056811476401</v>
      </c>
      <c r="L69" s="32">
        <v>5.2955683360258483</v>
      </c>
      <c r="M69" s="54">
        <f t="shared" si="5"/>
        <v>2029</v>
      </c>
      <c r="N69" s="3"/>
      <c r="O69" s="3"/>
    </row>
    <row r="70" spans="8:15">
      <c r="H70" s="28">
        <v>47270</v>
      </c>
      <c r="I70" s="32">
        <v>5.4793740816326535</v>
      </c>
      <c r="J70" s="32">
        <v>5.4051</v>
      </c>
      <c r="K70" s="32">
        <v>5.1160051776510684</v>
      </c>
      <c r="L70" s="32">
        <v>5.4425796445880463</v>
      </c>
      <c r="M70" s="54">
        <f t="shared" si="5"/>
        <v>2029</v>
      </c>
      <c r="N70" s="3"/>
      <c r="O70" s="3"/>
    </row>
    <row r="71" spans="8:15">
      <c r="H71" s="28">
        <v>47300</v>
      </c>
      <c r="I71" s="32">
        <v>5.6819251020408164</v>
      </c>
      <c r="J71" s="32">
        <v>5.6124000000000001</v>
      </c>
      <c r="K71" s="32">
        <v>5.2614291364691406</v>
      </c>
      <c r="L71" s="32">
        <v>5.2694172859450736</v>
      </c>
      <c r="M71" s="54">
        <f t="shared" si="5"/>
        <v>2029</v>
      </c>
      <c r="N71" s="3"/>
      <c r="O71" s="3"/>
    </row>
    <row r="72" spans="8:15">
      <c r="H72" s="28">
        <v>47331</v>
      </c>
      <c r="I72" s="32">
        <v>5.8440679591836737</v>
      </c>
      <c r="J72" s="32">
        <v>5.7720000000000002</v>
      </c>
      <c r="K72" s="32">
        <v>5.5221131446260587</v>
      </c>
      <c r="L72" s="32">
        <v>5.4349059773828765</v>
      </c>
      <c r="M72" s="54">
        <f t="shared" si="5"/>
        <v>2029</v>
      </c>
      <c r="N72" s="3"/>
      <c r="O72" s="3"/>
    </row>
    <row r="73" spans="8:15">
      <c r="H73" s="28">
        <v>47362</v>
      </c>
      <c r="I73" s="32">
        <v>5.9888638775510206</v>
      </c>
      <c r="J73" s="32">
        <v>5.9131</v>
      </c>
      <c r="K73" s="32">
        <v>5.6128618058531661</v>
      </c>
      <c r="L73" s="32">
        <v>5.5756571890145405</v>
      </c>
      <c r="M73" s="54">
        <f t="shared" si="5"/>
        <v>2029</v>
      </c>
      <c r="N73" s="3"/>
      <c r="O73" s="3"/>
    </row>
    <row r="74" spans="8:15">
      <c r="H74" s="28">
        <v>47392</v>
      </c>
      <c r="I74" s="32">
        <v>6.0543740816326528</v>
      </c>
      <c r="J74" s="32">
        <v>5.9726999999999997</v>
      </c>
      <c r="K74" s="32">
        <v>5.9350041372420321</v>
      </c>
      <c r="L74" s="32">
        <v>5.857563489499193</v>
      </c>
      <c r="M74" s="54">
        <f t="shared" si="5"/>
        <v>2029</v>
      </c>
      <c r="N74" s="3"/>
      <c r="O74" s="3"/>
    </row>
    <row r="75" spans="8:15">
      <c r="H75" s="28">
        <v>47423</v>
      </c>
      <c r="I75" s="32">
        <v>6.3772312244897957</v>
      </c>
      <c r="J75" s="32">
        <v>6.3023999999999996</v>
      </c>
      <c r="K75" s="32">
        <v>6.3593543322666388</v>
      </c>
      <c r="L75" s="32">
        <v>5.7983954765751218</v>
      </c>
      <c r="M75" s="54">
        <f t="shared" si="5"/>
        <v>2029</v>
      </c>
      <c r="N75" s="3"/>
      <c r="O75" s="3"/>
    </row>
    <row r="76" spans="8:15">
      <c r="H76" s="28">
        <v>47453</v>
      </c>
      <c r="I76" s="32">
        <v>6.6163128571428569</v>
      </c>
      <c r="J76" s="32">
        <v>6.5579000000000001</v>
      </c>
      <c r="K76" s="32">
        <v>6.5448084196780956</v>
      </c>
      <c r="L76" s="32">
        <v>5.5149746365105017</v>
      </c>
      <c r="M76" s="54">
        <f t="shared" si="5"/>
        <v>2029</v>
      </c>
      <c r="N76" s="3"/>
      <c r="O76" s="3"/>
    </row>
    <row r="77" spans="8:15">
      <c r="H77" s="28">
        <v>47484</v>
      </c>
      <c r="I77" s="32">
        <v>7.3621291836734697</v>
      </c>
      <c r="J77" s="32">
        <v>7.2933000000000003</v>
      </c>
      <c r="K77" s="32">
        <v>7.3131402331932227</v>
      </c>
      <c r="L77" s="32">
        <v>6.5962549273021018</v>
      </c>
      <c r="M77" s="54">
        <f t="shared" si="5"/>
        <v>2030</v>
      </c>
      <c r="N77" s="3"/>
      <c r="O77" s="3"/>
    </row>
    <row r="78" spans="8:15">
      <c r="H78" s="28">
        <v>47515</v>
      </c>
      <c r="I78" s="32">
        <v>6.8116189795918363</v>
      </c>
      <c r="J78" s="32">
        <v>6.7435999999999998</v>
      </c>
      <c r="K78" s="32">
        <v>6.7993774274465508</v>
      </c>
      <c r="L78" s="32">
        <v>6.432684652665591</v>
      </c>
      <c r="M78" s="54">
        <f t="shared" si="5"/>
        <v>2030</v>
      </c>
      <c r="N78" s="3"/>
      <c r="O78" s="3"/>
    </row>
    <row r="79" spans="8:15">
      <c r="H79" s="28">
        <v>47543</v>
      </c>
      <c r="I79" s="32">
        <v>5.6632516326530613</v>
      </c>
      <c r="J79" s="32">
        <v>5.5928000000000004</v>
      </c>
      <c r="K79" s="32">
        <v>5.5433357930330773</v>
      </c>
      <c r="L79" s="32">
        <v>5.6775352180937002</v>
      </c>
      <c r="M79" s="54">
        <f t="shared" si="5"/>
        <v>2030</v>
      </c>
      <c r="N79" s="3"/>
      <c r="O79" s="3"/>
    </row>
    <row r="80" spans="8:15">
      <c r="H80" s="28">
        <v>47574</v>
      </c>
      <c r="I80" s="32">
        <v>5.3543740816326535</v>
      </c>
      <c r="J80" s="32">
        <v>5.2794999999999996</v>
      </c>
      <c r="K80" s="32">
        <v>5.1607114830121015</v>
      </c>
      <c r="L80" s="32">
        <v>5.3517072697899843</v>
      </c>
      <c r="M80" s="54">
        <f t="shared" si="5"/>
        <v>2030</v>
      </c>
      <c r="N80" s="3"/>
      <c r="O80" s="3"/>
    </row>
    <row r="81" spans="8:15">
      <c r="H81" s="28">
        <v>47604</v>
      </c>
      <c r="I81" s="32">
        <v>5.3698842857142859</v>
      </c>
      <c r="J81" s="32">
        <v>5.2961999999999998</v>
      </c>
      <c r="K81" s="32">
        <v>4.9905192032928598</v>
      </c>
      <c r="L81" s="32">
        <v>5.2458914378029089</v>
      </c>
      <c r="M81" s="54">
        <f t="shared" si="5"/>
        <v>2030</v>
      </c>
      <c r="N81" s="3"/>
      <c r="O81" s="3"/>
    </row>
    <row r="82" spans="8:15">
      <c r="H82" s="28">
        <v>47635</v>
      </c>
      <c r="I82" s="32">
        <v>5.4183536734693885</v>
      </c>
      <c r="J82" s="32">
        <v>5.3452999999999999</v>
      </c>
      <c r="K82" s="32">
        <v>5.0087614313424762</v>
      </c>
      <c r="L82" s="32">
        <v>5.382200000000001</v>
      </c>
      <c r="M82" s="54">
        <f t="shared" si="5"/>
        <v>2030</v>
      </c>
      <c r="N82" s="3"/>
      <c r="O82" s="3"/>
    </row>
    <row r="83" spans="8:15">
      <c r="H83" s="28">
        <v>47665</v>
      </c>
      <c r="I83" s="32">
        <v>5.5593740816326536</v>
      </c>
      <c r="J83" s="32">
        <v>5.4923999999999999</v>
      </c>
      <c r="K83" s="32">
        <v>5.0908257642868087</v>
      </c>
      <c r="L83" s="32">
        <v>5.1481531502423268</v>
      </c>
      <c r="M83" s="54">
        <f t="shared" si="5"/>
        <v>2030</v>
      </c>
      <c r="N83" s="3"/>
      <c r="O83" s="3"/>
    </row>
    <row r="84" spans="8:15">
      <c r="H84" s="28">
        <v>47696</v>
      </c>
      <c r="I84" s="32">
        <v>5.6999863265306123</v>
      </c>
      <c r="J84" s="32">
        <v>5.6307999999999998</v>
      </c>
      <c r="K84" s="32">
        <v>5.3818278415966114</v>
      </c>
      <c r="L84" s="32">
        <v>5.2923373182552513</v>
      </c>
      <c r="M84" s="54">
        <f t="shared" si="5"/>
        <v>2030</v>
      </c>
      <c r="N84" s="3"/>
      <c r="O84" s="3"/>
    </row>
    <row r="85" spans="8:15">
      <c r="H85" s="28">
        <v>47727</v>
      </c>
      <c r="I85" s="32">
        <v>5.8174353061224497</v>
      </c>
      <c r="J85" s="32">
        <v>5.7450999999999999</v>
      </c>
      <c r="K85" s="32">
        <v>5.4204191465691807</v>
      </c>
      <c r="L85" s="32">
        <v>5.4060287560581601</v>
      </c>
      <c r="M85" s="54">
        <f t="shared" si="5"/>
        <v>2030</v>
      </c>
      <c r="N85" s="3"/>
      <c r="O85" s="3"/>
    </row>
    <row r="86" spans="8:15">
      <c r="H86" s="28">
        <v>47757</v>
      </c>
      <c r="I86" s="32">
        <v>5.9223332653061229</v>
      </c>
      <c r="J86" s="32">
        <v>5.8433000000000002</v>
      </c>
      <c r="K86" s="32">
        <v>5.7374742087273098</v>
      </c>
      <c r="L86" s="32">
        <v>5.726909208400647</v>
      </c>
      <c r="M86" s="54">
        <f t="shared" si="5"/>
        <v>2030</v>
      </c>
      <c r="N86" s="3"/>
      <c r="O86" s="3"/>
    </row>
    <row r="87" spans="8:15">
      <c r="H87" s="28">
        <v>47788</v>
      </c>
      <c r="I87" s="32">
        <v>6.2171291836734701</v>
      </c>
      <c r="J87" s="32">
        <v>6.1455000000000002</v>
      </c>
      <c r="K87" s="32">
        <v>6.2063765494392893</v>
      </c>
      <c r="L87" s="32">
        <v>5.6399746365105026</v>
      </c>
      <c r="M87" s="54">
        <f t="shared" si="5"/>
        <v>2030</v>
      </c>
      <c r="N87" s="3"/>
      <c r="O87" s="3"/>
    </row>
    <row r="88" spans="8:15">
      <c r="H88" s="28">
        <v>47818</v>
      </c>
      <c r="I88" s="32">
        <v>6.4722312244897964</v>
      </c>
      <c r="J88" s="32">
        <v>6.4166999999999996</v>
      </c>
      <c r="K88" s="32">
        <v>6.4046772763223077</v>
      </c>
      <c r="L88" s="32">
        <v>5.3724059773828765</v>
      </c>
      <c r="M88" s="54">
        <f t="shared" si="5"/>
        <v>2030</v>
      </c>
      <c r="N88" s="3"/>
      <c r="O88" s="3"/>
    </row>
    <row r="89" spans="8:15">
      <c r="H89" s="28">
        <v>47849</v>
      </c>
      <c r="I89" s="32">
        <v>6.926516938775511</v>
      </c>
      <c r="J89" s="32">
        <v>6.8663999999999996</v>
      </c>
      <c r="K89" s="32">
        <v>6.8658716333513512</v>
      </c>
      <c r="L89" s="32">
        <v>6.1652169628432976</v>
      </c>
      <c r="M89" s="54">
        <f t="shared" si="5"/>
        <v>2031</v>
      </c>
      <c r="N89" s="3"/>
      <c r="O89" s="3"/>
    </row>
    <row r="90" spans="8:15">
      <c r="H90" s="28">
        <v>47880</v>
      </c>
      <c r="I90" s="32">
        <v>6.6702924489795921</v>
      </c>
      <c r="J90" s="32">
        <v>6.6051000000000002</v>
      </c>
      <c r="K90" s="32">
        <v>6.6463996446192004</v>
      </c>
      <c r="L90" s="32">
        <v>6.2928421647819075</v>
      </c>
      <c r="M90" s="54">
        <f t="shared" si="5"/>
        <v>2031</v>
      </c>
      <c r="N90" s="3"/>
      <c r="O90" s="3"/>
    </row>
    <row r="91" spans="8:15">
      <c r="H91" s="28">
        <v>47908</v>
      </c>
      <c r="I91" s="32">
        <v>5.6469251020408162</v>
      </c>
      <c r="J91" s="32">
        <v>5.5766999999999998</v>
      </c>
      <c r="K91" s="32">
        <v>5.5740649546490513</v>
      </c>
      <c r="L91" s="32">
        <v>5.6613801292407118</v>
      </c>
      <c r="M91" s="54">
        <f t="shared" si="5"/>
        <v>2031</v>
      </c>
      <c r="N91" s="3"/>
      <c r="O91" s="3"/>
    </row>
    <row r="92" spans="8:15">
      <c r="H92" s="28">
        <v>47939</v>
      </c>
      <c r="I92" s="32">
        <v>5.3630475510204079</v>
      </c>
      <c r="J92" s="32">
        <v>5.2880000000000003</v>
      </c>
      <c r="K92" s="32">
        <v>5.148892574698265</v>
      </c>
      <c r="L92" s="32">
        <v>5.3602896607431356</v>
      </c>
      <c r="M92" s="54">
        <f t="shared" si="5"/>
        <v>2031</v>
      </c>
      <c r="N92" s="3"/>
      <c r="O92" s="3"/>
    </row>
    <row r="93" spans="8:15">
      <c r="H93" s="28">
        <v>47969</v>
      </c>
      <c r="I93" s="32">
        <v>5.3765169387755103</v>
      </c>
      <c r="J93" s="32">
        <v>5.3026999999999997</v>
      </c>
      <c r="K93" s="32">
        <v>4.9939621026712375</v>
      </c>
      <c r="L93" s="32">
        <v>5.2524544426494355</v>
      </c>
      <c r="M93" s="54">
        <f t="shared" si="5"/>
        <v>2031</v>
      </c>
      <c r="N93" s="3"/>
      <c r="O93" s="3"/>
    </row>
    <row r="94" spans="8:15">
      <c r="H94" s="28">
        <v>48000</v>
      </c>
      <c r="I94" s="32">
        <v>5.4174353061224494</v>
      </c>
      <c r="J94" s="32">
        <v>5.3444000000000003</v>
      </c>
      <c r="K94" s="32">
        <v>5.0106113474263809</v>
      </c>
      <c r="L94" s="32">
        <v>5.3812912762520204</v>
      </c>
      <c r="M94" s="54">
        <f t="shared" si="5"/>
        <v>2031</v>
      </c>
      <c r="N94" s="3"/>
      <c r="O94" s="3"/>
    </row>
    <row r="95" spans="8:15">
      <c r="H95" s="28">
        <v>48030</v>
      </c>
      <c r="I95" s="32">
        <v>5.507333265306122</v>
      </c>
      <c r="J95" s="32">
        <v>5.4413</v>
      </c>
      <c r="K95" s="32">
        <v>5.0564995436187976</v>
      </c>
      <c r="L95" s="32">
        <v>5.0966588045234262</v>
      </c>
      <c r="M95" s="54">
        <f t="shared" si="5"/>
        <v>2031</v>
      </c>
      <c r="N95" s="3"/>
      <c r="O95" s="3"/>
    </row>
    <row r="96" spans="8:15">
      <c r="H96" s="28">
        <v>48061</v>
      </c>
      <c r="I96" s="32">
        <v>5.6458026530612253</v>
      </c>
      <c r="J96" s="32">
        <v>5.5777000000000001</v>
      </c>
      <c r="K96" s="32">
        <v>5.3679020844094385</v>
      </c>
      <c r="L96" s="32">
        <v>5.2387226171243952</v>
      </c>
      <c r="M96" s="54">
        <f t="shared" si="5"/>
        <v>2031</v>
      </c>
      <c r="N96" s="3"/>
      <c r="O96" s="3"/>
    </row>
    <row r="97" spans="8:15">
      <c r="H97" s="28">
        <v>48092</v>
      </c>
      <c r="I97" s="32">
        <v>5.7852924489795923</v>
      </c>
      <c r="J97" s="32">
        <v>5.7135999999999996</v>
      </c>
      <c r="K97" s="32">
        <v>5.4615797794360628</v>
      </c>
      <c r="L97" s="32">
        <v>5.3742234248788376</v>
      </c>
      <c r="M97" s="54">
        <f t="shared" si="5"/>
        <v>2031</v>
      </c>
      <c r="N97" s="3"/>
      <c r="O97" s="3"/>
    </row>
    <row r="98" spans="8:15">
      <c r="H98" s="28">
        <v>48122</v>
      </c>
      <c r="I98" s="32">
        <v>5.9019251020408161</v>
      </c>
      <c r="J98" s="32">
        <v>5.8234000000000004</v>
      </c>
      <c r="K98" s="32">
        <v>5.7474432009572407</v>
      </c>
      <c r="L98" s="32">
        <v>5.706715347334411</v>
      </c>
      <c r="M98" s="54">
        <f t="shared" si="5"/>
        <v>2031</v>
      </c>
      <c r="N98" s="3"/>
      <c r="O98" s="3"/>
    </row>
    <row r="99" spans="8:15">
      <c r="H99" s="28">
        <v>48153</v>
      </c>
      <c r="I99" s="32">
        <v>6.2509046938775521</v>
      </c>
      <c r="J99" s="32">
        <v>6.1786000000000003</v>
      </c>
      <c r="K99" s="32">
        <v>6.2211244915526418</v>
      </c>
      <c r="L99" s="32">
        <v>5.6733954765751218</v>
      </c>
      <c r="M99" s="54">
        <f t="shared" si="5"/>
        <v>2031</v>
      </c>
      <c r="N99" s="3"/>
      <c r="O99" s="3"/>
    </row>
    <row r="100" spans="8:15">
      <c r="H100" s="28">
        <v>48183</v>
      </c>
      <c r="I100" s="32">
        <v>6.4732516326530609</v>
      </c>
      <c r="J100" s="32">
        <v>6.4177</v>
      </c>
      <c r="K100" s="32">
        <v>6.3952735362291246</v>
      </c>
      <c r="L100" s="32">
        <v>5.3734156704361888</v>
      </c>
      <c r="M100" s="54">
        <f t="shared" si="5"/>
        <v>2031</v>
      </c>
      <c r="N100" s="3"/>
      <c r="O100" s="3"/>
    </row>
    <row r="101" spans="8:15">
      <c r="H101" s="28">
        <v>48214</v>
      </c>
      <c r="I101" s="32">
        <v>6.8670271428571432</v>
      </c>
      <c r="J101" s="32">
        <v>6.8080999999999996</v>
      </c>
      <c r="K101" s="32">
        <v>6.8030258730564741</v>
      </c>
      <c r="L101" s="32">
        <v>6.1063518578352198</v>
      </c>
      <c r="M101" s="54">
        <f t="shared" si="5"/>
        <v>2032</v>
      </c>
      <c r="N101" s="3"/>
      <c r="O101" s="3"/>
    </row>
    <row r="102" spans="8:15">
      <c r="H102" s="28">
        <v>48245</v>
      </c>
      <c r="I102" s="32">
        <v>6.2373332653061233</v>
      </c>
      <c r="J102" s="32">
        <v>6.1807999999999996</v>
      </c>
      <c r="K102" s="32">
        <v>6.1285259142416288</v>
      </c>
      <c r="L102" s="32">
        <v>5.8644294022617141</v>
      </c>
      <c r="M102" s="54">
        <f t="shared" si="5"/>
        <v>2032</v>
      </c>
      <c r="N102" s="3"/>
      <c r="O102" s="3"/>
    </row>
    <row r="103" spans="8:15">
      <c r="H103" s="28">
        <v>48274</v>
      </c>
      <c r="I103" s="32">
        <v>5.6767210204081637</v>
      </c>
      <c r="J103" s="32">
        <v>5.6059000000000001</v>
      </c>
      <c r="K103" s="32">
        <v>5.5898920144780151</v>
      </c>
      <c r="L103" s="32">
        <v>5.6908631663974161</v>
      </c>
      <c r="M103" s="54">
        <f t="shared" si="5"/>
        <v>2032</v>
      </c>
      <c r="N103" s="3"/>
      <c r="O103" s="3"/>
    </row>
    <row r="104" spans="8:15">
      <c r="H104" s="28">
        <v>48305</v>
      </c>
      <c r="I104" s="32">
        <v>5.3991699999999998</v>
      </c>
      <c r="J104" s="32">
        <v>5.3234000000000004</v>
      </c>
      <c r="K104" s="32">
        <v>5.1587587938124235</v>
      </c>
      <c r="L104" s="32">
        <v>5.396032794830373</v>
      </c>
      <c r="M104" s="54">
        <f t="shared" si="5"/>
        <v>2032</v>
      </c>
      <c r="N104" s="3"/>
      <c r="O104" s="3"/>
    </row>
    <row r="105" spans="8:15">
      <c r="H105" s="28">
        <v>48335</v>
      </c>
      <c r="I105" s="32">
        <v>5.3840679591836746</v>
      </c>
      <c r="J105" s="32">
        <v>5.3101000000000003</v>
      </c>
      <c r="K105" s="32">
        <v>5.0138487005732149</v>
      </c>
      <c r="L105" s="32">
        <v>5.2599261712439427</v>
      </c>
      <c r="M105" s="54">
        <f t="shared" si="5"/>
        <v>2032</v>
      </c>
      <c r="N105" s="3"/>
      <c r="O105" s="3"/>
    </row>
    <row r="106" spans="8:15">
      <c r="H106" s="28">
        <v>48366</v>
      </c>
      <c r="I106" s="32">
        <v>5.4304965306122455</v>
      </c>
      <c r="J106" s="32">
        <v>5.3571999999999997</v>
      </c>
      <c r="K106" s="32">
        <v>5.0369212650641382</v>
      </c>
      <c r="L106" s="32">
        <v>5.3942153473344119</v>
      </c>
      <c r="M106" s="54">
        <f t="shared" si="5"/>
        <v>2032</v>
      </c>
      <c r="N106" s="3"/>
      <c r="O106" s="3"/>
    </row>
    <row r="107" spans="8:15">
      <c r="H107" s="28">
        <v>48396</v>
      </c>
      <c r="I107" s="32">
        <v>5.5129455102040819</v>
      </c>
      <c r="J107" s="32">
        <v>5.4467999999999996</v>
      </c>
      <c r="K107" s="32">
        <v>5.0782360576046797</v>
      </c>
      <c r="L107" s="32">
        <v>5.1022121163166405</v>
      </c>
      <c r="M107" s="54">
        <f t="shared" si="5"/>
        <v>2032</v>
      </c>
      <c r="N107" s="3"/>
      <c r="O107" s="3"/>
    </row>
    <row r="108" spans="8:15">
      <c r="H108" s="28">
        <v>48427</v>
      </c>
      <c r="I108" s="32">
        <v>5.593557755102041</v>
      </c>
      <c r="J108" s="32">
        <v>5.5265000000000004</v>
      </c>
      <c r="K108" s="32">
        <v>5.3251998548059696</v>
      </c>
      <c r="L108" s="32">
        <v>5.1870263327948312</v>
      </c>
      <c r="M108" s="54">
        <f t="shared" si="5"/>
        <v>2032</v>
      </c>
      <c r="N108" s="3"/>
      <c r="O108" s="3"/>
    </row>
    <row r="109" spans="8:15">
      <c r="H109" s="28">
        <v>48458</v>
      </c>
      <c r="I109" s="32">
        <v>5.7441700000000004</v>
      </c>
      <c r="J109" s="32">
        <v>5.6733000000000002</v>
      </c>
      <c r="K109" s="32">
        <v>5.3972438089624841</v>
      </c>
      <c r="L109" s="32">
        <v>5.3335327948303721</v>
      </c>
      <c r="M109" s="54">
        <f t="shared" si="5"/>
        <v>2032</v>
      </c>
      <c r="N109" s="3"/>
      <c r="O109" s="3"/>
    </row>
    <row r="110" spans="8:15">
      <c r="H110" s="28">
        <v>48488</v>
      </c>
      <c r="I110" s="32">
        <v>5.8444761224489792</v>
      </c>
      <c r="J110" s="32">
        <v>5.7670000000000003</v>
      </c>
      <c r="K110" s="32">
        <v>5.6758103392638155</v>
      </c>
      <c r="L110" s="32">
        <v>5.649869628432957</v>
      </c>
      <c r="M110" s="54">
        <f t="shared" si="5"/>
        <v>2032</v>
      </c>
      <c r="N110" s="3"/>
      <c r="O110" s="3"/>
    </row>
    <row r="111" spans="8:15">
      <c r="H111" s="28">
        <v>48519</v>
      </c>
      <c r="I111" s="32">
        <v>6.1992720408163269</v>
      </c>
      <c r="J111" s="32">
        <v>6.1280000000000001</v>
      </c>
      <c r="K111" s="32">
        <v>6.1477444868910851</v>
      </c>
      <c r="L111" s="32">
        <v>5.6223050080775456</v>
      </c>
      <c r="M111" s="54">
        <f t="shared" si="5"/>
        <v>2032</v>
      </c>
      <c r="N111" s="3"/>
      <c r="O111" s="3"/>
    </row>
    <row r="112" spans="8:15">
      <c r="H112" s="28">
        <v>48549</v>
      </c>
      <c r="I112" s="32">
        <v>6.3643740816326533</v>
      </c>
      <c r="J112" s="32">
        <v>6.3109999999999999</v>
      </c>
      <c r="K112" s="32">
        <v>6.2834049997107702</v>
      </c>
      <c r="L112" s="32">
        <v>5.2656814216478205</v>
      </c>
      <c r="M112" s="54">
        <f t="shared" si="5"/>
        <v>2032</v>
      </c>
      <c r="N112" s="3"/>
      <c r="O112" s="3"/>
    </row>
    <row r="113" spans="8:15">
      <c r="H113" s="28">
        <v>48580</v>
      </c>
      <c r="I113" s="32">
        <v>7.1093740816326534</v>
      </c>
      <c r="J113" s="32">
        <v>7.0456000000000003</v>
      </c>
      <c r="K113" s="32">
        <v>7.0298975261242429</v>
      </c>
      <c r="L113" s="32">
        <v>6.3461539579967701</v>
      </c>
      <c r="M113" s="54">
        <f t="shared" ref="M113:M159" si="6">YEAR(H113)</f>
        <v>2033</v>
      </c>
      <c r="N113" s="3"/>
      <c r="O113" s="3"/>
    </row>
    <row r="114" spans="8:15">
      <c r="H114" s="28">
        <v>48611</v>
      </c>
      <c r="I114" s="32">
        <v>6.7282516326530617</v>
      </c>
      <c r="J114" s="32">
        <v>6.6619999999999999</v>
      </c>
      <c r="K114" s="32">
        <v>6.6590407378592182</v>
      </c>
      <c r="L114" s="32">
        <v>6.3501927302100167</v>
      </c>
      <c r="M114" s="54">
        <f t="shared" si="6"/>
        <v>2033</v>
      </c>
      <c r="N114" s="3"/>
      <c r="O114" s="3"/>
    </row>
    <row r="115" spans="8:15">
      <c r="H115" s="28">
        <v>48639</v>
      </c>
      <c r="I115" s="32">
        <v>5.7542720408163275</v>
      </c>
      <c r="J115" s="32">
        <v>5.6820000000000004</v>
      </c>
      <c r="K115" s="32">
        <v>5.6462116819213382</v>
      </c>
      <c r="L115" s="32">
        <v>5.7675998384491125</v>
      </c>
      <c r="M115" s="54">
        <f t="shared" si="6"/>
        <v>2033</v>
      </c>
      <c r="N115" s="3"/>
      <c r="O115" s="3"/>
    </row>
    <row r="116" spans="8:15">
      <c r="H116" s="28">
        <v>48670</v>
      </c>
      <c r="I116" s="32">
        <v>5.438353673469388</v>
      </c>
      <c r="J116" s="32">
        <v>5.3616999999999999</v>
      </c>
      <c r="K116" s="32">
        <v>5.2116869484352559</v>
      </c>
      <c r="L116" s="32">
        <v>5.4348050080775447</v>
      </c>
      <c r="M116" s="54">
        <f t="shared" si="6"/>
        <v>2033</v>
      </c>
      <c r="N116" s="3"/>
      <c r="O116" s="3"/>
    </row>
    <row r="117" spans="8:15">
      <c r="H117" s="28">
        <v>48700</v>
      </c>
      <c r="I117" s="32">
        <v>5.4435577551020407</v>
      </c>
      <c r="J117" s="32">
        <v>5.3684000000000003</v>
      </c>
      <c r="K117" s="32">
        <v>5.061175720386446</v>
      </c>
      <c r="L117" s="32">
        <v>5.3187912762520204</v>
      </c>
      <c r="M117" s="54">
        <f t="shared" si="6"/>
        <v>2033</v>
      </c>
      <c r="N117" s="3"/>
      <c r="O117" s="3"/>
    </row>
    <row r="118" spans="8:15">
      <c r="H118" s="28">
        <v>48731</v>
      </c>
      <c r="I118" s="32">
        <v>5.4853944897959188</v>
      </c>
      <c r="J118" s="32">
        <v>5.4109999999999996</v>
      </c>
      <c r="K118" s="32">
        <v>5.0853274025929807</v>
      </c>
      <c r="L118" s="32">
        <v>5.4485368336025859</v>
      </c>
      <c r="M118" s="54">
        <f t="shared" si="6"/>
        <v>2033</v>
      </c>
      <c r="N118" s="3"/>
      <c r="O118" s="3"/>
    </row>
    <row r="119" spans="8:15">
      <c r="H119" s="28">
        <v>48761</v>
      </c>
      <c r="I119" s="32">
        <v>5.5730475510204078</v>
      </c>
      <c r="J119" s="32">
        <v>5.5057</v>
      </c>
      <c r="K119" s="32">
        <v>5.1587587938124244</v>
      </c>
      <c r="L119" s="32">
        <v>5.1616830371567053</v>
      </c>
      <c r="M119" s="54">
        <f t="shared" si="6"/>
        <v>2033</v>
      </c>
      <c r="N119" s="3"/>
      <c r="O119" s="3"/>
    </row>
    <row r="120" spans="8:15">
      <c r="H120" s="28">
        <v>48792</v>
      </c>
      <c r="I120" s="32">
        <v>5.6984557142857151</v>
      </c>
      <c r="J120" s="32">
        <v>5.6292999999999997</v>
      </c>
      <c r="K120" s="32">
        <v>5.4253008695683747</v>
      </c>
      <c r="L120" s="32">
        <v>5.2908227786752837</v>
      </c>
      <c r="M120" s="54">
        <f t="shared" si="6"/>
        <v>2033</v>
      </c>
      <c r="N120" s="3"/>
      <c r="O120" s="3"/>
    </row>
    <row r="121" spans="8:15">
      <c r="H121" s="28">
        <v>48823</v>
      </c>
      <c r="I121" s="32">
        <v>5.8323332653061222</v>
      </c>
      <c r="J121" s="32">
        <v>5.7596999999999996</v>
      </c>
      <c r="K121" s="32">
        <v>5.4971906640512307</v>
      </c>
      <c r="L121" s="32">
        <v>5.4207702746365118</v>
      </c>
      <c r="M121" s="54">
        <f t="shared" si="6"/>
        <v>2033</v>
      </c>
      <c r="N121" s="3"/>
      <c r="O121" s="3"/>
    </row>
    <row r="122" spans="8:15">
      <c r="H122" s="28">
        <v>48853</v>
      </c>
      <c r="I122" s="32">
        <v>5.9536597959183677</v>
      </c>
      <c r="J122" s="32">
        <v>5.8739999999999997</v>
      </c>
      <c r="K122" s="32">
        <v>5.8027351372428395</v>
      </c>
      <c r="L122" s="32">
        <v>5.7579067851373189</v>
      </c>
      <c r="M122" s="54">
        <f t="shared" si="6"/>
        <v>2033</v>
      </c>
      <c r="N122" s="3"/>
      <c r="O122" s="3"/>
    </row>
    <row r="123" spans="8:15">
      <c r="H123" s="28">
        <v>48884</v>
      </c>
      <c r="I123" s="32">
        <v>6.3134557142857144</v>
      </c>
      <c r="J123" s="32">
        <v>6.2397999999999998</v>
      </c>
      <c r="K123" s="32">
        <v>6.2462011318011292</v>
      </c>
      <c r="L123" s="32">
        <v>5.7352896607431347</v>
      </c>
      <c r="M123" s="54">
        <f t="shared" si="6"/>
        <v>2033</v>
      </c>
      <c r="N123" s="3"/>
      <c r="O123" s="3"/>
    </row>
    <row r="124" spans="8:15">
      <c r="H124" s="28">
        <v>48914</v>
      </c>
      <c r="I124" s="32">
        <v>6.523659795918368</v>
      </c>
      <c r="J124" s="32">
        <v>6.4672000000000001</v>
      </c>
      <c r="K124" s="32">
        <v>6.4239986220875345</v>
      </c>
      <c r="L124" s="32">
        <v>5.4232945072697909</v>
      </c>
      <c r="M124" s="54">
        <f t="shared" si="6"/>
        <v>2033</v>
      </c>
      <c r="N124" s="3"/>
      <c r="O124" s="3"/>
    </row>
    <row r="125" spans="8:15">
      <c r="H125" s="28">
        <v>48945</v>
      </c>
      <c r="I125" s="32">
        <v>7.0154965306122454</v>
      </c>
      <c r="J125" s="32">
        <v>6.9535999999999998</v>
      </c>
      <c r="K125" s="32">
        <v>6.9162304600798699</v>
      </c>
      <c r="L125" s="32">
        <v>6.2532621970920852</v>
      </c>
      <c r="M125" s="54">
        <f t="shared" si="6"/>
        <v>2034</v>
      </c>
      <c r="N125" s="3"/>
      <c r="O125" s="3"/>
    </row>
    <row r="126" spans="8:15">
      <c r="H126" s="28">
        <v>48976</v>
      </c>
      <c r="I126" s="32">
        <v>6.7844761224489805</v>
      </c>
      <c r="J126" s="32">
        <v>6.7169999999999996</v>
      </c>
      <c r="K126" s="32">
        <v>6.6930072526220252</v>
      </c>
      <c r="L126" s="32">
        <v>6.4058268174474975</v>
      </c>
      <c r="M126" s="54">
        <f t="shared" si="6"/>
        <v>2034</v>
      </c>
      <c r="N126" s="3"/>
      <c r="O126" s="3"/>
    </row>
    <row r="127" spans="8:15">
      <c r="H127" s="28">
        <v>49004</v>
      </c>
      <c r="I127" s="32">
        <v>5.8586597959183679</v>
      </c>
      <c r="J127" s="32">
        <v>5.7842000000000002</v>
      </c>
      <c r="K127" s="32">
        <v>5.7463640832416294</v>
      </c>
      <c r="L127" s="32">
        <v>5.8708914378029089</v>
      </c>
      <c r="M127" s="54">
        <f t="shared" si="6"/>
        <v>2034</v>
      </c>
      <c r="N127" s="3"/>
      <c r="O127" s="3"/>
    </row>
    <row r="128" spans="8:15">
      <c r="H128" s="28">
        <v>49035</v>
      </c>
      <c r="I128" s="32">
        <v>5.5394761224489795</v>
      </c>
      <c r="J128" s="32">
        <v>5.4608999999999996</v>
      </c>
      <c r="K128" s="32">
        <v>5.3135864927236787</v>
      </c>
      <c r="L128" s="32">
        <v>5.5348655896607442</v>
      </c>
      <c r="M128" s="54">
        <f t="shared" si="6"/>
        <v>2034</v>
      </c>
      <c r="N128" s="3"/>
      <c r="O128" s="3"/>
    </row>
    <row r="129" spans="8:15">
      <c r="H129" s="28">
        <v>49065</v>
      </c>
      <c r="I129" s="32">
        <v>5.5458026530612248</v>
      </c>
      <c r="J129" s="32">
        <v>5.4686000000000003</v>
      </c>
      <c r="K129" s="32">
        <v>5.1699096768737398</v>
      </c>
      <c r="L129" s="32">
        <v>5.4199625201938622</v>
      </c>
      <c r="M129" s="54">
        <f t="shared" si="6"/>
        <v>2034</v>
      </c>
      <c r="N129" s="3"/>
      <c r="O129" s="3"/>
    </row>
    <row r="130" spans="8:15">
      <c r="H130" s="28">
        <v>49096</v>
      </c>
      <c r="I130" s="32">
        <v>5.5920271428571429</v>
      </c>
      <c r="J130" s="32">
        <v>5.5155000000000003</v>
      </c>
      <c r="K130" s="32">
        <v>5.1835271147135931</v>
      </c>
      <c r="L130" s="32">
        <v>5.5540497576736678</v>
      </c>
      <c r="M130" s="54">
        <f t="shared" si="6"/>
        <v>2034</v>
      </c>
      <c r="N130" s="3"/>
      <c r="O130" s="3"/>
    </row>
    <row r="131" spans="8:15">
      <c r="H131" s="28">
        <v>49126</v>
      </c>
      <c r="I131" s="32">
        <v>5.6576393877551023</v>
      </c>
      <c r="J131" s="32">
        <v>5.5885999999999996</v>
      </c>
      <c r="K131" s="32">
        <v>5.2604527918693016</v>
      </c>
      <c r="L131" s="32">
        <v>5.2453865912762527</v>
      </c>
      <c r="M131" s="54">
        <f t="shared" si="6"/>
        <v>2034</v>
      </c>
      <c r="N131" s="3"/>
      <c r="O131" s="3"/>
    </row>
    <row r="132" spans="8:15">
      <c r="H132" s="28">
        <v>49157</v>
      </c>
      <c r="I132" s="32">
        <v>5.7584557142857147</v>
      </c>
      <c r="J132" s="32">
        <v>5.6881000000000004</v>
      </c>
      <c r="K132" s="32">
        <v>5.5162036904691405</v>
      </c>
      <c r="L132" s="32">
        <v>5.3501927302100167</v>
      </c>
      <c r="M132" s="54">
        <f t="shared" si="6"/>
        <v>2034</v>
      </c>
      <c r="N132" s="3"/>
      <c r="O132" s="3"/>
    </row>
    <row r="133" spans="8:15">
      <c r="H133" s="28">
        <v>49188</v>
      </c>
      <c r="I133" s="32">
        <v>5.8981495918367344</v>
      </c>
      <c r="J133" s="32">
        <v>5.8242000000000003</v>
      </c>
      <c r="K133" s="32">
        <v>5.5675388617974981</v>
      </c>
      <c r="L133" s="32">
        <v>5.4858954765751218</v>
      </c>
      <c r="M133" s="54">
        <f t="shared" si="6"/>
        <v>2034</v>
      </c>
      <c r="N133" s="3"/>
      <c r="O133" s="3"/>
    </row>
    <row r="134" spans="8:15">
      <c r="H134" s="28">
        <v>49218</v>
      </c>
      <c r="I134" s="32">
        <v>5.9996802040816331</v>
      </c>
      <c r="J134" s="32">
        <v>5.9191000000000003</v>
      </c>
      <c r="K134" s="32">
        <v>5.8231869872815647</v>
      </c>
      <c r="L134" s="32">
        <v>5.8034439418416808</v>
      </c>
      <c r="M134" s="54">
        <f t="shared" si="6"/>
        <v>2034</v>
      </c>
      <c r="N134" s="3"/>
      <c r="O134" s="3"/>
    </row>
    <row r="135" spans="8:15">
      <c r="H135" s="28">
        <v>49249</v>
      </c>
      <c r="I135" s="32">
        <v>6.3967210204081644</v>
      </c>
      <c r="J135" s="32">
        <v>6.3215000000000003</v>
      </c>
      <c r="K135" s="32">
        <v>6.2800134868902786</v>
      </c>
      <c r="L135" s="32">
        <v>5.8176806138933772</v>
      </c>
      <c r="M135" s="54">
        <f t="shared" si="6"/>
        <v>2034</v>
      </c>
      <c r="N135" s="3"/>
      <c r="O135" s="3"/>
    </row>
    <row r="136" spans="8:15">
      <c r="H136" s="28">
        <v>49279</v>
      </c>
      <c r="I136" s="32">
        <v>6.5695781632653061</v>
      </c>
      <c r="J136" s="32">
        <v>6.5121000000000002</v>
      </c>
      <c r="K136" s="32">
        <v>6.4668036248067766</v>
      </c>
      <c r="L136" s="32">
        <v>5.468730694668821</v>
      </c>
      <c r="M136" s="54">
        <f t="shared" si="6"/>
        <v>2034</v>
      </c>
      <c r="N136" s="3"/>
      <c r="O136" s="3"/>
    </row>
    <row r="137" spans="8:15">
      <c r="H137" s="28">
        <v>49310</v>
      </c>
      <c r="I137" s="32">
        <v>7.3207006122448988</v>
      </c>
      <c r="J137" s="32">
        <v>7.2526999999999999</v>
      </c>
      <c r="K137" s="32">
        <v>7.2181778742194433</v>
      </c>
      <c r="L137" s="32">
        <v>6.5552613893376419</v>
      </c>
      <c r="M137" s="54">
        <f t="shared" ref="M137:M148" si="7">YEAR(H137)</f>
        <v>2035</v>
      </c>
      <c r="N137" s="3"/>
      <c r="O137" s="3"/>
    </row>
    <row r="138" spans="8:15">
      <c r="H138" s="28">
        <v>49341</v>
      </c>
      <c r="I138" s="32">
        <v>6.899578163265307</v>
      </c>
      <c r="J138" s="32">
        <v>6.8297999999999996</v>
      </c>
      <c r="K138" s="32">
        <v>6.8048244025824927</v>
      </c>
      <c r="L138" s="32">
        <v>6.5197201938610672</v>
      </c>
      <c r="M138" s="54">
        <f t="shared" si="7"/>
        <v>2035</v>
      </c>
      <c r="N138" s="3"/>
      <c r="O138" s="3"/>
    </row>
    <row r="139" spans="8:15">
      <c r="H139" s="28">
        <v>49369</v>
      </c>
      <c r="I139" s="32">
        <v>5.9789659183673471</v>
      </c>
      <c r="J139" s="32">
        <v>5.9021999999999997</v>
      </c>
      <c r="K139" s="32">
        <v>5.8635768217801525</v>
      </c>
      <c r="L139" s="32">
        <v>5.9899342487883693</v>
      </c>
      <c r="M139" s="54">
        <f t="shared" si="7"/>
        <v>2035</v>
      </c>
      <c r="N139" s="3"/>
      <c r="O139" s="3"/>
    </row>
    <row r="140" spans="8:15">
      <c r="H140" s="28">
        <v>49400</v>
      </c>
      <c r="I140" s="32">
        <v>5.6644761224489804</v>
      </c>
      <c r="J140" s="32">
        <v>5.5834000000000001</v>
      </c>
      <c r="K140" s="32">
        <v>5.4176956590012102</v>
      </c>
      <c r="L140" s="32">
        <v>5.6585529886914392</v>
      </c>
      <c r="M140" s="54">
        <f t="shared" si="7"/>
        <v>2035</v>
      </c>
      <c r="N140" s="3"/>
      <c r="O140" s="3"/>
    </row>
    <row r="141" spans="8:15">
      <c r="H141" s="28">
        <v>49430</v>
      </c>
      <c r="I141" s="32">
        <v>5.6647822448979595</v>
      </c>
      <c r="J141" s="32">
        <v>5.5852000000000004</v>
      </c>
      <c r="K141" s="32">
        <v>5.2779756081085107</v>
      </c>
      <c r="L141" s="32">
        <v>5.5376927302100176</v>
      </c>
      <c r="M141" s="54">
        <f t="shared" si="7"/>
        <v>2035</v>
      </c>
      <c r="N141" s="3"/>
      <c r="O141" s="3"/>
    </row>
    <row r="142" spans="8:15">
      <c r="H142" s="28">
        <v>49461</v>
      </c>
      <c r="I142" s="32">
        <v>5.7084557142857149</v>
      </c>
      <c r="J142" s="32">
        <v>5.6295999999999999</v>
      </c>
      <c r="K142" s="32">
        <v>5.2945734663057689</v>
      </c>
      <c r="L142" s="32">
        <v>5.6692557350565442</v>
      </c>
      <c r="M142" s="54">
        <f t="shared" si="7"/>
        <v>2035</v>
      </c>
      <c r="N142" s="3"/>
      <c r="O142" s="3"/>
    </row>
    <row r="143" spans="8:15">
      <c r="H143" s="28">
        <v>49491</v>
      </c>
      <c r="I143" s="32">
        <v>5.7823332653061232</v>
      </c>
      <c r="J143" s="32">
        <v>5.7108999999999996</v>
      </c>
      <c r="K143" s="32">
        <v>5.3882511613323931</v>
      </c>
      <c r="L143" s="32">
        <v>5.3687710823909542</v>
      </c>
      <c r="M143" s="54">
        <f t="shared" si="7"/>
        <v>2035</v>
      </c>
      <c r="N143" s="3"/>
      <c r="O143" s="3"/>
    </row>
    <row r="144" spans="8:15">
      <c r="H144" s="28">
        <v>49522</v>
      </c>
      <c r="I144" s="32">
        <v>5.8996802040816325</v>
      </c>
      <c r="J144" s="32">
        <v>5.8265000000000002</v>
      </c>
      <c r="K144" s="32">
        <v>5.6805379025893492</v>
      </c>
      <c r="L144" s="32">
        <v>5.4899342487883693</v>
      </c>
      <c r="M144" s="54">
        <f t="shared" si="7"/>
        <v>2035</v>
      </c>
      <c r="N144" s="3"/>
      <c r="O144" s="3"/>
    </row>
    <row r="145" spans="8:15">
      <c r="H145" s="28">
        <v>49553</v>
      </c>
      <c r="I145" s="32">
        <v>6.0596802040816335</v>
      </c>
      <c r="J145" s="32">
        <v>5.9824999999999999</v>
      </c>
      <c r="K145" s="32">
        <v>5.7334146706542963</v>
      </c>
      <c r="L145" s="32">
        <v>5.6457298869143786</v>
      </c>
      <c r="M145" s="54">
        <f t="shared" si="7"/>
        <v>2035</v>
      </c>
      <c r="N145" s="3"/>
      <c r="O145" s="3"/>
    </row>
    <row r="146" spans="8:15">
      <c r="H146" s="28">
        <v>49583</v>
      </c>
      <c r="I146" s="32">
        <v>6.214986326530612</v>
      </c>
      <c r="J146" s="32">
        <v>6.1300999999999997</v>
      </c>
      <c r="K146" s="32">
        <v>5.994252838484873</v>
      </c>
      <c r="L146" s="32">
        <v>6.0164891760904693</v>
      </c>
      <c r="M146" s="54">
        <f t="shared" si="7"/>
        <v>2035</v>
      </c>
      <c r="N146" s="3"/>
      <c r="O146" s="3"/>
    </row>
    <row r="147" spans="8:15">
      <c r="H147" s="28">
        <v>49614</v>
      </c>
      <c r="I147" s="32">
        <v>6.5997822448979599</v>
      </c>
      <c r="J147" s="32">
        <v>6.5205000000000002</v>
      </c>
      <c r="K147" s="32">
        <v>6.4992285428329959</v>
      </c>
      <c r="L147" s="32">
        <v>6.0186095315024248</v>
      </c>
      <c r="M147" s="54">
        <f t="shared" si="7"/>
        <v>2035</v>
      </c>
      <c r="N147" s="3"/>
      <c r="O147" s="3"/>
    </row>
    <row r="148" spans="8:15">
      <c r="H148" s="28">
        <v>49644</v>
      </c>
      <c r="I148" s="32">
        <v>6.852435306122449</v>
      </c>
      <c r="J148" s="32">
        <v>6.7892999999999999</v>
      </c>
      <c r="K148" s="32">
        <v>6.7221948175014123</v>
      </c>
      <c r="L148" s="32">
        <v>5.7486176090468506</v>
      </c>
      <c r="M148" s="54">
        <f t="shared" si="7"/>
        <v>2035</v>
      </c>
      <c r="N148" s="3"/>
      <c r="O148" s="3"/>
    </row>
    <row r="149" spans="8:15">
      <c r="H149" s="28">
        <v>49675</v>
      </c>
      <c r="I149" s="32">
        <v>7.3722312244897958</v>
      </c>
      <c r="J149" s="32">
        <v>7.3032000000000004</v>
      </c>
      <c r="K149" s="32">
        <v>7.2578996834655101</v>
      </c>
      <c r="L149" s="32">
        <v>6.6062508885298881</v>
      </c>
      <c r="M149" s="54">
        <f t="shared" si="6"/>
        <v>2036</v>
      </c>
      <c r="N149" s="3"/>
      <c r="O149" s="3"/>
    </row>
    <row r="150" spans="8:15">
      <c r="H150" s="28">
        <v>49706</v>
      </c>
      <c r="I150" s="32">
        <v>6.7965169387755111</v>
      </c>
      <c r="J150" s="32">
        <v>6.7287999999999997</v>
      </c>
      <c r="K150" s="32">
        <v>6.6889991011068979</v>
      </c>
      <c r="L150" s="32">
        <v>6.4177411954765766</v>
      </c>
      <c r="M150" s="54">
        <f t="shared" si="6"/>
        <v>2036</v>
      </c>
      <c r="N150" s="3"/>
      <c r="O150" s="3"/>
    </row>
    <row r="151" spans="8:15">
      <c r="H151" s="28">
        <v>49735</v>
      </c>
      <c r="I151" s="32">
        <v>6.1877414285714289</v>
      </c>
      <c r="J151" s="32">
        <v>6.1067999999999998</v>
      </c>
      <c r="K151" s="32">
        <v>6.0632135991682121</v>
      </c>
      <c r="L151" s="32">
        <v>6.1965174474959621</v>
      </c>
      <c r="M151" s="54">
        <f t="shared" si="6"/>
        <v>2036</v>
      </c>
      <c r="N151" s="3"/>
      <c r="O151" s="3"/>
    </row>
    <row r="152" spans="8:15">
      <c r="H152" s="28">
        <v>49766</v>
      </c>
      <c r="I152" s="32">
        <v>5.8586597959183679</v>
      </c>
      <c r="J152" s="32">
        <v>5.7736000000000001</v>
      </c>
      <c r="K152" s="32">
        <v>5.6009915109814443</v>
      </c>
      <c r="L152" s="32">
        <v>5.8506975767366729</v>
      </c>
      <c r="M152" s="54">
        <f t="shared" si="6"/>
        <v>2036</v>
      </c>
      <c r="N152" s="3"/>
      <c r="O152" s="3"/>
    </row>
    <row r="153" spans="8:15">
      <c r="H153" s="28">
        <v>49796</v>
      </c>
      <c r="I153" s="32">
        <v>5.8460067346938773</v>
      </c>
      <c r="J153" s="32">
        <v>5.7626999999999997</v>
      </c>
      <c r="K153" s="32">
        <v>5.4711890657607896</v>
      </c>
      <c r="L153" s="32">
        <v>5.7170142164781916</v>
      </c>
      <c r="M153" s="54">
        <f t="shared" si="6"/>
        <v>2036</v>
      </c>
      <c r="N153" s="3"/>
      <c r="O153" s="3"/>
    </row>
    <row r="154" spans="8:15">
      <c r="H154" s="28">
        <v>49827</v>
      </c>
      <c r="I154" s="32">
        <v>5.8858026530612255</v>
      </c>
      <c r="J154" s="32">
        <v>5.8033999999999999</v>
      </c>
      <c r="K154" s="32">
        <v>5.4816719235695839</v>
      </c>
      <c r="L154" s="32">
        <v>5.8447403877221342</v>
      </c>
      <c r="M154" s="54">
        <f t="shared" si="6"/>
        <v>2036</v>
      </c>
      <c r="N154" s="3"/>
      <c r="O154" s="3"/>
    </row>
    <row r="155" spans="8:15">
      <c r="H155" s="28">
        <v>49857</v>
      </c>
      <c r="I155" s="32">
        <v>5.9490679591836733</v>
      </c>
      <c r="J155" s="32">
        <v>5.8742000000000001</v>
      </c>
      <c r="K155" s="32">
        <v>5.5512493229475606</v>
      </c>
      <c r="L155" s="32">
        <v>5.5337549273021009</v>
      </c>
      <c r="M155" s="54">
        <f t="shared" si="6"/>
        <v>2036</v>
      </c>
      <c r="N155" s="3"/>
      <c r="O155" s="3"/>
    </row>
    <row r="156" spans="8:15">
      <c r="H156" s="28">
        <v>49888</v>
      </c>
      <c r="I156" s="32">
        <v>6.1071291836734698</v>
      </c>
      <c r="J156" s="32">
        <v>6.0297999999999998</v>
      </c>
      <c r="K156" s="32">
        <v>5.8861869072501003</v>
      </c>
      <c r="L156" s="32">
        <v>5.6952048465266571</v>
      </c>
      <c r="M156" s="54">
        <f t="shared" si="6"/>
        <v>2036</v>
      </c>
      <c r="N156" s="3"/>
      <c r="O156" s="3"/>
    </row>
    <row r="157" spans="8:15">
      <c r="H157" s="28">
        <v>49919</v>
      </c>
      <c r="I157" s="32">
        <v>6.2839659183673477</v>
      </c>
      <c r="J157" s="32">
        <v>6.2023000000000001</v>
      </c>
      <c r="K157" s="32">
        <v>5.9472341380189588</v>
      </c>
      <c r="L157" s="32">
        <v>5.867660420032311</v>
      </c>
      <c r="M157" s="54">
        <f t="shared" si="6"/>
        <v>2036</v>
      </c>
      <c r="N157" s="3"/>
      <c r="O157" s="3"/>
    </row>
    <row r="158" spans="8:15">
      <c r="H158" s="28">
        <v>49949</v>
      </c>
      <c r="I158" s="32">
        <v>6.4315169387755109</v>
      </c>
      <c r="J158" s="32">
        <v>6.3422999999999998</v>
      </c>
      <c r="K158" s="32">
        <v>6.1742085642025009</v>
      </c>
      <c r="L158" s="32">
        <v>6.2307460420032319</v>
      </c>
      <c r="M158" s="54">
        <f t="shared" si="6"/>
        <v>2036</v>
      </c>
      <c r="N158" s="3"/>
      <c r="O158" s="3"/>
    </row>
    <row r="159" spans="8:15">
      <c r="H159" s="28">
        <v>49980</v>
      </c>
      <c r="I159" s="32">
        <v>6.8229455102040824</v>
      </c>
      <c r="J159" s="32">
        <v>6.7392000000000003</v>
      </c>
      <c r="K159" s="32">
        <v>6.7212184729015725</v>
      </c>
      <c r="L159" s="32">
        <v>6.2394294022617132</v>
      </c>
      <c r="M159" s="54">
        <f t="shared" si="6"/>
        <v>2036</v>
      </c>
      <c r="N159" s="3"/>
      <c r="O159" s="3"/>
    </row>
    <row r="160" spans="8:15">
      <c r="H160" s="28">
        <v>50010</v>
      </c>
      <c r="I160" s="32">
        <v>7.0897822448979602</v>
      </c>
      <c r="J160" s="32">
        <v>7.0218999999999996</v>
      </c>
      <c r="K160" s="32">
        <v>6.9555925634207343</v>
      </c>
      <c r="L160" s="32">
        <v>5.9834722132471736</v>
      </c>
      <c r="M160" s="54">
        <f t="shared" ref="M160:M223" si="8">YEAR(H160)</f>
        <v>2036</v>
      </c>
      <c r="N160" s="3"/>
      <c r="O160" s="3"/>
    </row>
    <row r="161" spans="8:15">
      <c r="H161" s="28">
        <v>50041</v>
      </c>
      <c r="I161" s="32">
        <v>7.6498842857142861</v>
      </c>
      <c r="J161" s="32">
        <v>7.5754000000000001</v>
      </c>
      <c r="K161" s="32">
        <v>7.519457263106494</v>
      </c>
      <c r="L161" s="32">
        <v>6.8809883683360269</v>
      </c>
      <c r="M161" s="54">
        <f t="shared" si="8"/>
        <v>2037</v>
      </c>
      <c r="N161" s="3"/>
      <c r="O161" s="3"/>
    </row>
    <row r="162" spans="8:15">
      <c r="H162" s="28">
        <v>50072</v>
      </c>
      <c r="I162" s="32">
        <v>7.405190408163266</v>
      </c>
      <c r="J162" s="32">
        <v>7.3253000000000004</v>
      </c>
      <c r="K162" s="32">
        <v>7.2608801038229123</v>
      </c>
      <c r="L162" s="32">
        <v>7.0200231017770607</v>
      </c>
      <c r="M162" s="54">
        <f t="shared" si="8"/>
        <v>2037</v>
      </c>
      <c r="N162" s="3"/>
      <c r="O162" s="3"/>
    </row>
    <row r="163" spans="8:15">
      <c r="H163" s="28">
        <v>50100</v>
      </c>
      <c r="I163" s="32">
        <v>6.3576393877551025</v>
      </c>
      <c r="J163" s="32">
        <v>6.2732000000000001</v>
      </c>
      <c r="K163" s="32">
        <v>6.2203023066264613</v>
      </c>
      <c r="L163" s="32">
        <v>6.3646313408723758</v>
      </c>
      <c r="M163" s="54">
        <f t="shared" si="8"/>
        <v>2037</v>
      </c>
      <c r="N163" s="3"/>
      <c r="O163" s="3"/>
    </row>
    <row r="164" spans="8:15">
      <c r="H164" s="28">
        <v>50131</v>
      </c>
      <c r="I164" s="32">
        <v>6.0143740816326527</v>
      </c>
      <c r="J164" s="32">
        <v>5.9261999999999997</v>
      </c>
      <c r="K164" s="32">
        <v>5.7470321084941505</v>
      </c>
      <c r="L164" s="32">
        <v>6.0047767366720528</v>
      </c>
      <c r="M164" s="54">
        <f t="shared" si="8"/>
        <v>2037</v>
      </c>
      <c r="N164" s="3"/>
      <c r="O164" s="3"/>
    </row>
    <row r="165" spans="8:15">
      <c r="H165" s="28">
        <v>50161</v>
      </c>
      <c r="I165" s="32">
        <v>6.0102924489795919</v>
      </c>
      <c r="J165" s="32">
        <v>5.9238</v>
      </c>
      <c r="K165" s="32">
        <v>5.6315151263658727</v>
      </c>
      <c r="L165" s="32">
        <v>5.8795747980613902</v>
      </c>
      <c r="M165" s="54">
        <f t="shared" si="8"/>
        <v>2037</v>
      </c>
      <c r="N165" s="3"/>
      <c r="O165" s="3"/>
    </row>
    <row r="166" spans="8:15">
      <c r="H166" s="28">
        <v>50192</v>
      </c>
      <c r="I166" s="32">
        <v>6.0471291836734702</v>
      </c>
      <c r="J166" s="32">
        <v>5.9615</v>
      </c>
      <c r="K166" s="32">
        <v>5.620929495441306</v>
      </c>
      <c r="L166" s="32">
        <v>6.0043728594507284</v>
      </c>
      <c r="M166" s="54">
        <f t="shared" si="8"/>
        <v>2037</v>
      </c>
      <c r="N166" s="3"/>
      <c r="O166" s="3"/>
    </row>
    <row r="167" spans="8:15">
      <c r="H167" s="28">
        <v>50222</v>
      </c>
      <c r="I167" s="32">
        <v>6.1185577551020414</v>
      </c>
      <c r="J167" s="32">
        <v>6.0404</v>
      </c>
      <c r="K167" s="32">
        <v>5.7071561395744244</v>
      </c>
      <c r="L167" s="32">
        <v>5.7014649434571893</v>
      </c>
      <c r="M167" s="54">
        <f t="shared" si="8"/>
        <v>2037</v>
      </c>
      <c r="N167" s="3"/>
      <c r="O167" s="3"/>
    </row>
    <row r="168" spans="8:15">
      <c r="H168" s="28">
        <v>50253</v>
      </c>
      <c r="I168" s="32">
        <v>6.2498842857142858</v>
      </c>
      <c r="J168" s="32">
        <v>6.1696999999999997</v>
      </c>
      <c r="K168" s="32">
        <v>6.0302748155631303</v>
      </c>
      <c r="L168" s="32">
        <v>5.8364609046849765</v>
      </c>
      <c r="M168" s="54">
        <f t="shared" si="8"/>
        <v>2037</v>
      </c>
      <c r="N168" s="3"/>
      <c r="O168" s="3"/>
    </row>
    <row r="169" spans="8:15">
      <c r="H169" s="28">
        <v>50284</v>
      </c>
      <c r="I169" s="32">
        <v>6.4675373469387765</v>
      </c>
      <c r="J169" s="32">
        <v>6.3822000000000001</v>
      </c>
      <c r="K169" s="32">
        <v>6.0927608699528033</v>
      </c>
      <c r="L169" s="32">
        <v>6.0493042003231023</v>
      </c>
      <c r="M169" s="54">
        <f t="shared" si="8"/>
        <v>2037</v>
      </c>
      <c r="N169" s="3"/>
      <c r="O169" s="3"/>
    </row>
    <row r="170" spans="8:15">
      <c r="H170" s="28">
        <v>50314</v>
      </c>
      <c r="I170" s="32">
        <v>6.5733536734693887</v>
      </c>
      <c r="J170" s="32">
        <v>6.4813000000000001</v>
      </c>
      <c r="K170" s="32">
        <v>6.290136638793868</v>
      </c>
      <c r="L170" s="32">
        <v>6.3710933764135715</v>
      </c>
      <c r="M170" s="54">
        <f t="shared" si="8"/>
        <v>2037</v>
      </c>
      <c r="N170" s="3"/>
      <c r="O170" s="3"/>
    </row>
    <row r="171" spans="8:15">
      <c r="H171" s="28">
        <v>50345</v>
      </c>
      <c r="I171" s="32">
        <v>6.962333265306123</v>
      </c>
      <c r="J171" s="32">
        <v>6.8757999999999999</v>
      </c>
      <c r="K171" s="32">
        <v>6.8432101613235172</v>
      </c>
      <c r="L171" s="32">
        <v>6.3773534733441046</v>
      </c>
      <c r="M171" s="54">
        <f t="shared" si="8"/>
        <v>2037</v>
      </c>
      <c r="N171" s="3"/>
      <c r="O171" s="3"/>
    </row>
    <row r="172" spans="8:15">
      <c r="H172" s="28">
        <v>50375</v>
      </c>
      <c r="I172" s="32">
        <v>7.2257006122448981</v>
      </c>
      <c r="J172" s="32">
        <v>7.1551999999999998</v>
      </c>
      <c r="K172" s="32">
        <v>7.0816951764735778</v>
      </c>
      <c r="L172" s="32">
        <v>6.1179633279483054</v>
      </c>
      <c r="M172" s="54">
        <f t="shared" si="8"/>
        <v>2037</v>
      </c>
      <c r="N172" s="3"/>
      <c r="O172" s="3"/>
    </row>
    <row r="173" spans="8:15">
      <c r="H173" s="28">
        <v>50406</v>
      </c>
      <c r="I173" s="32">
        <v>8.0469251020408166</v>
      </c>
      <c r="J173" s="32">
        <v>7.9644000000000004</v>
      </c>
      <c r="K173" s="32">
        <v>7.8723801426692219</v>
      </c>
      <c r="L173" s="32">
        <v>7.2738599353796465</v>
      </c>
      <c r="M173" s="54">
        <f t="shared" si="8"/>
        <v>2038</v>
      </c>
      <c r="N173" s="3"/>
      <c r="O173" s="3"/>
    </row>
    <row r="174" spans="8:15">
      <c r="H174" s="28">
        <v>50437</v>
      </c>
      <c r="I174" s="32">
        <v>7.669986326530613</v>
      </c>
      <c r="J174" s="32">
        <v>7.5849000000000002</v>
      </c>
      <c r="K174" s="32">
        <v>7.4902696982271078</v>
      </c>
      <c r="L174" s="32">
        <v>7.2820384491114716</v>
      </c>
      <c r="M174" s="54">
        <f t="shared" si="8"/>
        <v>2038</v>
      </c>
      <c r="N174" s="3"/>
      <c r="O174" s="3"/>
    </row>
    <row r="175" spans="8:15">
      <c r="H175" s="28">
        <v>50465</v>
      </c>
      <c r="I175" s="32">
        <v>6.5915169387755101</v>
      </c>
      <c r="J175" s="32">
        <v>6.5025000000000004</v>
      </c>
      <c r="K175" s="32">
        <v>6.4347897992436458</v>
      </c>
      <c r="L175" s="32">
        <v>6.5960529886914392</v>
      </c>
      <c r="M175" s="54">
        <f t="shared" si="8"/>
        <v>2038</v>
      </c>
      <c r="N175" s="3"/>
      <c r="O175" s="3"/>
    </row>
    <row r="176" spans="8:15">
      <c r="H176" s="28">
        <v>50496</v>
      </c>
      <c r="I176" s="32">
        <v>6.2489659183673476</v>
      </c>
      <c r="J176" s="32">
        <v>6.1562000000000001</v>
      </c>
      <c r="K176" s="32">
        <v>5.9438426251984673</v>
      </c>
      <c r="L176" s="32">
        <v>6.2369051696284341</v>
      </c>
      <c r="M176" s="54">
        <f t="shared" si="8"/>
        <v>2038</v>
      </c>
      <c r="N176" s="3"/>
      <c r="O176" s="3"/>
    </row>
    <row r="177" spans="8:15">
      <c r="H177" s="28">
        <v>50526</v>
      </c>
      <c r="I177" s="32">
        <v>6.2422312244897959</v>
      </c>
      <c r="J177" s="32">
        <v>6.1509999999999998</v>
      </c>
      <c r="K177" s="32">
        <v>5.8434332910887452</v>
      </c>
      <c r="L177" s="32">
        <v>6.1090780290791615</v>
      </c>
      <c r="M177" s="54">
        <f t="shared" si="8"/>
        <v>2038</v>
      </c>
      <c r="N177" s="3"/>
      <c r="O177" s="3"/>
    </row>
    <row r="178" spans="8:15">
      <c r="H178" s="28">
        <v>50557</v>
      </c>
      <c r="I178" s="32">
        <v>6.2804965306122451</v>
      </c>
      <c r="J178" s="32">
        <v>6.1901999999999999</v>
      </c>
      <c r="K178" s="32">
        <v>5.8433819045308599</v>
      </c>
      <c r="L178" s="32">
        <v>6.2352896607431356</v>
      </c>
      <c r="M178" s="54">
        <f t="shared" si="8"/>
        <v>2038</v>
      </c>
      <c r="N178" s="3"/>
      <c r="O178" s="3"/>
    </row>
    <row r="179" spans="8:15">
      <c r="H179" s="28">
        <v>50587</v>
      </c>
      <c r="I179" s="32">
        <v>6.3641700000000005</v>
      </c>
      <c r="J179" s="32">
        <v>6.2811000000000003</v>
      </c>
      <c r="K179" s="32">
        <v>5.9320237168846308</v>
      </c>
      <c r="L179" s="32">
        <v>5.9444980613893383</v>
      </c>
      <c r="M179" s="54">
        <f t="shared" si="8"/>
        <v>2038</v>
      </c>
      <c r="N179" s="3"/>
      <c r="O179" s="3"/>
    </row>
    <row r="180" spans="8:15">
      <c r="H180" s="28">
        <v>50618</v>
      </c>
      <c r="I180" s="32">
        <v>6.5116189795918373</v>
      </c>
      <c r="J180" s="32">
        <v>6.4261999999999997</v>
      </c>
      <c r="K180" s="32">
        <v>6.2824800416688173</v>
      </c>
      <c r="L180" s="32">
        <v>6.0954471728594513</v>
      </c>
      <c r="M180" s="54">
        <f t="shared" si="8"/>
        <v>2038</v>
      </c>
      <c r="N180" s="3"/>
      <c r="O180" s="3"/>
    </row>
    <row r="181" spans="8:15">
      <c r="H181" s="28">
        <v>50649</v>
      </c>
      <c r="I181" s="32">
        <v>6.7772312244897961</v>
      </c>
      <c r="J181" s="32">
        <v>6.6856999999999998</v>
      </c>
      <c r="K181" s="32">
        <v>6.3564252984671237</v>
      </c>
      <c r="L181" s="32">
        <v>6.3557460420032328</v>
      </c>
      <c r="M181" s="54">
        <f t="shared" si="8"/>
        <v>2038</v>
      </c>
      <c r="N181" s="3"/>
      <c r="O181" s="3"/>
    </row>
    <row r="182" spans="8:15">
      <c r="H182" s="28">
        <v>50679</v>
      </c>
      <c r="I182" s="32">
        <v>6.882945510204082</v>
      </c>
      <c r="J182" s="32">
        <v>6.7847</v>
      </c>
      <c r="K182" s="32">
        <v>6.5376143015740213</v>
      </c>
      <c r="L182" s="32">
        <v>6.6774342487883702</v>
      </c>
      <c r="M182" s="54">
        <f t="shared" si="8"/>
        <v>2038</v>
      </c>
      <c r="N182" s="3"/>
      <c r="O182" s="3"/>
    </row>
    <row r="183" spans="8:15">
      <c r="H183" s="28">
        <v>50710</v>
      </c>
      <c r="I183" s="32">
        <v>7.2883536734693877</v>
      </c>
      <c r="J183" s="32">
        <v>7.1952999999999996</v>
      </c>
      <c r="K183" s="32">
        <v>7.1431021131476395</v>
      </c>
      <c r="L183" s="32">
        <v>6.6999504038772226</v>
      </c>
      <c r="M183" s="54">
        <f t="shared" si="8"/>
        <v>2038</v>
      </c>
      <c r="N183" s="3"/>
      <c r="O183" s="3"/>
    </row>
    <row r="184" spans="8:15">
      <c r="H184" s="28">
        <v>50740</v>
      </c>
      <c r="I184" s="32">
        <v>7.581414897959184</v>
      </c>
      <c r="J184" s="32">
        <v>7.5037000000000003</v>
      </c>
      <c r="K184" s="32">
        <v>7.4195104080177492</v>
      </c>
      <c r="L184" s="32">
        <v>6.469942326332796</v>
      </c>
      <c r="M184" s="54">
        <f t="shared" si="8"/>
        <v>2038</v>
      </c>
      <c r="N184" s="3"/>
      <c r="O184" s="3"/>
    </row>
    <row r="185" spans="8:15">
      <c r="H185" s="28">
        <v>50771</v>
      </c>
      <c r="I185" s="32">
        <v>8.0935577551020419</v>
      </c>
      <c r="J185" s="32">
        <v>8.0100999999999996</v>
      </c>
      <c r="K185" s="32">
        <v>7.8631819488075836</v>
      </c>
      <c r="L185" s="32">
        <v>7.3200029079159954</v>
      </c>
      <c r="M185" s="54">
        <f t="shared" si="8"/>
        <v>2039</v>
      </c>
      <c r="N185" s="3"/>
      <c r="O185" s="3"/>
    </row>
    <row r="186" spans="8:15">
      <c r="H186" s="28">
        <v>50802</v>
      </c>
      <c r="I186" s="32">
        <v>7.9013128571428579</v>
      </c>
      <c r="J186" s="32">
        <v>7.8116000000000003</v>
      </c>
      <c r="K186" s="32">
        <v>7.6726405921653882</v>
      </c>
      <c r="L186" s="32">
        <v>7.510935864297255</v>
      </c>
      <c r="M186" s="54">
        <f t="shared" si="8"/>
        <v>2039</v>
      </c>
      <c r="N186" s="3"/>
      <c r="O186" s="3"/>
    </row>
    <row r="187" spans="8:15">
      <c r="H187" s="28">
        <v>50830</v>
      </c>
      <c r="I187" s="32">
        <v>6.8909046938775509</v>
      </c>
      <c r="J187" s="32">
        <v>6.7958999999999996</v>
      </c>
      <c r="K187" s="32">
        <v>6.690643470959257</v>
      </c>
      <c r="L187" s="32">
        <v>6.892296930533119</v>
      </c>
      <c r="M187" s="54">
        <f t="shared" si="8"/>
        <v>2039</v>
      </c>
      <c r="N187" s="3"/>
      <c r="O187" s="3"/>
    </row>
    <row r="188" spans="8:15">
      <c r="H188" s="28">
        <v>50861</v>
      </c>
      <c r="I188" s="32">
        <v>6.5302924489795924</v>
      </c>
      <c r="J188" s="32">
        <v>6.4318999999999997</v>
      </c>
      <c r="K188" s="32">
        <v>6.2140331465643408</v>
      </c>
      <c r="L188" s="32">
        <v>6.5152775444264952</v>
      </c>
      <c r="M188" s="54">
        <f t="shared" si="8"/>
        <v>2039</v>
      </c>
      <c r="N188" s="3"/>
      <c r="O188" s="3"/>
    </row>
    <row r="189" spans="8:15">
      <c r="H189" s="28">
        <v>50891</v>
      </c>
      <c r="I189" s="32">
        <v>6.5385577551020413</v>
      </c>
      <c r="J189" s="32">
        <v>6.4414999999999996</v>
      </c>
      <c r="K189" s="32">
        <v>6.1138293586861625</v>
      </c>
      <c r="L189" s="32">
        <v>6.4022928917609061</v>
      </c>
      <c r="M189" s="54">
        <f t="shared" si="8"/>
        <v>2039</v>
      </c>
      <c r="N189" s="3"/>
      <c r="O189" s="3"/>
    </row>
    <row r="190" spans="8:15">
      <c r="H190" s="28">
        <v>50922</v>
      </c>
      <c r="I190" s="32">
        <v>6.5990679591836736</v>
      </c>
      <c r="J190" s="32">
        <v>6.5025000000000004</v>
      </c>
      <c r="K190" s="32">
        <v>6.1193277203799914</v>
      </c>
      <c r="L190" s="32">
        <v>6.5505158319870773</v>
      </c>
      <c r="M190" s="54">
        <f t="shared" si="8"/>
        <v>2039</v>
      </c>
      <c r="N190" s="3"/>
      <c r="O190" s="3"/>
    </row>
    <row r="191" spans="8:15">
      <c r="H191" s="28">
        <v>50952</v>
      </c>
      <c r="I191" s="32">
        <v>6.6659046938775512</v>
      </c>
      <c r="J191" s="32">
        <v>6.5768000000000004</v>
      </c>
      <c r="K191" s="32">
        <v>6.198206086735377</v>
      </c>
      <c r="L191" s="32">
        <v>6.2430642972536363</v>
      </c>
      <c r="M191" s="54">
        <f t="shared" si="8"/>
        <v>2039</v>
      </c>
      <c r="N191" s="3"/>
      <c r="O191" s="3"/>
    </row>
    <row r="192" spans="8:15">
      <c r="H192" s="28">
        <v>50983</v>
      </c>
      <c r="I192" s="32">
        <v>6.7986597959183674</v>
      </c>
      <c r="J192" s="32">
        <v>6.7074999999999996</v>
      </c>
      <c r="K192" s="32">
        <v>6.539104511752722</v>
      </c>
      <c r="L192" s="32">
        <v>6.3794738287560593</v>
      </c>
      <c r="M192" s="54">
        <f t="shared" si="8"/>
        <v>2039</v>
      </c>
      <c r="N192" s="3"/>
      <c r="O192" s="3"/>
    </row>
    <row r="193" spans="8:15">
      <c r="H193" s="28">
        <v>51014</v>
      </c>
      <c r="I193" s="32">
        <v>7.0770271428571432</v>
      </c>
      <c r="J193" s="32">
        <v>6.9794</v>
      </c>
      <c r="K193" s="32">
        <v>6.6185995168027425</v>
      </c>
      <c r="L193" s="32">
        <v>6.652393861066237</v>
      </c>
      <c r="M193" s="54">
        <f t="shared" si="8"/>
        <v>2039</v>
      </c>
      <c r="N193" s="3"/>
      <c r="O193" s="3"/>
    </row>
    <row r="194" spans="8:15">
      <c r="H194" s="28">
        <v>51044</v>
      </c>
      <c r="I194" s="32">
        <v>7.1607006122448986</v>
      </c>
      <c r="J194" s="32">
        <v>7.0568999999999997</v>
      </c>
      <c r="K194" s="32">
        <v>6.7994288140044361</v>
      </c>
      <c r="L194" s="32">
        <v>6.9522726978998399</v>
      </c>
      <c r="M194" s="54">
        <f t="shared" si="8"/>
        <v>2039</v>
      </c>
      <c r="N194" s="3"/>
      <c r="O194" s="3"/>
    </row>
    <row r="195" spans="8:15">
      <c r="H195" s="28">
        <v>51075</v>
      </c>
      <c r="I195" s="32">
        <v>7.6160067346938778</v>
      </c>
      <c r="J195" s="32">
        <v>7.5163000000000002</v>
      </c>
      <c r="K195" s="32">
        <v>7.4245462906906008</v>
      </c>
      <c r="L195" s="32">
        <v>7.02416284329564</v>
      </c>
      <c r="M195" s="54">
        <f t="shared" si="8"/>
        <v>2039</v>
      </c>
      <c r="N195" s="3"/>
      <c r="O195" s="3"/>
    </row>
    <row r="196" spans="8:15">
      <c r="H196" s="28">
        <v>51105</v>
      </c>
      <c r="I196" s="32">
        <v>7.9147822448979595</v>
      </c>
      <c r="J196" s="32">
        <v>7.8304</v>
      </c>
      <c r="K196" s="32">
        <v>7.6854358450790636</v>
      </c>
      <c r="L196" s="32">
        <v>6.7998090468497594</v>
      </c>
      <c r="M196" s="54">
        <f t="shared" si="8"/>
        <v>2039</v>
      </c>
      <c r="N196" s="3"/>
      <c r="O196" s="3"/>
    </row>
    <row r="197" spans="8:15">
      <c r="H197" s="28">
        <v>51136</v>
      </c>
      <c r="I197" s="32">
        <v>8.3771291836734711</v>
      </c>
      <c r="J197" s="32">
        <v>8.2880000000000003</v>
      </c>
      <c r="K197" s="32">
        <v>8.0939589802747083</v>
      </c>
      <c r="L197" s="32">
        <v>7.600596607431342</v>
      </c>
      <c r="M197" s="54">
        <f t="shared" si="8"/>
        <v>2040</v>
      </c>
      <c r="N197" s="3"/>
      <c r="O197" s="3"/>
    </row>
    <row r="198" spans="8:15">
      <c r="H198" s="28">
        <v>51167</v>
      </c>
      <c r="I198" s="32">
        <v>7.8607006122448979</v>
      </c>
      <c r="J198" s="32">
        <v>7.7717000000000001</v>
      </c>
      <c r="K198" s="32">
        <v>7.5376994911561113</v>
      </c>
      <c r="L198" s="32">
        <v>7.4707500807754457</v>
      </c>
      <c r="M198" s="54">
        <f t="shared" si="8"/>
        <v>2040</v>
      </c>
      <c r="N198" s="3"/>
      <c r="O198" s="3"/>
    </row>
    <row r="199" spans="8:15">
      <c r="H199" s="28">
        <v>51196</v>
      </c>
      <c r="I199" s="32">
        <v>7.26386387755102</v>
      </c>
      <c r="J199" s="32">
        <v>7.1612999999999998</v>
      </c>
      <c r="K199" s="32">
        <v>6.9779457161012504</v>
      </c>
      <c r="L199" s="32">
        <v>7.2613397415185794</v>
      </c>
      <c r="M199" s="54">
        <f t="shared" si="8"/>
        <v>2040</v>
      </c>
      <c r="N199" s="3"/>
      <c r="O199" s="3"/>
    </row>
    <row r="200" spans="8:15">
      <c r="H200" s="28">
        <v>51227</v>
      </c>
      <c r="I200" s="32">
        <v>6.8394761224489802</v>
      </c>
      <c r="J200" s="32">
        <v>6.7347999999999999</v>
      </c>
      <c r="K200" s="32">
        <v>6.4794961046046797</v>
      </c>
      <c r="L200" s="32">
        <v>6.8212145395799686</v>
      </c>
      <c r="M200" s="54">
        <f t="shared" si="8"/>
        <v>2040</v>
      </c>
      <c r="N200" s="3"/>
      <c r="O200" s="3"/>
    </row>
    <row r="201" spans="8:15">
      <c r="H201" s="28">
        <v>51257</v>
      </c>
      <c r="I201" s="32">
        <v>6.8482516326530618</v>
      </c>
      <c r="J201" s="32">
        <v>6.7450000000000001</v>
      </c>
      <c r="K201" s="32">
        <v>6.4041634107434451</v>
      </c>
      <c r="L201" s="32">
        <v>6.7087347334410348</v>
      </c>
      <c r="M201" s="54">
        <f t="shared" si="8"/>
        <v>2040</v>
      </c>
      <c r="N201" s="3"/>
      <c r="O201" s="3"/>
    </row>
    <row r="202" spans="8:15">
      <c r="H202" s="28">
        <v>51288</v>
      </c>
      <c r="I202" s="32">
        <v>6.922639387755102</v>
      </c>
      <c r="J202" s="32">
        <v>6.8194999999999997</v>
      </c>
      <c r="K202" s="32">
        <v>6.4265165634239612</v>
      </c>
      <c r="L202" s="32">
        <v>6.8706894991922471</v>
      </c>
      <c r="M202" s="54">
        <f t="shared" si="8"/>
        <v>2040</v>
      </c>
      <c r="N202" s="3"/>
      <c r="O202" s="3"/>
    </row>
    <row r="203" spans="8:15">
      <c r="H203" s="28">
        <v>51318</v>
      </c>
      <c r="I203" s="32">
        <v>6.9839659183673479</v>
      </c>
      <c r="J203" s="32">
        <v>6.8884999999999996</v>
      </c>
      <c r="K203" s="32">
        <v>6.4796502642783382</v>
      </c>
      <c r="L203" s="32">
        <v>6.5577856219709219</v>
      </c>
      <c r="M203" s="54">
        <f t="shared" si="8"/>
        <v>2040</v>
      </c>
      <c r="N203" s="3"/>
      <c r="O203" s="3"/>
    </row>
    <row r="204" spans="8:15">
      <c r="H204" s="28">
        <v>51349</v>
      </c>
      <c r="I204" s="32">
        <v>7.0847822448979594</v>
      </c>
      <c r="J204" s="32">
        <v>6.9878999999999998</v>
      </c>
      <c r="K204" s="32">
        <v>6.7910014185110921</v>
      </c>
      <c r="L204" s="32">
        <v>6.6625917609046859</v>
      </c>
      <c r="M204" s="54">
        <f t="shared" si="8"/>
        <v>2040</v>
      </c>
      <c r="N204" s="3"/>
      <c r="O204" s="3"/>
    </row>
    <row r="205" spans="8:15">
      <c r="H205" s="28">
        <v>51380</v>
      </c>
      <c r="I205" s="32">
        <v>7.3617210204081633</v>
      </c>
      <c r="J205" s="32">
        <v>7.2584999999999997</v>
      </c>
      <c r="K205" s="32">
        <v>6.8641758769411041</v>
      </c>
      <c r="L205" s="32">
        <v>6.9340982229402277</v>
      </c>
      <c r="M205" s="54">
        <f t="shared" si="8"/>
        <v>2040</v>
      </c>
      <c r="N205" s="3"/>
      <c r="O205" s="3"/>
    </row>
    <row r="206" spans="8:15">
      <c r="H206" s="28">
        <v>51410</v>
      </c>
      <c r="I206" s="32">
        <v>7.4479455102040824</v>
      </c>
      <c r="J206" s="32">
        <v>7.3384</v>
      </c>
      <c r="K206" s="32">
        <v>7.0394554258910844</v>
      </c>
      <c r="L206" s="32">
        <v>7.2365012924071097</v>
      </c>
      <c r="M206" s="54">
        <f t="shared" si="8"/>
        <v>2040</v>
      </c>
      <c r="N206" s="3"/>
      <c r="O206" s="3"/>
    </row>
    <row r="207" spans="8:15">
      <c r="H207" s="28">
        <v>51441</v>
      </c>
      <c r="I207" s="32">
        <v>7.9163128571428576</v>
      </c>
      <c r="J207" s="32">
        <v>7.8106999999999998</v>
      </c>
      <c r="K207" s="32">
        <v>7.6712017685445737</v>
      </c>
      <c r="L207" s="32">
        <v>7.3213155088853004</v>
      </c>
      <c r="M207" s="54">
        <f t="shared" si="8"/>
        <v>2040</v>
      </c>
      <c r="N207" s="3"/>
      <c r="O207" s="3"/>
    </row>
    <row r="208" spans="8:15">
      <c r="H208" s="28">
        <v>51471</v>
      </c>
      <c r="I208" s="32">
        <v>8.1790679591836746</v>
      </c>
      <c r="J208" s="32">
        <v>8.0893999999999995</v>
      </c>
      <c r="K208" s="32">
        <v>7.904753674137555</v>
      </c>
      <c r="L208" s="32">
        <v>7.0613195476575132</v>
      </c>
      <c r="M208" s="54">
        <f t="shared" si="8"/>
        <v>2040</v>
      </c>
      <c r="N208" s="3"/>
      <c r="O208" s="3"/>
    </row>
    <row r="209" spans="8:15">
      <c r="H209" s="28">
        <v>51502</v>
      </c>
      <c r="I209" s="32">
        <v>8.8844761224489801</v>
      </c>
      <c r="J209" s="32">
        <v>8.7851999999999997</v>
      </c>
      <c r="K209" s="32">
        <v>8.5707748509011701</v>
      </c>
      <c r="L209" s="32">
        <v>8.1026159935379649</v>
      </c>
      <c r="M209" s="54">
        <f t="shared" si="8"/>
        <v>2041</v>
      </c>
      <c r="N209" s="3"/>
      <c r="O209" s="3"/>
    </row>
    <row r="210" spans="8:15">
      <c r="H210" s="28">
        <v>51533</v>
      </c>
      <c r="I210" s="32">
        <v>8.6344761224489801</v>
      </c>
      <c r="J210" s="32">
        <v>8.5300999999999991</v>
      </c>
      <c r="K210" s="32">
        <v>8.283883698222267</v>
      </c>
      <c r="L210" s="32">
        <v>8.2364003231017779</v>
      </c>
      <c r="M210" s="54">
        <f t="shared" si="8"/>
        <v>2041</v>
      </c>
      <c r="N210" s="3"/>
      <c r="O210" s="3"/>
    </row>
    <row r="211" spans="8:15">
      <c r="H211" s="28">
        <v>51561</v>
      </c>
      <c r="I211" s="32">
        <v>7.5773332653061232</v>
      </c>
      <c r="J211" s="32">
        <v>7.4686000000000003</v>
      </c>
      <c r="K211" s="32">
        <v>7.2001925789592578</v>
      </c>
      <c r="L211" s="32">
        <v>7.5715174474959621</v>
      </c>
      <c r="M211" s="54">
        <f t="shared" si="8"/>
        <v>2041</v>
      </c>
      <c r="N211" s="3"/>
      <c r="O211" s="3"/>
    </row>
    <row r="212" spans="8:15">
      <c r="H212" s="28">
        <v>51592</v>
      </c>
      <c r="I212" s="32">
        <v>7.1179455102040814</v>
      </c>
      <c r="J212" s="32">
        <v>7.0077999999999996</v>
      </c>
      <c r="K212" s="32">
        <v>6.7123799849451391</v>
      </c>
      <c r="L212" s="32">
        <v>7.0967597738287571</v>
      </c>
      <c r="M212" s="54">
        <f t="shared" si="8"/>
        <v>2041</v>
      </c>
      <c r="N212" s="3"/>
      <c r="O212" s="3"/>
    </row>
    <row r="213" spans="8:15">
      <c r="H213" s="28">
        <v>51622</v>
      </c>
      <c r="I213" s="32">
        <v>7.1550883673469396</v>
      </c>
      <c r="J213" s="32">
        <v>7.0457000000000001</v>
      </c>
      <c r="K213" s="32">
        <v>6.6549811997862038</v>
      </c>
      <c r="L213" s="32">
        <v>7.0123494345718917</v>
      </c>
      <c r="M213" s="54">
        <f t="shared" si="8"/>
        <v>2041</v>
      </c>
      <c r="N213" s="3"/>
      <c r="O213" s="3"/>
    </row>
    <row r="214" spans="8:15">
      <c r="H214" s="28">
        <v>51653</v>
      </c>
      <c r="I214" s="32">
        <v>7.2044761224489804</v>
      </c>
      <c r="J214" s="32">
        <v>7.0956999999999999</v>
      </c>
      <c r="K214" s="32">
        <v>6.6756385960564737</v>
      </c>
      <c r="L214" s="32">
        <v>7.1495667205169644</v>
      </c>
      <c r="M214" s="54">
        <f t="shared" si="8"/>
        <v>2041</v>
      </c>
      <c r="N214" s="3"/>
      <c r="O214" s="3"/>
    </row>
    <row r="215" spans="8:15">
      <c r="H215" s="28">
        <v>51683</v>
      </c>
      <c r="I215" s="32">
        <v>7.2777414285714288</v>
      </c>
      <c r="J215" s="32">
        <v>7.1764000000000001</v>
      </c>
      <c r="K215" s="32">
        <v>6.7182380525441703</v>
      </c>
      <c r="L215" s="32">
        <v>6.8484762520193874</v>
      </c>
      <c r="M215" s="54">
        <f t="shared" si="8"/>
        <v>2041</v>
      </c>
      <c r="N215" s="3"/>
      <c r="O215" s="3"/>
    </row>
    <row r="216" spans="8:15">
      <c r="H216" s="28">
        <v>51714</v>
      </c>
      <c r="I216" s="32">
        <v>7.3723332653061222</v>
      </c>
      <c r="J216" s="32">
        <v>7.2697000000000003</v>
      </c>
      <c r="K216" s="32">
        <v>7.0479855945002017</v>
      </c>
      <c r="L216" s="32">
        <v>6.94712326332795</v>
      </c>
      <c r="M216" s="54">
        <f t="shared" si="8"/>
        <v>2041</v>
      </c>
      <c r="N216" s="3"/>
      <c r="O216" s="3"/>
    </row>
    <row r="217" spans="8:15">
      <c r="H217" s="28">
        <v>51745</v>
      </c>
      <c r="I217" s="32">
        <v>7.6754965306122456</v>
      </c>
      <c r="J217" s="32">
        <v>7.5659999999999998</v>
      </c>
      <c r="K217" s="32">
        <v>7.1349830370016143</v>
      </c>
      <c r="L217" s="32">
        <v>7.2445788368336039</v>
      </c>
      <c r="M217" s="54">
        <f t="shared" si="8"/>
        <v>2041</v>
      </c>
      <c r="N217" s="3"/>
      <c r="O217" s="3"/>
    </row>
    <row r="218" spans="8:15">
      <c r="H218" s="28">
        <v>51775</v>
      </c>
      <c r="I218" s="32">
        <v>7.7714148979591844</v>
      </c>
      <c r="J218" s="32">
        <v>7.6554000000000002</v>
      </c>
      <c r="K218" s="32">
        <v>7.3152984686244444</v>
      </c>
      <c r="L218" s="32">
        <v>7.5565739903069478</v>
      </c>
      <c r="M218" s="54">
        <f t="shared" si="8"/>
        <v>2041</v>
      </c>
      <c r="N218" s="3"/>
      <c r="O218" s="3"/>
    </row>
    <row r="219" spans="8:15">
      <c r="H219" s="28">
        <v>51806</v>
      </c>
      <c r="I219" s="32">
        <v>8.2492720408163258</v>
      </c>
      <c r="J219" s="32">
        <v>8.1370000000000005</v>
      </c>
      <c r="K219" s="32">
        <v>7.9377438443005239</v>
      </c>
      <c r="L219" s="32">
        <v>7.6507783521809385</v>
      </c>
      <c r="M219" s="54">
        <f t="shared" si="8"/>
        <v>2041</v>
      </c>
      <c r="N219" s="3"/>
      <c r="O219" s="3"/>
    </row>
    <row r="220" spans="8:15">
      <c r="H220" s="28">
        <v>51836</v>
      </c>
      <c r="I220" s="32">
        <v>8.5419251020408176</v>
      </c>
      <c r="J220" s="32">
        <v>8.4450000000000003</v>
      </c>
      <c r="K220" s="32">
        <v>8.210760626350142</v>
      </c>
      <c r="L220" s="32">
        <v>7.4203663974151866</v>
      </c>
      <c r="M220" s="54">
        <f t="shared" si="8"/>
        <v>2041</v>
      </c>
      <c r="N220" s="3"/>
      <c r="O220" s="3"/>
    </row>
    <row r="221" spans="8:15">
      <c r="H221" s="28">
        <v>51867</v>
      </c>
      <c r="I221" s="32">
        <v>8.9886597959183678</v>
      </c>
      <c r="J221" s="32">
        <v>8.8872999999999998</v>
      </c>
      <c r="K221" s="32">
        <v>8.6251932157027031</v>
      </c>
      <c r="L221" s="32">
        <v>8.2057056542810987</v>
      </c>
      <c r="M221" s="54">
        <f t="shared" si="8"/>
        <v>2042</v>
      </c>
      <c r="N221" s="3"/>
      <c r="O221" s="3"/>
    </row>
    <row r="222" spans="8:15">
      <c r="H222" s="28">
        <v>51898</v>
      </c>
      <c r="I222" s="32">
        <v>8.935088367346939</v>
      </c>
      <c r="J222" s="32">
        <v>8.8247</v>
      </c>
      <c r="K222" s="32">
        <v>8.5470856477156101</v>
      </c>
      <c r="L222" s="32">
        <v>8.5338558966074327</v>
      </c>
      <c r="M222" s="54">
        <f t="shared" si="8"/>
        <v>2042</v>
      </c>
      <c r="N222" s="3"/>
      <c r="O222" s="3"/>
    </row>
    <row r="223" spans="8:15">
      <c r="H223" s="28">
        <v>51926</v>
      </c>
      <c r="I223" s="32">
        <v>7.975088367346939</v>
      </c>
      <c r="J223" s="32">
        <v>7.8583999999999996</v>
      </c>
      <c r="K223" s="32">
        <v>7.5437117184288018</v>
      </c>
      <c r="L223" s="32">
        <v>7.9650957996768996</v>
      </c>
      <c r="M223" s="54">
        <f t="shared" si="8"/>
        <v>2042</v>
      </c>
      <c r="N223" s="3"/>
      <c r="O223" s="3"/>
    </row>
    <row r="224" spans="8:15">
      <c r="H224" s="28">
        <v>51957</v>
      </c>
      <c r="I224" s="32">
        <v>7.4802924489795926</v>
      </c>
      <c r="J224" s="32">
        <v>7.3628</v>
      </c>
      <c r="K224" s="32">
        <v>7.0432580311746671</v>
      </c>
      <c r="L224" s="32">
        <v>7.4553017770597751</v>
      </c>
      <c r="M224" s="54">
        <f t="shared" ref="M224:M311" si="9">YEAR(H224)</f>
        <v>2042</v>
      </c>
      <c r="N224" s="3"/>
      <c r="O224" s="3"/>
    </row>
    <row r="225" spans="8:15">
      <c r="H225" s="28">
        <v>51987</v>
      </c>
      <c r="I225" s="32">
        <v>7.5247822448979589</v>
      </c>
      <c r="J225" s="32">
        <v>7.4080000000000004</v>
      </c>
      <c r="K225" s="32">
        <v>6.9933102969092378</v>
      </c>
      <c r="L225" s="32">
        <v>7.3781612277867543</v>
      </c>
      <c r="M225" s="54">
        <f t="shared" si="9"/>
        <v>2042</v>
      </c>
      <c r="N225" s="3"/>
      <c r="O225" s="3"/>
    </row>
    <row r="226" spans="8:15">
      <c r="H226" s="28">
        <v>52018</v>
      </c>
      <c r="I226" s="32">
        <v>7.5711087755102051</v>
      </c>
      <c r="J226" s="32">
        <v>7.4550000000000001</v>
      </c>
      <c r="K226" s="32">
        <v>6.9867328174997967</v>
      </c>
      <c r="L226" s="32">
        <v>7.5123494345718909</v>
      </c>
      <c r="M226" s="54">
        <f t="shared" si="9"/>
        <v>2042</v>
      </c>
      <c r="N226" s="3"/>
      <c r="O226" s="3"/>
    </row>
    <row r="227" spans="8:15">
      <c r="H227" s="28">
        <v>52048</v>
      </c>
      <c r="I227" s="32">
        <v>7.6391700000000009</v>
      </c>
      <c r="J227" s="32">
        <v>7.5305999999999997</v>
      </c>
      <c r="K227" s="32">
        <v>7.0486022331948357</v>
      </c>
      <c r="L227" s="32">
        <v>7.2061095315024248</v>
      </c>
      <c r="M227" s="54">
        <f t="shared" si="9"/>
        <v>2042</v>
      </c>
      <c r="N227" s="3"/>
      <c r="O227" s="3"/>
    </row>
    <row r="228" spans="8:15">
      <c r="H228" s="28">
        <v>52079</v>
      </c>
      <c r="I228" s="32">
        <v>7.7462108163265313</v>
      </c>
      <c r="J228" s="32">
        <v>7.6360999999999999</v>
      </c>
      <c r="K228" s="32">
        <v>7.384156456192013</v>
      </c>
      <c r="L228" s="32">
        <v>7.317074798061391</v>
      </c>
      <c r="M228" s="54">
        <f t="shared" si="9"/>
        <v>2042</v>
      </c>
      <c r="N228" s="3"/>
      <c r="O228" s="3"/>
    </row>
    <row r="229" spans="8:15">
      <c r="H229" s="28">
        <v>52110</v>
      </c>
      <c r="I229" s="32">
        <v>8.0501904081632656</v>
      </c>
      <c r="J229" s="32">
        <v>7.9332000000000003</v>
      </c>
      <c r="K229" s="32">
        <v>7.4623154107369913</v>
      </c>
      <c r="L229" s="32">
        <v>7.6153381260096946</v>
      </c>
      <c r="M229" s="54">
        <f t="shared" si="9"/>
        <v>2042</v>
      </c>
      <c r="N229" s="3"/>
      <c r="O229" s="3"/>
    </row>
    <row r="230" spans="8:15">
      <c r="H230" s="28">
        <v>52140</v>
      </c>
      <c r="I230" s="32">
        <v>8.1509046938775516</v>
      </c>
      <c r="J230" s="32">
        <v>8.0273000000000003</v>
      </c>
      <c r="K230" s="32">
        <v>7.6472042460116985</v>
      </c>
      <c r="L230" s="32">
        <v>7.9320788368336039</v>
      </c>
      <c r="M230" s="54">
        <f t="shared" si="9"/>
        <v>2042</v>
      </c>
      <c r="N230" s="3"/>
      <c r="O230" s="3"/>
    </row>
    <row r="231" spans="8:15">
      <c r="H231" s="28">
        <v>52171</v>
      </c>
      <c r="I231" s="32">
        <v>8.6505985714285707</v>
      </c>
      <c r="J231" s="32">
        <v>8.5302000000000007</v>
      </c>
      <c r="K231" s="32">
        <v>8.3140476077014931</v>
      </c>
      <c r="L231" s="32">
        <v>8.0478906300484656</v>
      </c>
      <c r="M231" s="54">
        <f t="shared" si="9"/>
        <v>2042</v>
      </c>
      <c r="N231" s="3"/>
      <c r="O231" s="3"/>
    </row>
    <row r="232" spans="8:15">
      <c r="H232" s="28">
        <v>52201</v>
      </c>
      <c r="I232" s="32">
        <v>8.9195781632653066</v>
      </c>
      <c r="J232" s="32">
        <v>8.8150999999999993</v>
      </c>
      <c r="K232" s="32">
        <v>8.5217520746776909</v>
      </c>
      <c r="L232" s="32">
        <v>7.7940537964458825</v>
      </c>
      <c r="M232" s="54">
        <f t="shared" si="9"/>
        <v>2042</v>
      </c>
      <c r="N232" s="3"/>
      <c r="O232" s="3"/>
    </row>
    <row r="233" spans="8:15">
      <c r="H233" s="28">
        <v>52232</v>
      </c>
      <c r="I233" s="32">
        <v>9.5644761224489798</v>
      </c>
      <c r="J233" s="32">
        <v>9.4515999999999991</v>
      </c>
      <c r="K233" s="32">
        <v>9.1536525770048414</v>
      </c>
      <c r="L233" s="32">
        <v>8.775475444264945</v>
      </c>
      <c r="M233" s="54">
        <f t="shared" si="9"/>
        <v>2043</v>
      </c>
      <c r="N233" s="3"/>
      <c r="O233" s="3"/>
    </row>
    <row r="234" spans="8:15">
      <c r="H234" s="28">
        <v>52263</v>
      </c>
      <c r="I234" s="32">
        <v>9.3451904081632655</v>
      </c>
      <c r="J234" s="32">
        <v>9.2264999999999997</v>
      </c>
      <c r="K234" s="32">
        <v>8.9415288660504224</v>
      </c>
      <c r="L234" s="32">
        <v>8.9396515347334411</v>
      </c>
      <c r="M234" s="54">
        <f t="shared" si="9"/>
        <v>2043</v>
      </c>
      <c r="N234" s="3"/>
      <c r="O234" s="3"/>
    </row>
    <row r="235" spans="8:15">
      <c r="H235" s="28">
        <v>52291</v>
      </c>
      <c r="I235" s="32">
        <v>8.3277414285714286</v>
      </c>
      <c r="J235" s="32">
        <v>8.2040000000000006</v>
      </c>
      <c r="K235" s="32">
        <v>7.8745383781004428</v>
      </c>
      <c r="L235" s="32">
        <v>8.3140457189014541</v>
      </c>
      <c r="M235" s="54">
        <f t="shared" si="9"/>
        <v>2043</v>
      </c>
      <c r="N235" s="3"/>
      <c r="O235" s="3"/>
    </row>
    <row r="236" spans="8:15">
      <c r="H236" s="28">
        <v>52322</v>
      </c>
      <c r="I236" s="32">
        <v>7.8227414285714296</v>
      </c>
      <c r="J236" s="32">
        <v>7.6985000000000001</v>
      </c>
      <c r="K236" s="32">
        <v>7.3817926745292457</v>
      </c>
      <c r="L236" s="32">
        <v>7.7941547657512134</v>
      </c>
      <c r="M236" s="54">
        <f t="shared" si="9"/>
        <v>2043</v>
      </c>
      <c r="N236" s="3"/>
      <c r="O236" s="3"/>
    </row>
    <row r="237" spans="8:15">
      <c r="H237" s="28">
        <v>52352</v>
      </c>
      <c r="I237" s="32">
        <v>7.8692720408163268</v>
      </c>
      <c r="J237" s="32">
        <v>7.7455999999999996</v>
      </c>
      <c r="K237" s="32">
        <v>7.342070865283179</v>
      </c>
      <c r="L237" s="32">
        <v>7.7190336025848163</v>
      </c>
      <c r="M237" s="54">
        <f t="shared" si="9"/>
        <v>2043</v>
      </c>
      <c r="N237" s="3"/>
      <c r="O237" s="3"/>
    </row>
    <row r="238" spans="8:15">
      <c r="H238" s="28">
        <v>52383</v>
      </c>
      <c r="I238" s="32">
        <v>7.917639387755103</v>
      </c>
      <c r="J238" s="32">
        <v>7.7946</v>
      </c>
      <c r="K238" s="32">
        <v>7.3445374200617186</v>
      </c>
      <c r="L238" s="32">
        <v>7.8552411954765766</v>
      </c>
      <c r="M238" s="54">
        <f t="shared" si="9"/>
        <v>2043</v>
      </c>
      <c r="N238" s="3"/>
      <c r="O238" s="3"/>
    </row>
    <row r="239" spans="8:15">
      <c r="H239" s="28">
        <v>52413</v>
      </c>
      <c r="I239" s="32">
        <v>7.9932516326530614</v>
      </c>
      <c r="J239" s="32">
        <v>7.8776000000000002</v>
      </c>
      <c r="K239" s="32">
        <v>7.3891923388648646</v>
      </c>
      <c r="L239" s="32">
        <v>7.5564730210016169</v>
      </c>
      <c r="M239" s="54">
        <f t="shared" si="9"/>
        <v>2043</v>
      </c>
      <c r="N239" s="3"/>
      <c r="O239" s="3"/>
    </row>
    <row r="240" spans="8:15">
      <c r="H240" s="28">
        <v>52444</v>
      </c>
      <c r="I240" s="32">
        <v>8.1199863265306131</v>
      </c>
      <c r="J240" s="32">
        <v>8.0023999999999997</v>
      </c>
      <c r="K240" s="32">
        <v>7.7496176558789829</v>
      </c>
      <c r="L240" s="32">
        <v>7.6869253634895003</v>
      </c>
      <c r="M240" s="54">
        <f t="shared" si="9"/>
        <v>2043</v>
      </c>
      <c r="N240" s="3"/>
      <c r="O240" s="3"/>
    </row>
    <row r="241" spans="8:15">
      <c r="H241" s="28">
        <v>52475</v>
      </c>
      <c r="I241" s="32">
        <v>8.4289659183673464</v>
      </c>
      <c r="J241" s="32">
        <v>8.3043999999999993</v>
      </c>
      <c r="K241" s="32">
        <v>7.8278793835397344</v>
      </c>
      <c r="L241" s="32">
        <v>7.990136187399032</v>
      </c>
      <c r="M241" s="54">
        <f t="shared" si="9"/>
        <v>2043</v>
      </c>
      <c r="N241" s="3"/>
      <c r="O241" s="3"/>
    </row>
    <row r="242" spans="8:15">
      <c r="H242" s="28">
        <v>52505</v>
      </c>
      <c r="I242" s="32">
        <v>8.5567210204081654</v>
      </c>
      <c r="J242" s="32">
        <v>8.4250000000000007</v>
      </c>
      <c r="K242" s="32">
        <v>8.0097877984570403</v>
      </c>
      <c r="L242" s="32">
        <v>8.333633764135703</v>
      </c>
      <c r="M242" s="54">
        <f t="shared" si="9"/>
        <v>2043</v>
      </c>
      <c r="N242" s="3"/>
      <c r="O242" s="3"/>
    </row>
    <row r="243" spans="8:15">
      <c r="H243" s="28">
        <v>52536</v>
      </c>
      <c r="I243" s="32">
        <v>9.0447822448979593</v>
      </c>
      <c r="J243" s="32">
        <v>8.9166000000000007</v>
      </c>
      <c r="K243" s="32">
        <v>8.7026327584372751</v>
      </c>
      <c r="L243" s="32">
        <v>8.4379350565428108</v>
      </c>
      <c r="M243" s="54">
        <f t="shared" si="9"/>
        <v>2043</v>
      </c>
      <c r="N243" s="3"/>
      <c r="O243" s="3"/>
    </row>
    <row r="244" spans="8:15">
      <c r="H244" s="28">
        <v>52566</v>
      </c>
      <c r="I244" s="32">
        <v>9.3401904081632665</v>
      </c>
      <c r="J244" s="32">
        <v>9.2272999999999996</v>
      </c>
      <c r="K244" s="32">
        <v>8.8907589468588135</v>
      </c>
      <c r="L244" s="32">
        <v>8.2102492730210024</v>
      </c>
      <c r="M244" s="54">
        <f t="shared" si="9"/>
        <v>2043</v>
      </c>
      <c r="N244" s="3"/>
      <c r="O244" s="3"/>
    </row>
    <row r="245" spans="8:15">
      <c r="H245" s="28">
        <v>52597</v>
      </c>
      <c r="I245" s="32">
        <v>9.7127414285714284</v>
      </c>
      <c r="J245" s="32">
        <v>9.5968999999999998</v>
      </c>
      <c r="K245" s="32">
        <v>9.2547813229249698</v>
      </c>
      <c r="L245" s="32">
        <v>8.9221838449111477</v>
      </c>
      <c r="M245" s="54">
        <f t="shared" si="9"/>
        <v>2044</v>
      </c>
      <c r="N245" s="3"/>
      <c r="O245" s="3"/>
    </row>
    <row r="246" spans="8:15">
      <c r="H246" s="28">
        <v>52628</v>
      </c>
      <c r="I246" s="32">
        <v>9.2071291836734694</v>
      </c>
      <c r="J246" s="32">
        <v>9.0912000000000006</v>
      </c>
      <c r="K246" s="32">
        <v>8.7479043159350542</v>
      </c>
      <c r="L246" s="32">
        <v>8.8030400646203546</v>
      </c>
      <c r="M246" s="54">
        <f t="shared" si="9"/>
        <v>2044</v>
      </c>
      <c r="N246" s="3"/>
      <c r="O246" s="3"/>
    </row>
    <row r="247" spans="8:15">
      <c r="H247" s="28">
        <v>52657</v>
      </c>
      <c r="I247" s="32">
        <v>8.6830475510204082</v>
      </c>
      <c r="J247" s="32">
        <v>8.5521999999999991</v>
      </c>
      <c r="K247" s="32">
        <v>8.2184686100330779</v>
      </c>
      <c r="L247" s="32">
        <v>8.6656208400646211</v>
      </c>
      <c r="M247" s="54">
        <f t="shared" si="9"/>
        <v>2044</v>
      </c>
      <c r="N247" s="3"/>
      <c r="O247" s="3"/>
    </row>
    <row r="248" spans="8:15">
      <c r="H248" s="28">
        <v>52688</v>
      </c>
      <c r="I248" s="32">
        <v>8.1791700000000009</v>
      </c>
      <c r="J248" s="32">
        <v>8.0478000000000005</v>
      </c>
      <c r="K248" s="32">
        <v>7.7246437887462687</v>
      </c>
      <c r="L248" s="32">
        <v>8.1468405492730227</v>
      </c>
      <c r="M248" s="54">
        <f t="shared" si="9"/>
        <v>2044</v>
      </c>
      <c r="N248" s="3"/>
      <c r="O248" s="3"/>
    </row>
    <row r="249" spans="8:15">
      <c r="H249" s="28">
        <v>52718</v>
      </c>
      <c r="I249" s="32">
        <v>8.2278434693877553</v>
      </c>
      <c r="J249" s="32">
        <v>8.0969999999999995</v>
      </c>
      <c r="K249" s="32">
        <v>7.6736683233231133</v>
      </c>
      <c r="L249" s="32">
        <v>8.0738397415185794</v>
      </c>
      <c r="M249" s="54">
        <f t="shared" si="9"/>
        <v>2044</v>
      </c>
      <c r="N249" s="3"/>
      <c r="O249" s="3"/>
    </row>
    <row r="250" spans="8:15">
      <c r="H250" s="28">
        <v>52749</v>
      </c>
      <c r="I250" s="32">
        <v>8.2783536734693897</v>
      </c>
      <c r="J250" s="32">
        <v>8.1480999999999995</v>
      </c>
      <c r="K250" s="32">
        <v>7.6586634484203309</v>
      </c>
      <c r="L250" s="32">
        <v>8.2121676898222962</v>
      </c>
      <c r="M250" s="54">
        <f t="shared" si="9"/>
        <v>2044</v>
      </c>
      <c r="N250" s="3"/>
      <c r="O250" s="3"/>
    </row>
    <row r="251" spans="8:15">
      <c r="H251" s="28">
        <v>52779</v>
      </c>
      <c r="I251" s="32">
        <v>8.34886387755102</v>
      </c>
      <c r="J251" s="32">
        <v>8.2260000000000009</v>
      </c>
      <c r="K251" s="32">
        <v>7.7052710564231539</v>
      </c>
      <c r="L251" s="32">
        <v>7.9083510500807774</v>
      </c>
      <c r="M251" s="54">
        <f t="shared" si="9"/>
        <v>2044</v>
      </c>
      <c r="N251" s="3"/>
      <c r="O251" s="3"/>
    </row>
    <row r="252" spans="8:15">
      <c r="H252" s="28">
        <v>52810</v>
      </c>
      <c r="I252" s="32">
        <v>8.4501904081632659</v>
      </c>
      <c r="J252" s="32">
        <v>8.3260000000000005</v>
      </c>
      <c r="K252" s="32">
        <v>8.0692934324893084</v>
      </c>
      <c r="L252" s="32">
        <v>8.0136620355411949</v>
      </c>
      <c r="M252" s="54">
        <f t="shared" si="9"/>
        <v>2044</v>
      </c>
      <c r="N252" s="3"/>
      <c r="O252" s="3"/>
    </row>
    <row r="253" spans="8:15">
      <c r="H253" s="28">
        <v>52841</v>
      </c>
      <c r="I253" s="32">
        <v>8.7772312244897961</v>
      </c>
      <c r="J253" s="32">
        <v>8.6456999999999997</v>
      </c>
      <c r="K253" s="32">
        <v>8.1483773450762396</v>
      </c>
      <c r="L253" s="32">
        <v>8.3347444264943462</v>
      </c>
      <c r="M253" s="54">
        <f t="shared" si="9"/>
        <v>2044</v>
      </c>
      <c r="N253" s="3"/>
      <c r="O253" s="3"/>
    </row>
    <row r="254" spans="8:15">
      <c r="H254" s="28">
        <v>52871</v>
      </c>
      <c r="I254" s="32">
        <v>8.9112108163265304</v>
      </c>
      <c r="J254" s="32">
        <v>8.7723999999999993</v>
      </c>
      <c r="K254" s="32">
        <v>8.3307482390145218</v>
      </c>
      <c r="L254" s="32">
        <v>8.6844011308562195</v>
      </c>
      <c r="M254" s="54">
        <f t="shared" si="9"/>
        <v>2044</v>
      </c>
      <c r="N254" s="3"/>
      <c r="O254" s="3"/>
    </row>
    <row r="255" spans="8:15">
      <c r="H255" s="28">
        <v>52902</v>
      </c>
      <c r="I255" s="32">
        <v>9.4253944897959183</v>
      </c>
      <c r="J255" s="32">
        <v>9.2895000000000003</v>
      </c>
      <c r="K255" s="32">
        <v>9.0411674017918493</v>
      </c>
      <c r="L255" s="32">
        <v>8.8145505654281102</v>
      </c>
      <c r="M255" s="54">
        <f t="shared" si="9"/>
        <v>2044</v>
      </c>
      <c r="N255" s="3"/>
      <c r="O255" s="3"/>
    </row>
    <row r="256" spans="8:15">
      <c r="H256" s="28">
        <v>52932</v>
      </c>
      <c r="I256" s="32">
        <v>9.7079455102040821</v>
      </c>
      <c r="J256" s="32">
        <v>9.5877999999999997</v>
      </c>
      <c r="K256" s="32">
        <v>9.234740565349334</v>
      </c>
      <c r="L256" s="32">
        <v>8.574142649434572</v>
      </c>
      <c r="M256" s="54">
        <f t="shared" si="9"/>
        <v>2044</v>
      </c>
      <c r="N256" s="3"/>
      <c r="O256" s="3"/>
    </row>
    <row r="257" spans="8:15">
      <c r="H257" s="28">
        <v>52963</v>
      </c>
      <c r="I257" s="32">
        <v>10.13855775510204</v>
      </c>
      <c r="J257" s="32">
        <v>10.014200000000001</v>
      </c>
      <c r="K257" s="32">
        <v>9.6348363050516337</v>
      </c>
      <c r="L257" s="32">
        <v>9.3435287560581592</v>
      </c>
      <c r="M257" s="54">
        <f t="shared" si="9"/>
        <v>2045</v>
      </c>
      <c r="N257" s="3"/>
      <c r="O257" s="3"/>
    </row>
    <row r="258" spans="8:15">
      <c r="H258" s="28">
        <v>52994</v>
      </c>
      <c r="I258" s="32">
        <v>10.099986326530614</v>
      </c>
      <c r="J258" s="32">
        <v>9.9662000000000006</v>
      </c>
      <c r="K258" s="32">
        <v>9.6233771026430013</v>
      </c>
      <c r="L258" s="32">
        <v>9.686521486268175</v>
      </c>
      <c r="M258" s="54">
        <f t="shared" si="9"/>
        <v>2045</v>
      </c>
      <c r="N258" s="3"/>
      <c r="O258" s="3"/>
    </row>
    <row r="259" spans="8:15">
      <c r="H259" s="28">
        <v>53022</v>
      </c>
      <c r="I259" s="32">
        <v>9.0979455102040809</v>
      </c>
      <c r="J259" s="32">
        <v>8.9588000000000001</v>
      </c>
      <c r="K259" s="32">
        <v>8.6140937191992748</v>
      </c>
      <c r="L259" s="32">
        <v>9.0761620355411949</v>
      </c>
      <c r="M259" s="54">
        <f t="shared" si="9"/>
        <v>2045</v>
      </c>
      <c r="N259" s="3"/>
      <c r="O259" s="3"/>
    </row>
    <row r="260" spans="8:15">
      <c r="H260" s="28">
        <v>53053</v>
      </c>
      <c r="I260" s="32">
        <v>8.5975373469387755</v>
      </c>
      <c r="J260" s="32">
        <v>8.4577000000000009</v>
      </c>
      <c r="K260" s="32">
        <v>8.1102485191246476</v>
      </c>
      <c r="L260" s="32">
        <v>8.5608147011308571</v>
      </c>
      <c r="M260" s="54">
        <f t="shared" si="9"/>
        <v>2045</v>
      </c>
      <c r="N260" s="3"/>
      <c r="O260" s="3"/>
    </row>
    <row r="261" spans="8:15">
      <c r="H261" s="28">
        <v>53083</v>
      </c>
      <c r="I261" s="32">
        <v>8.6474353061224498</v>
      </c>
      <c r="J261" s="32">
        <v>8.5082000000000004</v>
      </c>
      <c r="K261" s="32">
        <v>8.0578856166385648</v>
      </c>
      <c r="L261" s="32">
        <v>8.4890255250403879</v>
      </c>
      <c r="M261" s="54">
        <f t="shared" si="9"/>
        <v>2045</v>
      </c>
      <c r="N261" s="3"/>
      <c r="O261" s="3"/>
    </row>
    <row r="262" spans="8:15">
      <c r="H262" s="28">
        <v>53114</v>
      </c>
      <c r="I262" s="32">
        <v>8.700496530612245</v>
      </c>
      <c r="J262" s="32">
        <v>8.5618999999999996</v>
      </c>
      <c r="K262" s="32">
        <v>8.0437029266619611</v>
      </c>
      <c r="L262" s="32">
        <v>8.6298777059773837</v>
      </c>
      <c r="M262" s="54">
        <f t="shared" si="9"/>
        <v>2045</v>
      </c>
      <c r="N262" s="3"/>
      <c r="O262" s="3"/>
    </row>
    <row r="263" spans="8:15">
      <c r="H263" s="28">
        <v>53144</v>
      </c>
      <c r="I263" s="32">
        <v>8.7527414285714293</v>
      </c>
      <c r="J263" s="32">
        <v>8.6218000000000004</v>
      </c>
      <c r="K263" s="32">
        <v>8.0904133077805565</v>
      </c>
      <c r="L263" s="32">
        <v>8.3079875605815836</v>
      </c>
      <c r="M263" s="54">
        <f t="shared" si="9"/>
        <v>2045</v>
      </c>
      <c r="N263" s="3"/>
      <c r="O263" s="3"/>
    </row>
    <row r="264" spans="8:15">
      <c r="H264" s="28">
        <v>53175</v>
      </c>
      <c r="I264" s="32">
        <v>8.8427414285714292</v>
      </c>
      <c r="J264" s="32">
        <v>8.7106999999999992</v>
      </c>
      <c r="K264" s="32">
        <v>8.4469846329532068</v>
      </c>
      <c r="L264" s="32">
        <v>8.4020909531502426</v>
      </c>
      <c r="M264" s="54">
        <f t="shared" si="9"/>
        <v>2045</v>
      </c>
      <c r="N264" s="3"/>
      <c r="O264" s="3"/>
    </row>
    <row r="265" spans="8:15">
      <c r="H265" s="28">
        <v>53206</v>
      </c>
      <c r="I265" s="32">
        <v>9.1439659183673481</v>
      </c>
      <c r="J265" s="32">
        <v>9.0051000000000005</v>
      </c>
      <c r="K265" s="32">
        <v>8.51604816675232</v>
      </c>
      <c r="L265" s="32">
        <v>8.6976281098546036</v>
      </c>
      <c r="M265" s="54">
        <f t="shared" si="9"/>
        <v>2045</v>
      </c>
      <c r="N265" s="3"/>
      <c r="O265" s="3"/>
    </row>
    <row r="266" spans="8:15">
      <c r="H266" s="28">
        <v>53236</v>
      </c>
      <c r="I266" s="32">
        <v>9.2964148979591847</v>
      </c>
      <c r="J266" s="32">
        <v>9.1499000000000006</v>
      </c>
      <c r="K266" s="32">
        <v>8.6998578843114167</v>
      </c>
      <c r="L266" s="32">
        <v>9.0655602584814208</v>
      </c>
      <c r="M266" s="54">
        <f t="shared" si="9"/>
        <v>2045</v>
      </c>
      <c r="N266" s="3"/>
      <c r="O266" s="3"/>
    </row>
    <row r="267" spans="8:15">
      <c r="H267" s="28">
        <v>53267</v>
      </c>
      <c r="I267" s="32">
        <v>9.8366189795918366</v>
      </c>
      <c r="J267" s="32">
        <v>9.6926000000000005</v>
      </c>
      <c r="K267" s="32">
        <v>9.4093520890467932</v>
      </c>
      <c r="L267" s="32">
        <v>9.2214568659127636</v>
      </c>
      <c r="M267" s="54">
        <f t="shared" si="9"/>
        <v>2045</v>
      </c>
      <c r="N267" s="3"/>
      <c r="O267" s="3"/>
    </row>
    <row r="268" spans="8:15">
      <c r="H268" s="28">
        <v>53297</v>
      </c>
      <c r="I268" s="32">
        <v>10.121823061224491</v>
      </c>
      <c r="J268" s="32">
        <v>9.9932999999999996</v>
      </c>
      <c r="K268" s="32">
        <v>9.5950631092476808</v>
      </c>
      <c r="L268" s="32">
        <v>8.9836741518578354</v>
      </c>
      <c r="M268" s="54">
        <f t="shared" si="9"/>
        <v>2045</v>
      </c>
      <c r="N268" s="3"/>
      <c r="O268" s="3"/>
    </row>
    <row r="269" spans="8:15">
      <c r="H269" s="28">
        <v>53328</v>
      </c>
      <c r="I269" s="32">
        <v>10.672027142857143</v>
      </c>
      <c r="J269" s="32">
        <v>10.537000000000001</v>
      </c>
      <c r="K269" s="32">
        <v>10.152607262313433</v>
      </c>
      <c r="L269" s="32">
        <v>9.8713962843295651</v>
      </c>
      <c r="M269" s="54">
        <f t="shared" si="9"/>
        <v>2046</v>
      </c>
      <c r="N269" s="3"/>
      <c r="O269" s="3"/>
    </row>
    <row r="270" spans="8:15">
      <c r="H270" s="28">
        <v>53359</v>
      </c>
      <c r="I270" s="32">
        <v>10.504476122448981</v>
      </c>
      <c r="J270" s="32">
        <v>10.3626</v>
      </c>
      <c r="K270" s="32">
        <v>9.9839565793307798</v>
      </c>
      <c r="L270" s="32">
        <v>10.086763812600969</v>
      </c>
      <c r="M270" s="54">
        <f t="shared" si="9"/>
        <v>2046</v>
      </c>
      <c r="N270" s="3"/>
      <c r="O270" s="3"/>
    </row>
    <row r="271" spans="8:15">
      <c r="H271" s="28">
        <v>53387</v>
      </c>
      <c r="I271" s="32">
        <v>9.4590679591836739</v>
      </c>
      <c r="J271" s="32">
        <v>9.3126999999999995</v>
      </c>
      <c r="K271" s="32">
        <v>8.9375207145352977</v>
      </c>
      <c r="L271" s="32">
        <v>9.4334924071082398</v>
      </c>
      <c r="M271" s="54">
        <f t="shared" si="9"/>
        <v>2046</v>
      </c>
      <c r="N271" s="3"/>
      <c r="O271" s="3"/>
    </row>
    <row r="272" spans="8:15">
      <c r="H272" s="28">
        <v>53418</v>
      </c>
      <c r="I272" s="32">
        <v>8.9372312244897962</v>
      </c>
      <c r="J272" s="32">
        <v>8.7906999999999993</v>
      </c>
      <c r="K272" s="32">
        <v>8.4097807650435659</v>
      </c>
      <c r="L272" s="32">
        <v>8.8969415185783518</v>
      </c>
      <c r="M272" s="54">
        <f t="shared" si="9"/>
        <v>2046</v>
      </c>
      <c r="N272" s="3"/>
      <c r="O272" s="3"/>
    </row>
    <row r="273" spans="8:15">
      <c r="H273" s="28">
        <v>53448</v>
      </c>
      <c r="I273" s="32">
        <v>8.9891700000000014</v>
      </c>
      <c r="J273" s="32">
        <v>8.8430999999999997</v>
      </c>
      <c r="K273" s="32">
        <v>8.3690312246397749</v>
      </c>
      <c r="L273" s="32">
        <v>8.827171728594509</v>
      </c>
      <c r="M273" s="54">
        <f t="shared" si="9"/>
        <v>2046</v>
      </c>
      <c r="N273" s="3"/>
      <c r="O273" s="3"/>
    </row>
    <row r="274" spans="8:15">
      <c r="H274" s="28">
        <v>53479</v>
      </c>
      <c r="I274" s="32">
        <v>9.0443740816326539</v>
      </c>
      <c r="J274" s="32">
        <v>8.8987999999999996</v>
      </c>
      <c r="K274" s="32">
        <v>8.2072149538559902</v>
      </c>
      <c r="L274" s="32">
        <v>8.9701442649434568</v>
      </c>
      <c r="M274" s="54">
        <f t="shared" si="9"/>
        <v>2046</v>
      </c>
      <c r="N274" s="3"/>
      <c r="O274" s="3"/>
    </row>
    <row r="275" spans="8:15">
      <c r="H275" s="28">
        <v>53509</v>
      </c>
      <c r="I275" s="32">
        <v>9.0985577551020409</v>
      </c>
      <c r="J275" s="32">
        <v>8.9606999999999992</v>
      </c>
      <c r="K275" s="32">
        <v>8.3533583244844678</v>
      </c>
      <c r="L275" s="32">
        <v>8.6501725363489506</v>
      </c>
      <c r="M275" s="54">
        <f t="shared" si="9"/>
        <v>2046</v>
      </c>
      <c r="N275" s="3"/>
      <c r="O275" s="3"/>
    </row>
    <row r="276" spans="8:15">
      <c r="H276" s="28">
        <v>53540</v>
      </c>
      <c r="I276" s="32">
        <v>9.1830475510204082</v>
      </c>
      <c r="J276" s="32">
        <v>9.0442</v>
      </c>
      <c r="K276" s="32">
        <v>8.7612134344275905</v>
      </c>
      <c r="L276" s="32">
        <v>8.7388235864297261</v>
      </c>
      <c r="M276" s="54">
        <f t="shared" si="9"/>
        <v>2046</v>
      </c>
      <c r="N276" s="3"/>
      <c r="O276" s="3"/>
    </row>
    <row r="277" spans="8:15">
      <c r="H277" s="28">
        <v>53571</v>
      </c>
      <c r="I277" s="32">
        <v>9.5033536734693893</v>
      </c>
      <c r="J277" s="32">
        <v>9.3573000000000004</v>
      </c>
      <c r="K277" s="32">
        <v>8.8324865902158134</v>
      </c>
      <c r="L277" s="32">
        <v>9.0532420032310181</v>
      </c>
      <c r="M277" s="54">
        <f t="shared" si="9"/>
        <v>2046</v>
      </c>
      <c r="N277" s="3"/>
      <c r="O277" s="3"/>
    </row>
    <row r="278" spans="8:15">
      <c r="H278" s="28">
        <v>53601</v>
      </c>
      <c r="I278" s="32">
        <v>9.6467210204081635</v>
      </c>
      <c r="J278" s="32">
        <v>9.4932999999999996</v>
      </c>
      <c r="K278" s="32">
        <v>9.0170157195853164</v>
      </c>
      <c r="L278" s="32">
        <v>9.4121878836833606</v>
      </c>
      <c r="M278" s="54">
        <f t="shared" si="9"/>
        <v>2046</v>
      </c>
      <c r="N278" s="3"/>
      <c r="O278" s="3"/>
    </row>
    <row r="279" spans="8:15">
      <c r="H279" s="28">
        <v>53632</v>
      </c>
      <c r="I279" s="32">
        <v>10.221721020408163</v>
      </c>
      <c r="J279" s="32">
        <v>10.07</v>
      </c>
      <c r="K279" s="32">
        <v>9.7369927821294873</v>
      </c>
      <c r="L279" s="32">
        <v>9.602515024232634</v>
      </c>
      <c r="M279" s="54">
        <f t="shared" si="9"/>
        <v>2046</v>
      </c>
      <c r="N279" s="3"/>
      <c r="O279" s="3"/>
    </row>
    <row r="280" spans="8:15">
      <c r="H280" s="28">
        <v>53662</v>
      </c>
      <c r="I280" s="32">
        <v>10.508557755102041</v>
      </c>
      <c r="J280" s="32">
        <v>10.372299999999999</v>
      </c>
      <c r="K280" s="32">
        <v>9.9589827121980647</v>
      </c>
      <c r="L280" s="32">
        <v>9.3663478190630052</v>
      </c>
      <c r="M280" s="54">
        <f t="shared" si="9"/>
        <v>2046</v>
      </c>
      <c r="N280" s="3"/>
      <c r="O280" s="3"/>
    </row>
    <row r="281" spans="8:15">
      <c r="H281" s="28">
        <v>53693</v>
      </c>
      <c r="I281" s="32">
        <v>10.957639387755103</v>
      </c>
      <c r="J281" s="32">
        <v>10.8169</v>
      </c>
      <c r="K281" s="32">
        <v>10.349160846228319</v>
      </c>
      <c r="L281" s="32">
        <v>10.154009369951536</v>
      </c>
      <c r="M281" s="54">
        <f t="shared" ref="M281:M304" si="10">YEAR(H281)</f>
        <v>2047</v>
      </c>
      <c r="N281" s="3"/>
      <c r="O281" s="3"/>
    </row>
    <row r="282" spans="8:15">
      <c r="H282" s="28">
        <v>53724</v>
      </c>
      <c r="I282" s="32">
        <v>10.903965918367348</v>
      </c>
      <c r="J282" s="32">
        <v>10.754099999999999</v>
      </c>
      <c r="K282" s="32">
        <v>10.358513199763614</v>
      </c>
      <c r="L282" s="32">
        <v>10.482058642972538</v>
      </c>
      <c r="M282" s="54">
        <f t="shared" si="10"/>
        <v>2047</v>
      </c>
      <c r="N282" s="3"/>
      <c r="O282" s="3"/>
    </row>
    <row r="283" spans="8:15">
      <c r="H283" s="28">
        <v>53752</v>
      </c>
      <c r="I283" s="32">
        <v>9.813353673469388</v>
      </c>
      <c r="J283" s="32">
        <v>9.6599000000000004</v>
      </c>
      <c r="K283" s="32">
        <v>9.2803204421944336</v>
      </c>
      <c r="L283" s="32">
        <v>9.7840578352180945</v>
      </c>
      <c r="M283" s="54">
        <f t="shared" si="10"/>
        <v>2047</v>
      </c>
      <c r="N283" s="3"/>
      <c r="O283" s="3"/>
    </row>
    <row r="284" spans="8:15">
      <c r="H284" s="28">
        <v>53783</v>
      </c>
      <c r="I284" s="32">
        <v>9.2865169387755113</v>
      </c>
      <c r="J284" s="32">
        <v>9.1328999999999994</v>
      </c>
      <c r="K284" s="32">
        <v>8.7424059542412245</v>
      </c>
      <c r="L284" s="32">
        <v>9.2425594507269793</v>
      </c>
      <c r="M284" s="54">
        <f t="shared" si="10"/>
        <v>2047</v>
      </c>
      <c r="N284" s="3"/>
      <c r="O284" s="3"/>
    </row>
    <row r="285" spans="8:15">
      <c r="H285" s="28">
        <v>53813</v>
      </c>
      <c r="I285" s="32">
        <v>9.333455714285714</v>
      </c>
      <c r="J285" s="32">
        <v>9.1805000000000003</v>
      </c>
      <c r="K285" s="32">
        <v>8.7114712463937067</v>
      </c>
      <c r="L285" s="32">
        <v>9.1678421647819057</v>
      </c>
      <c r="M285" s="54">
        <f t="shared" si="10"/>
        <v>2047</v>
      </c>
      <c r="N285" s="3"/>
      <c r="O285" s="3"/>
    </row>
    <row r="286" spans="8:15">
      <c r="H286" s="28">
        <v>53844</v>
      </c>
      <c r="I286" s="32">
        <v>9.390700612244899</v>
      </c>
      <c r="J286" s="32">
        <v>9.2382000000000009</v>
      </c>
      <c r="K286" s="32">
        <v>8.2091162564977811</v>
      </c>
      <c r="L286" s="32">
        <v>9.3128340872374817</v>
      </c>
      <c r="M286" s="54">
        <f t="shared" si="10"/>
        <v>2047</v>
      </c>
      <c r="N286" s="3"/>
      <c r="O286" s="3"/>
    </row>
    <row r="287" spans="8:15">
      <c r="H287" s="28">
        <v>53874</v>
      </c>
      <c r="I287" s="32">
        <v>9.4469251020408169</v>
      </c>
      <c r="J287" s="32">
        <v>9.3021999999999991</v>
      </c>
      <c r="K287" s="32">
        <v>8.2568029822162163</v>
      </c>
      <c r="L287" s="32">
        <v>8.9948817447495966</v>
      </c>
      <c r="M287" s="54">
        <f t="shared" si="10"/>
        <v>2047</v>
      </c>
      <c r="N287" s="3"/>
      <c r="O287" s="3"/>
    </row>
    <row r="288" spans="8:15">
      <c r="H288" s="28">
        <v>53905</v>
      </c>
      <c r="I288" s="32">
        <v>9.5384557142857158</v>
      </c>
      <c r="J288" s="32">
        <v>9.3925000000000001</v>
      </c>
      <c r="K288" s="32">
        <v>9.0863361861738596</v>
      </c>
      <c r="L288" s="32">
        <v>9.090499676898224</v>
      </c>
      <c r="M288" s="54">
        <f t="shared" si="10"/>
        <v>2047</v>
      </c>
      <c r="N288" s="3"/>
      <c r="O288" s="3"/>
    </row>
    <row r="289" spans="8:15">
      <c r="H289" s="28">
        <v>53936</v>
      </c>
      <c r="I289" s="32">
        <v>9.8705985714285713</v>
      </c>
      <c r="J289" s="32">
        <v>9.7172000000000001</v>
      </c>
      <c r="K289" s="32">
        <v>9.1856664025679695</v>
      </c>
      <c r="L289" s="32">
        <v>9.4166305331179334</v>
      </c>
      <c r="M289" s="54">
        <f t="shared" si="10"/>
        <v>2047</v>
      </c>
      <c r="N289" s="3"/>
      <c r="O289" s="3"/>
    </row>
    <row r="290" spans="8:15">
      <c r="H290" s="28">
        <v>53966</v>
      </c>
      <c r="I290" s="32">
        <v>10.010598571428572</v>
      </c>
      <c r="J290" s="32">
        <v>9.8498000000000001</v>
      </c>
      <c r="K290" s="32">
        <v>9.3747175490314625</v>
      </c>
      <c r="L290" s="32">
        <v>9.7722444264943462</v>
      </c>
      <c r="M290" s="54">
        <f t="shared" si="10"/>
        <v>2047</v>
      </c>
      <c r="N290" s="3"/>
      <c r="O290" s="3"/>
    </row>
    <row r="291" spans="8:15">
      <c r="H291" s="28">
        <v>53997</v>
      </c>
      <c r="I291" s="32">
        <v>10.610598571428572</v>
      </c>
      <c r="J291" s="32">
        <v>10.451000000000001</v>
      </c>
      <c r="K291" s="32">
        <v>10.142586883525615</v>
      </c>
      <c r="L291" s="32">
        <v>9.9873090468497576</v>
      </c>
      <c r="M291" s="54">
        <f t="shared" si="10"/>
        <v>2047</v>
      </c>
      <c r="N291" s="3"/>
      <c r="O291" s="3"/>
    </row>
    <row r="292" spans="8:15">
      <c r="H292" s="28">
        <v>54027</v>
      </c>
      <c r="I292" s="32">
        <v>10.937333265306123</v>
      </c>
      <c r="J292" s="32">
        <v>10.7925</v>
      </c>
      <c r="K292" s="32">
        <v>10.316633155086326</v>
      </c>
      <c r="L292" s="32">
        <v>9.7906208400646211</v>
      </c>
      <c r="M292" s="54">
        <f t="shared" si="10"/>
        <v>2047</v>
      </c>
      <c r="N292" s="3"/>
      <c r="O292" s="3"/>
    </row>
    <row r="293" spans="8:15">
      <c r="H293" s="28">
        <v>54058</v>
      </c>
      <c r="I293" s="32">
        <v>11.35947612244898</v>
      </c>
      <c r="J293" s="32">
        <v>11.210699999999999</v>
      </c>
      <c r="K293" s="32">
        <v>10.746019232783784</v>
      </c>
      <c r="L293" s="32">
        <v>10.551626494345719</v>
      </c>
      <c r="M293" s="54">
        <f t="shared" si="10"/>
        <v>2048</v>
      </c>
      <c r="N293" s="3"/>
      <c r="O293" s="3"/>
    </row>
    <row r="294" spans="8:15">
      <c r="H294" s="28">
        <v>54089</v>
      </c>
      <c r="I294" s="32">
        <v>10.814272040816327</v>
      </c>
      <c r="J294" s="32">
        <v>10.6662</v>
      </c>
      <c r="K294" s="32">
        <v>10.237035376920533</v>
      </c>
      <c r="L294" s="32">
        <v>10.393306623586431</v>
      </c>
      <c r="M294" s="54">
        <f t="shared" si="10"/>
        <v>2048</v>
      </c>
      <c r="N294" s="3"/>
      <c r="O294" s="3"/>
    </row>
    <row r="295" spans="8:15">
      <c r="H295" s="28">
        <v>54118</v>
      </c>
      <c r="I295" s="32">
        <v>10.29508836734694</v>
      </c>
      <c r="J295" s="32">
        <v>10.1319</v>
      </c>
      <c r="K295" s="32">
        <v>9.7413092529919325</v>
      </c>
      <c r="L295" s="32">
        <v>10.260733925686591</v>
      </c>
      <c r="M295" s="54">
        <f t="shared" si="10"/>
        <v>2048</v>
      </c>
      <c r="N295" s="3"/>
      <c r="O295" s="3"/>
    </row>
    <row r="296" spans="8:15">
      <c r="H296" s="28">
        <v>54149</v>
      </c>
      <c r="I296" s="32">
        <v>9.771312857142858</v>
      </c>
      <c r="J296" s="32">
        <v>9.6081000000000003</v>
      </c>
      <c r="K296" s="32">
        <v>9.1926549744405008</v>
      </c>
      <c r="L296" s="32">
        <v>9.7222646203554124</v>
      </c>
      <c r="M296" s="54">
        <f t="shared" si="10"/>
        <v>2048</v>
      </c>
      <c r="N296" s="3"/>
      <c r="O296" s="3"/>
    </row>
    <row r="297" spans="8:15">
      <c r="H297" s="28">
        <v>54179</v>
      </c>
      <c r="I297" s="32">
        <v>9.8280475510204077</v>
      </c>
      <c r="J297" s="32">
        <v>9.6652000000000005</v>
      </c>
      <c r="K297" s="32">
        <v>9.172922536212182</v>
      </c>
      <c r="L297" s="32">
        <v>9.6572403877221333</v>
      </c>
      <c r="M297" s="54">
        <f t="shared" si="10"/>
        <v>2048</v>
      </c>
      <c r="N297" s="3"/>
      <c r="O297" s="3"/>
    </row>
    <row r="298" spans="8:15">
      <c r="H298" s="28">
        <v>54210</v>
      </c>
      <c r="I298" s="32">
        <v>9.8873332653061219</v>
      </c>
      <c r="J298" s="32">
        <v>9.7249999999999996</v>
      </c>
      <c r="K298" s="32">
        <v>8.6536099822137942</v>
      </c>
      <c r="L298" s="32">
        <v>9.8042516962843305</v>
      </c>
      <c r="M298" s="54">
        <f t="shared" si="10"/>
        <v>2048</v>
      </c>
      <c r="N298" s="3"/>
      <c r="O298" s="3"/>
    </row>
    <row r="299" spans="8:15">
      <c r="H299" s="28">
        <v>54240</v>
      </c>
      <c r="I299" s="32">
        <v>9.9460067346938779</v>
      </c>
      <c r="J299" s="32">
        <v>9.7911999999999999</v>
      </c>
      <c r="K299" s="32">
        <v>8.7052534728894706</v>
      </c>
      <c r="L299" s="32">
        <v>9.4887226171243935</v>
      </c>
      <c r="M299" s="54">
        <f t="shared" si="10"/>
        <v>2048</v>
      </c>
      <c r="N299" s="3"/>
      <c r="O299" s="3"/>
    </row>
    <row r="300" spans="8:15">
      <c r="H300" s="28">
        <v>54271</v>
      </c>
      <c r="I300" s="32">
        <v>10.09712918367347</v>
      </c>
      <c r="J300" s="32">
        <v>9.94</v>
      </c>
      <c r="K300" s="32">
        <v>9.5935728990689793</v>
      </c>
      <c r="L300" s="32">
        <v>9.6433066235864295</v>
      </c>
      <c r="M300" s="54">
        <f t="shared" si="10"/>
        <v>2048</v>
      </c>
      <c r="N300" s="3"/>
      <c r="O300" s="3"/>
    </row>
    <row r="301" spans="8:15">
      <c r="H301" s="28">
        <v>54302</v>
      </c>
      <c r="I301" s="32">
        <v>10.41121081632653</v>
      </c>
      <c r="J301" s="32">
        <v>10.247</v>
      </c>
      <c r="K301" s="32">
        <v>9.7114022763021381</v>
      </c>
      <c r="L301" s="32">
        <v>9.951565912762522</v>
      </c>
      <c r="M301" s="54">
        <f t="shared" si="10"/>
        <v>2048</v>
      </c>
      <c r="N301" s="3"/>
      <c r="O301" s="3"/>
    </row>
    <row r="302" spans="8:15">
      <c r="H302" s="28">
        <v>54332</v>
      </c>
      <c r="I302" s="32">
        <v>10.569476122448979</v>
      </c>
      <c r="J302" s="32">
        <v>10.397500000000001</v>
      </c>
      <c r="K302" s="32">
        <v>9.904924053301734</v>
      </c>
      <c r="L302" s="32">
        <v>10.325253311793215</v>
      </c>
      <c r="M302" s="54">
        <f t="shared" si="10"/>
        <v>2048</v>
      </c>
      <c r="N302" s="3"/>
      <c r="O302" s="3"/>
    </row>
    <row r="303" spans="8:15">
      <c r="H303" s="28">
        <v>54363</v>
      </c>
      <c r="I303" s="32">
        <v>11.214986326530612</v>
      </c>
      <c r="J303" s="32">
        <v>11.0434</v>
      </c>
      <c r="K303" s="32">
        <v>10.71595809642033</v>
      </c>
      <c r="L303" s="32">
        <v>10.585350242326333</v>
      </c>
      <c r="M303" s="54">
        <f t="shared" si="10"/>
        <v>2048</v>
      </c>
      <c r="N303" s="3"/>
      <c r="O303" s="3"/>
    </row>
    <row r="304" spans="8:15">
      <c r="H304" s="28">
        <v>54393</v>
      </c>
      <c r="I304" s="32">
        <v>11.499272040816328</v>
      </c>
      <c r="J304" s="32">
        <v>11.343299999999999</v>
      </c>
      <c r="K304" s="32">
        <v>10.872224618952401</v>
      </c>
      <c r="L304" s="32">
        <v>10.346658804523425</v>
      </c>
      <c r="M304" s="54">
        <f t="shared" si="10"/>
        <v>2048</v>
      </c>
      <c r="N304" s="3"/>
      <c r="O304" s="3"/>
    </row>
    <row r="305" spans="8:15">
      <c r="H305" s="28">
        <v>54424</v>
      </c>
      <c r="I305" s="32">
        <v>12.034272040816328</v>
      </c>
      <c r="J305" s="32">
        <v>11.872</v>
      </c>
      <c r="K305" s="32">
        <v>11.361887129050423</v>
      </c>
      <c r="L305" s="32">
        <v>11.219336510500808</v>
      </c>
      <c r="M305" s="54">
        <f t="shared" si="9"/>
        <v>2049</v>
      </c>
      <c r="N305" s="3"/>
      <c r="O305" s="3"/>
    </row>
    <row r="306" spans="8:15">
      <c r="H306" s="28">
        <v>54455</v>
      </c>
      <c r="I306" s="32">
        <v>11.858557755102041</v>
      </c>
      <c r="J306" s="32">
        <v>11.6896</v>
      </c>
      <c r="K306" s="32">
        <v>11.176330268523197</v>
      </c>
      <c r="L306" s="32">
        <v>11.426626494345719</v>
      </c>
      <c r="M306" s="54">
        <f t="shared" si="9"/>
        <v>2049</v>
      </c>
      <c r="N306" s="3"/>
      <c r="O306" s="3"/>
    </row>
    <row r="307" spans="8:15">
      <c r="H307" s="28">
        <v>54483</v>
      </c>
      <c r="I307" s="32">
        <v>10.737639387755102</v>
      </c>
      <c r="J307" s="32">
        <v>10.5656</v>
      </c>
      <c r="K307" s="32">
        <v>10.124550201707542</v>
      </c>
      <c r="L307" s="32">
        <v>10.698637802907918</v>
      </c>
      <c r="M307" s="54">
        <f t="shared" si="9"/>
        <v>2049</v>
      </c>
      <c r="N307" s="3"/>
      <c r="O307" s="3"/>
    </row>
    <row r="308" spans="8:15">
      <c r="H308" s="28">
        <v>54514</v>
      </c>
      <c r="I308" s="32">
        <v>10.14386387755102</v>
      </c>
      <c r="J308" s="32">
        <v>9.9731000000000005</v>
      </c>
      <c r="K308" s="32">
        <v>9.543008526108915</v>
      </c>
      <c r="L308" s="32">
        <v>10.090903554119549</v>
      </c>
      <c r="M308" s="54">
        <f t="shared" si="9"/>
        <v>2049</v>
      </c>
      <c r="N308" s="3"/>
      <c r="O308" s="3"/>
    </row>
    <row r="309" spans="8:15">
      <c r="H309" s="28">
        <v>54544</v>
      </c>
      <c r="I309" s="32">
        <v>10.18774142857143</v>
      </c>
      <c r="J309" s="32">
        <v>10.0177</v>
      </c>
      <c r="K309" s="32">
        <v>9.5055991119677294</v>
      </c>
      <c r="L309" s="32">
        <v>10.013157189014541</v>
      </c>
      <c r="M309" s="54">
        <f t="shared" si="9"/>
        <v>2049</v>
      </c>
      <c r="N309" s="3"/>
      <c r="O309" s="3"/>
    </row>
    <row r="310" spans="8:15">
      <c r="H310" s="28">
        <v>54575</v>
      </c>
      <c r="I310" s="32">
        <v>10.249272040816328</v>
      </c>
      <c r="J310" s="32">
        <v>10.079599999999999</v>
      </c>
      <c r="K310" s="32">
        <v>8.9888044993057665</v>
      </c>
      <c r="L310" s="32">
        <v>10.162389822294024</v>
      </c>
      <c r="M310" s="54">
        <f t="shared" si="9"/>
        <v>2049</v>
      </c>
      <c r="N310" s="3"/>
      <c r="O310" s="3"/>
    </row>
    <row r="311" spans="8:15">
      <c r="H311" s="28">
        <v>54605</v>
      </c>
      <c r="I311" s="32">
        <v>10.309986326530613</v>
      </c>
      <c r="J311" s="32">
        <v>10.1479</v>
      </c>
      <c r="K311" s="32">
        <v>9.3223546465453815</v>
      </c>
      <c r="L311" s="32">
        <v>9.8488801292407118</v>
      </c>
      <c r="M311" s="54">
        <f t="shared" si="9"/>
        <v>2049</v>
      </c>
      <c r="N311" s="3"/>
      <c r="O311" s="3"/>
    </row>
    <row r="312" spans="8:15">
      <c r="H312" s="28">
        <v>54636</v>
      </c>
      <c r="I312" s="32">
        <v>10.459782244897958</v>
      </c>
      <c r="J312" s="32">
        <v>10.295400000000001</v>
      </c>
      <c r="K312" s="32">
        <v>9.9303090128975402</v>
      </c>
      <c r="L312" s="32">
        <v>10.002151534733441</v>
      </c>
      <c r="M312" s="54">
        <f t="shared" ref="M312:M328" si="11">YEAR(H312)</f>
        <v>2049</v>
      </c>
      <c r="N312" s="3"/>
      <c r="O312" s="3"/>
    </row>
    <row r="313" spans="8:15">
      <c r="H313" s="28">
        <v>54667</v>
      </c>
      <c r="I313" s="32">
        <v>10.768455714285714</v>
      </c>
      <c r="J313" s="32">
        <v>10.597099999999999</v>
      </c>
      <c r="K313" s="32">
        <v>10.039145742500605</v>
      </c>
      <c r="L313" s="32">
        <v>10.305059450726979</v>
      </c>
      <c r="M313" s="54">
        <f t="shared" si="11"/>
        <v>2049</v>
      </c>
      <c r="N313" s="3"/>
      <c r="O313" s="3"/>
    </row>
    <row r="314" spans="8:15">
      <c r="H314" s="28">
        <v>54697</v>
      </c>
      <c r="I314" s="32">
        <v>10.925292448979592</v>
      </c>
      <c r="J314" s="32">
        <v>10.7462</v>
      </c>
      <c r="K314" s="32">
        <v>10.223726258427995</v>
      </c>
      <c r="L314" s="32">
        <v>10.677333279483038</v>
      </c>
      <c r="M314" s="54">
        <f t="shared" si="11"/>
        <v>2049</v>
      </c>
      <c r="N314" s="3"/>
      <c r="O314" s="3"/>
    </row>
    <row r="315" spans="8:15">
      <c r="H315" s="28">
        <v>54728</v>
      </c>
      <c r="I315" s="32">
        <v>11.579884285714288</v>
      </c>
      <c r="J315" s="32">
        <v>11.401</v>
      </c>
      <c r="K315" s="32">
        <v>11.063536773962886</v>
      </c>
      <c r="L315" s="32">
        <v>10.946416478190629</v>
      </c>
      <c r="M315" s="54">
        <f t="shared" si="11"/>
        <v>2049</v>
      </c>
      <c r="N315" s="3"/>
      <c r="O315" s="3"/>
    </row>
    <row r="316" spans="8:15">
      <c r="H316" s="28">
        <v>54758</v>
      </c>
      <c r="I316" s="32">
        <v>11.906414897959184</v>
      </c>
      <c r="J316" s="32">
        <v>11.7423</v>
      </c>
      <c r="K316" s="32">
        <v>11.246627079711578</v>
      </c>
      <c r="L316" s="32">
        <v>10.749526332794831</v>
      </c>
      <c r="M316" s="54">
        <f t="shared" si="11"/>
        <v>2049</v>
      </c>
      <c r="N316" s="3"/>
      <c r="O316" s="3"/>
    </row>
    <row r="317" spans="8:15">
      <c r="H317" s="28">
        <v>54789</v>
      </c>
      <c r="I317" s="32">
        <v>12.350394489795919</v>
      </c>
      <c r="J317" s="32">
        <v>12.181800000000001</v>
      </c>
      <c r="K317" s="32">
        <v>11.664399795326744</v>
      </c>
      <c r="L317" s="32">
        <v>11.532139418416802</v>
      </c>
      <c r="M317" s="54">
        <f t="shared" si="11"/>
        <v>2050</v>
      </c>
      <c r="N317" s="3"/>
      <c r="O317" s="3"/>
    </row>
    <row r="318" spans="8:15">
      <c r="H318" s="28">
        <v>54820</v>
      </c>
      <c r="I318" s="32">
        <v>12.213863877551022</v>
      </c>
      <c r="J318" s="32">
        <v>12.0379</v>
      </c>
      <c r="K318" s="32">
        <v>11.5547408807975</v>
      </c>
      <c r="L318" s="32">
        <v>11.778201615508886</v>
      </c>
      <c r="M318" s="54">
        <f t="shared" si="11"/>
        <v>2050</v>
      </c>
      <c r="N318" s="3"/>
      <c r="O318" s="3"/>
    </row>
    <row r="319" spans="8:15">
      <c r="H319" s="28">
        <v>54848</v>
      </c>
      <c r="I319" s="32">
        <v>11.238149591836734</v>
      </c>
      <c r="J319" s="32">
        <v>11.0562</v>
      </c>
      <c r="K319" s="32">
        <v>10.627007964719242</v>
      </c>
      <c r="L319" s="32">
        <v>11.193892245557352</v>
      </c>
      <c r="M319" s="54">
        <f t="shared" si="11"/>
        <v>2050</v>
      </c>
      <c r="N319" s="3"/>
      <c r="O319" s="3"/>
    </row>
    <row r="320" spans="8:15">
      <c r="H320" s="28">
        <v>54879</v>
      </c>
      <c r="I320" s="32">
        <v>10.68478224489796</v>
      </c>
      <c r="J320" s="32">
        <v>10.503299999999999</v>
      </c>
      <c r="K320" s="32">
        <v>10.041355364489714</v>
      </c>
      <c r="L320" s="32">
        <v>10.626141841680129</v>
      </c>
      <c r="M320" s="54">
        <f t="shared" si="11"/>
        <v>2050</v>
      </c>
      <c r="N320" s="3"/>
      <c r="O320" s="3"/>
    </row>
    <row r="321" spans="8:15">
      <c r="H321" s="28">
        <v>54909</v>
      </c>
      <c r="I321" s="32">
        <v>10.746823061224489</v>
      </c>
      <c r="J321" s="32">
        <v>10.5656</v>
      </c>
      <c r="K321" s="32">
        <v>9.9877077980564746</v>
      </c>
      <c r="L321" s="32">
        <v>10.566368012924073</v>
      </c>
      <c r="M321" s="54">
        <f t="shared" si="11"/>
        <v>2050</v>
      </c>
      <c r="N321" s="3"/>
      <c r="O321" s="3"/>
    </row>
    <row r="322" spans="8:15">
      <c r="H322" s="28">
        <v>54940</v>
      </c>
      <c r="I322" s="32">
        <v>10.811618979591838</v>
      </c>
      <c r="J322" s="32">
        <v>10.630699999999999</v>
      </c>
      <c r="K322" s="32">
        <v>9.4922386069173061</v>
      </c>
      <c r="L322" s="32">
        <v>10.718831663974154</v>
      </c>
      <c r="M322" s="54">
        <f t="shared" si="11"/>
        <v>2050</v>
      </c>
      <c r="N322" s="3"/>
      <c r="O322" s="3"/>
    </row>
    <row r="323" spans="8:15">
      <c r="H323" s="28">
        <v>54970</v>
      </c>
      <c r="I323" s="32">
        <v>10.875700612244898</v>
      </c>
      <c r="J323" s="32">
        <v>10.702299999999999</v>
      </c>
      <c r="K323" s="32">
        <v>9.8396631247862043</v>
      </c>
      <c r="L323" s="32">
        <v>10.408653957996771</v>
      </c>
      <c r="M323" s="54">
        <f t="shared" si="11"/>
        <v>2050</v>
      </c>
      <c r="N323" s="3"/>
      <c r="O323" s="3"/>
    </row>
    <row r="324" spans="8:15">
      <c r="H324" s="28">
        <v>55001</v>
      </c>
      <c r="I324" s="32">
        <v>11.027027142857143</v>
      </c>
      <c r="J324" s="32">
        <v>10.8513</v>
      </c>
      <c r="K324" s="32">
        <v>10.450854844285196</v>
      </c>
      <c r="L324" s="32">
        <v>10.563439903069469</v>
      </c>
      <c r="M324" s="54">
        <f t="shared" si="11"/>
        <v>2050</v>
      </c>
      <c r="N324" s="3"/>
      <c r="O324" s="3"/>
    </row>
    <row r="325" spans="8:15">
      <c r="H325" s="28">
        <v>55032</v>
      </c>
      <c r="I325" s="32">
        <v>11.316312857142858</v>
      </c>
      <c r="J325" s="32">
        <v>11.134</v>
      </c>
      <c r="K325" s="32">
        <v>10.584151575442114</v>
      </c>
      <c r="L325" s="32">
        <v>10.847163651050083</v>
      </c>
      <c r="M325" s="54">
        <f t="shared" si="11"/>
        <v>2050</v>
      </c>
      <c r="N325" s="3"/>
      <c r="O325" s="3"/>
    </row>
    <row r="326" spans="8:15">
      <c r="H326" s="28">
        <v>55062</v>
      </c>
      <c r="I326" s="32">
        <v>11.464884285714287</v>
      </c>
      <c r="J326" s="32">
        <v>11.275</v>
      </c>
      <c r="K326" s="32">
        <v>10.776285915378784</v>
      </c>
      <c r="L326" s="32">
        <v>11.211258966074315</v>
      </c>
      <c r="M326" s="54">
        <f t="shared" si="11"/>
        <v>2050</v>
      </c>
      <c r="N326" s="3"/>
      <c r="O326" s="3"/>
    </row>
    <row r="327" spans="8:15">
      <c r="H327" s="28">
        <v>55093</v>
      </c>
      <c r="I327" s="32">
        <v>12.148251632653061</v>
      </c>
      <c r="J327" s="32">
        <v>11.9579</v>
      </c>
      <c r="K327" s="32">
        <v>11.631666557953208</v>
      </c>
      <c r="L327" s="32">
        <v>11.508815508885299</v>
      </c>
      <c r="M327" s="54">
        <f t="shared" si="11"/>
        <v>2050</v>
      </c>
      <c r="N327" s="3"/>
      <c r="O327" s="3"/>
    </row>
    <row r="328" spans="8:15">
      <c r="H328" s="28">
        <v>55123</v>
      </c>
      <c r="I328" s="32">
        <v>12.475802653061226</v>
      </c>
      <c r="J328" s="32">
        <v>12.3002</v>
      </c>
      <c r="K328" s="32">
        <v>11.798210392062524</v>
      </c>
      <c r="L328" s="32">
        <v>11.312935056542813</v>
      </c>
      <c r="M328" s="54">
        <f t="shared" si="11"/>
        <v>2050</v>
      </c>
      <c r="N328" s="3"/>
      <c r="O328" s="3"/>
    </row>
    <row r="329" spans="8:15">
      <c r="H329" s="28">
        <v>55154</v>
      </c>
      <c r="I329" s="32">
        <v>12.634680204081633</v>
      </c>
      <c r="J329" s="32">
        <v>12.4604</v>
      </c>
      <c r="K329" s="32">
        <v>11.932432081261396</v>
      </c>
      <c r="L329" s="32">
        <v>11.813439903069467</v>
      </c>
      <c r="M329" s="54">
        <f t="shared" ref="M329:M340" si="12">YEAR(H329)</f>
        <v>2051</v>
      </c>
    </row>
    <row r="330" spans="8:15">
      <c r="H330" s="28">
        <v>55185</v>
      </c>
      <c r="I330" s="32">
        <v>12.49508836734694</v>
      </c>
      <c r="J330" s="32">
        <v>12.3134</v>
      </c>
      <c r="K330" s="32">
        <v>11.820203838837838</v>
      </c>
      <c r="L330" s="32">
        <v>12.056473021001617</v>
      </c>
      <c r="M330" s="54">
        <f t="shared" si="12"/>
        <v>2051</v>
      </c>
    </row>
    <row r="331" spans="8:15">
      <c r="H331" s="28">
        <v>55213</v>
      </c>
      <c r="I331" s="32">
        <v>11.496823061224491</v>
      </c>
      <c r="J331" s="32">
        <v>11.309699999999999</v>
      </c>
      <c r="K331" s="32">
        <v>10.871196887794675</v>
      </c>
      <c r="L331" s="32">
        <v>11.449849434571892</v>
      </c>
      <c r="M331" s="54">
        <f t="shared" si="12"/>
        <v>2051</v>
      </c>
    </row>
    <row r="332" spans="8:15">
      <c r="H332" s="28">
        <v>55244</v>
      </c>
      <c r="I332" s="32">
        <v>10.930802653061225</v>
      </c>
      <c r="J332" s="32">
        <v>10.744400000000001</v>
      </c>
      <c r="K332" s="32">
        <v>10.272029622841064</v>
      </c>
      <c r="L332" s="32">
        <v>10.869578836833604</v>
      </c>
      <c r="M332" s="54">
        <f t="shared" si="12"/>
        <v>2051</v>
      </c>
    </row>
    <row r="333" spans="8:15">
      <c r="H333" s="28">
        <v>55274</v>
      </c>
      <c r="I333" s="32">
        <v>10.994272040816327</v>
      </c>
      <c r="J333" s="32">
        <v>10.8081</v>
      </c>
      <c r="K333" s="32">
        <v>10.217148779018556</v>
      </c>
      <c r="L333" s="32">
        <v>10.811218578352182</v>
      </c>
      <c r="M333" s="54">
        <f t="shared" si="12"/>
        <v>2051</v>
      </c>
    </row>
    <row r="334" spans="8:15">
      <c r="H334" s="28">
        <v>55305</v>
      </c>
      <c r="I334" s="32">
        <v>11.060598571428573</v>
      </c>
      <c r="J334" s="32">
        <v>10.874700000000001</v>
      </c>
      <c r="K334" s="32">
        <v>9.7103231585865277</v>
      </c>
      <c r="L334" s="32">
        <v>10.965196768982231</v>
      </c>
      <c r="M334" s="54">
        <f t="shared" si="12"/>
        <v>2051</v>
      </c>
    </row>
    <row r="335" spans="8:15">
      <c r="H335" s="28">
        <v>55335</v>
      </c>
      <c r="I335" s="32">
        <v>11.126108775510204</v>
      </c>
      <c r="J335" s="32">
        <v>10.947699999999999</v>
      </c>
      <c r="K335" s="32">
        <v>10.065712592927794</v>
      </c>
      <c r="L335" s="32">
        <v>10.656432633279485</v>
      </c>
      <c r="M335" s="54">
        <f t="shared" si="12"/>
        <v>2051</v>
      </c>
    </row>
    <row r="336" spans="8:15">
      <c r="H336" s="28">
        <v>55366</v>
      </c>
      <c r="I336" s="32">
        <v>11.280904693877551</v>
      </c>
      <c r="J336" s="32">
        <v>11.100099999999999</v>
      </c>
      <c r="K336" s="32">
        <v>10.69093284272973</v>
      </c>
      <c r="L336" s="32">
        <v>10.814651534733441</v>
      </c>
      <c r="M336" s="54">
        <f t="shared" si="12"/>
        <v>2051</v>
      </c>
    </row>
    <row r="337" spans="8:13">
      <c r="H337" s="28">
        <v>55397</v>
      </c>
      <c r="I337" s="32">
        <v>11.576823061224491</v>
      </c>
      <c r="J337" s="32">
        <v>11.3893</v>
      </c>
      <c r="K337" s="32">
        <v>10.827364153917708</v>
      </c>
      <c r="L337" s="32">
        <v>11.104938287560582</v>
      </c>
      <c r="M337" s="54">
        <f t="shared" si="12"/>
        <v>2051</v>
      </c>
    </row>
    <row r="338" spans="8:13">
      <c r="H338" s="28">
        <v>55427</v>
      </c>
      <c r="I338" s="32">
        <v>11.728863877551021</v>
      </c>
      <c r="J338" s="32">
        <v>11.5337</v>
      </c>
      <c r="K338" s="32">
        <v>11.023866351274709</v>
      </c>
      <c r="L338" s="32">
        <v>11.472466558966076</v>
      </c>
      <c r="M338" s="54">
        <f t="shared" si="12"/>
        <v>2051</v>
      </c>
    </row>
    <row r="339" spans="8:13">
      <c r="H339" s="28">
        <v>55458</v>
      </c>
      <c r="I339" s="32">
        <v>12.427843469387756</v>
      </c>
      <c r="J339" s="32">
        <v>12.231999999999999</v>
      </c>
      <c r="K339" s="32">
        <v>11.898928045519563</v>
      </c>
      <c r="L339" s="32">
        <v>11.785471405492732</v>
      </c>
      <c r="M339" s="54">
        <f t="shared" si="12"/>
        <v>2051</v>
      </c>
    </row>
    <row r="340" spans="8:13">
      <c r="H340" s="28">
        <v>55488</v>
      </c>
      <c r="I340" s="32">
        <v>12.762945510204082</v>
      </c>
      <c r="J340" s="32">
        <v>12.5816</v>
      </c>
      <c r="K340" s="32">
        <v>12.069325871470353</v>
      </c>
      <c r="L340" s="32">
        <v>11.597062681744751</v>
      </c>
      <c r="M340" s="54">
        <f t="shared" si="12"/>
        <v>2051</v>
      </c>
    </row>
    <row r="341" spans="8:13">
      <c r="H341" s="28">
        <v>55519</v>
      </c>
      <c r="I341" s="32">
        <v>12.925598571428573</v>
      </c>
      <c r="J341" s="32">
        <v>12.7455</v>
      </c>
      <c r="K341" s="32">
        <v>12.20657936758451</v>
      </c>
      <c r="L341" s="32">
        <v>12.10130339256866</v>
      </c>
      <c r="M341" s="54">
        <f t="shared" ref="M341:M343" si="13">YEAR(H341)</f>
        <v>2052</v>
      </c>
    </row>
    <row r="342" spans="8:13">
      <c r="H342" s="28">
        <v>55550</v>
      </c>
      <c r="I342" s="32">
        <v>12.782741428571429</v>
      </c>
      <c r="J342" s="32">
        <v>12.5953</v>
      </c>
      <c r="K342" s="32">
        <v>12.091833183824527</v>
      </c>
      <c r="L342" s="32">
        <v>12.341105492730211</v>
      </c>
      <c r="M342" s="54">
        <f t="shared" si="13"/>
        <v>2052</v>
      </c>
    </row>
    <row r="343" spans="8:13">
      <c r="H343" s="28">
        <v>55579</v>
      </c>
      <c r="I343" s="32">
        <v>11.761516938775511</v>
      </c>
      <c r="J343" s="32">
        <v>11.569100000000001</v>
      </c>
      <c r="K343" s="32">
        <v>11.120986945679711</v>
      </c>
      <c r="L343" s="32">
        <v>11.711763812600971</v>
      </c>
      <c r="M343" s="54">
        <f t="shared" si="13"/>
        <v>2052</v>
      </c>
    </row>
    <row r="344" spans="8:13">
      <c r="H344" s="28">
        <v>55610</v>
      </c>
      <c r="I344" s="32">
        <v>11.18243530612245</v>
      </c>
      <c r="J344" s="32">
        <v>10.991</v>
      </c>
      <c r="K344" s="32">
        <v>10.508048083212586</v>
      </c>
      <c r="L344" s="32">
        <v>11.118569143780292</v>
      </c>
      <c r="M344" s="54">
        <f t="shared" ref="M344:M365" si="14">YEAR(H344)</f>
        <v>2052</v>
      </c>
    </row>
    <row r="345" spans="8:13">
      <c r="H345" s="28">
        <v>55640</v>
      </c>
      <c r="I345" s="32">
        <v>11.247333265306123</v>
      </c>
      <c r="J345" s="32">
        <v>11.056100000000001</v>
      </c>
      <c r="K345" s="32">
        <v>10.451933962000806</v>
      </c>
      <c r="L345" s="32">
        <v>11.061622455573506</v>
      </c>
      <c r="M345" s="54">
        <f t="shared" si="14"/>
        <v>2052</v>
      </c>
    </row>
    <row r="346" spans="8:13">
      <c r="H346" s="28">
        <v>55671</v>
      </c>
      <c r="I346" s="32">
        <v>11.315190408163266</v>
      </c>
      <c r="J346" s="32">
        <v>11.1242</v>
      </c>
      <c r="K346" s="32">
        <v>9.9333922063707139</v>
      </c>
      <c r="L346" s="32">
        <v>11.217115185783522</v>
      </c>
      <c r="M346" s="54">
        <f t="shared" si="14"/>
        <v>2052</v>
      </c>
    </row>
    <row r="347" spans="8:13">
      <c r="H347" s="28">
        <v>55701</v>
      </c>
      <c r="I347" s="32">
        <v>11.382231224489795</v>
      </c>
      <c r="J347" s="32">
        <v>11.198700000000001</v>
      </c>
      <c r="K347" s="32">
        <v>10.297003489973779</v>
      </c>
      <c r="L347" s="32">
        <v>10.909865589660743</v>
      </c>
      <c r="M347" s="54">
        <f t="shared" si="14"/>
        <v>2052</v>
      </c>
    </row>
    <row r="348" spans="8:13">
      <c r="H348" s="28">
        <v>55732</v>
      </c>
      <c r="I348" s="32">
        <v>11.540700612244898</v>
      </c>
      <c r="J348" s="32">
        <v>11.354699999999999</v>
      </c>
      <c r="K348" s="32">
        <v>10.936611975983865</v>
      </c>
      <c r="L348" s="32">
        <v>11.071719386106624</v>
      </c>
      <c r="M348" s="54">
        <f t="shared" si="14"/>
        <v>2052</v>
      </c>
    </row>
    <row r="349" spans="8:13">
      <c r="H349" s="28">
        <v>55763</v>
      </c>
      <c r="I349" s="32">
        <v>11.843353673469387</v>
      </c>
      <c r="J349" s="32">
        <v>11.650499999999999</v>
      </c>
      <c r="K349" s="32">
        <v>11.076075094087132</v>
      </c>
      <c r="L349" s="32">
        <v>11.368670113085622</v>
      </c>
      <c r="M349" s="54">
        <f t="shared" si="14"/>
        <v>2052</v>
      </c>
    </row>
    <row r="350" spans="8:13">
      <c r="H350" s="28">
        <v>55793</v>
      </c>
      <c r="I350" s="32">
        <v>11.99886387755102</v>
      </c>
      <c r="J350" s="32">
        <v>11.798299999999999</v>
      </c>
      <c r="K350" s="32">
        <v>11.277150695096005</v>
      </c>
      <c r="L350" s="32">
        <v>11.739631340872375</v>
      </c>
      <c r="M350" s="54">
        <f t="shared" si="14"/>
        <v>2052</v>
      </c>
    </row>
    <row r="351" spans="8:13">
      <c r="H351" s="28">
        <v>55824</v>
      </c>
      <c r="I351" s="32">
        <v>12.713965918367348</v>
      </c>
      <c r="J351" s="32">
        <v>12.5124</v>
      </c>
      <c r="K351" s="32">
        <v>12.172304533474385</v>
      </c>
      <c r="L351" s="32">
        <v>12.06858933764136</v>
      </c>
      <c r="M351" s="54">
        <f t="shared" si="14"/>
        <v>2052</v>
      </c>
    </row>
    <row r="352" spans="8:13">
      <c r="H352" s="28">
        <v>55854</v>
      </c>
      <c r="I352" s="32">
        <v>13.056721020408164</v>
      </c>
      <c r="J352" s="32">
        <v>12.8696</v>
      </c>
      <c r="K352" s="32">
        <v>12.346607737824526</v>
      </c>
      <c r="L352" s="32">
        <v>11.887753311793217</v>
      </c>
      <c r="M352" s="54">
        <f t="shared" si="14"/>
        <v>2052</v>
      </c>
    </row>
    <row r="353" spans="8:13">
      <c r="H353" s="28">
        <v>55885</v>
      </c>
      <c r="I353" s="32">
        <v>13.223047551020407</v>
      </c>
      <c r="J353" s="32">
        <v>13.037100000000001</v>
      </c>
      <c r="K353" s="32">
        <v>12.487149973643405</v>
      </c>
      <c r="L353" s="32">
        <v>12.395628917609049</v>
      </c>
      <c r="M353" s="54">
        <f t="shared" si="14"/>
        <v>2053</v>
      </c>
    </row>
    <row r="354" spans="8:13">
      <c r="H354" s="28">
        <v>55916</v>
      </c>
      <c r="I354" s="32">
        <v>13.077027142857144</v>
      </c>
      <c r="J354" s="32">
        <v>12.883699999999999</v>
      </c>
      <c r="K354" s="32">
        <v>12.369680302315452</v>
      </c>
      <c r="L354" s="32">
        <v>12.632300969305332</v>
      </c>
      <c r="M354" s="54">
        <f t="shared" si="14"/>
        <v>2053</v>
      </c>
    </row>
    <row r="355" spans="8:13">
      <c r="H355" s="28">
        <v>55944</v>
      </c>
      <c r="I355" s="32">
        <v>12.032333265306121</v>
      </c>
      <c r="J355" s="32">
        <v>11.8345</v>
      </c>
      <c r="K355" s="32">
        <v>11.376480911490116</v>
      </c>
      <c r="L355" s="32">
        <v>11.97973634894992</v>
      </c>
      <c r="M355" s="54">
        <f t="shared" si="14"/>
        <v>2053</v>
      </c>
    </row>
    <row r="356" spans="8:13">
      <c r="H356" s="28">
        <v>55975</v>
      </c>
      <c r="I356" s="32">
        <v>11.439884285714287</v>
      </c>
      <c r="J356" s="32">
        <v>11.2433</v>
      </c>
      <c r="K356" s="32">
        <v>10.749462132162163</v>
      </c>
      <c r="L356" s="32">
        <v>11.373314701130857</v>
      </c>
      <c r="M356" s="54">
        <f t="shared" si="14"/>
        <v>2053</v>
      </c>
    </row>
    <row r="357" spans="8:13">
      <c r="H357" s="28">
        <v>56005</v>
      </c>
      <c r="I357" s="32">
        <v>11.506312857142857</v>
      </c>
      <c r="J357" s="32">
        <v>11.309900000000001</v>
      </c>
      <c r="K357" s="32">
        <v>10.692063347003227</v>
      </c>
      <c r="L357" s="32">
        <v>11.31788255250404</v>
      </c>
      <c r="M357" s="54">
        <f t="shared" si="14"/>
        <v>2053</v>
      </c>
    </row>
    <row r="358" spans="8:13">
      <c r="H358" s="28">
        <v>56036</v>
      </c>
      <c r="I358" s="32">
        <v>11.575700612244898</v>
      </c>
      <c r="J358" s="32">
        <v>11.3795</v>
      </c>
      <c r="K358" s="32">
        <v>10.161599909943524</v>
      </c>
      <c r="L358" s="32">
        <v>11.474889822294024</v>
      </c>
      <c r="M358" s="54">
        <f t="shared" si="14"/>
        <v>2053</v>
      </c>
    </row>
    <row r="359" spans="8:13">
      <c r="H359" s="28">
        <v>56066</v>
      </c>
      <c r="I359" s="32">
        <v>11.644272040816327</v>
      </c>
      <c r="J359" s="32">
        <v>11.455500000000001</v>
      </c>
      <c r="K359" s="32">
        <v>10.53358720248205</v>
      </c>
      <c r="L359" s="32">
        <v>11.169154765751212</v>
      </c>
      <c r="M359" s="54">
        <f t="shared" si="14"/>
        <v>2053</v>
      </c>
    </row>
    <row r="360" spans="8:13">
      <c r="H360" s="28">
        <v>56097</v>
      </c>
      <c r="I360" s="32">
        <v>11.806312857142858</v>
      </c>
      <c r="J360" s="32">
        <v>11.6151</v>
      </c>
      <c r="K360" s="32">
        <v>11.1878922440476</v>
      </c>
      <c r="L360" s="32">
        <v>11.334542487883684</v>
      </c>
      <c r="M360" s="54">
        <f t="shared" si="14"/>
        <v>2053</v>
      </c>
    </row>
    <row r="361" spans="8:13">
      <c r="H361" s="28">
        <v>56128</v>
      </c>
      <c r="I361" s="32">
        <v>12.116006734693878</v>
      </c>
      <c r="J361" s="32">
        <v>11.9177</v>
      </c>
      <c r="K361" s="32">
        <v>11.3305927152977</v>
      </c>
      <c r="L361" s="32">
        <v>11.638460096930535</v>
      </c>
      <c r="M361" s="54">
        <f t="shared" si="14"/>
        <v>2053</v>
      </c>
    </row>
    <row r="362" spans="8:13">
      <c r="H362" s="28">
        <v>56158</v>
      </c>
      <c r="I362" s="32">
        <v>12.275088367346939</v>
      </c>
      <c r="J362" s="32">
        <v>12.069000000000001</v>
      </c>
      <c r="K362" s="32">
        <v>11.536241719958451</v>
      </c>
      <c r="L362" s="32">
        <v>12.012955250403877</v>
      </c>
      <c r="M362" s="54">
        <f t="shared" si="14"/>
        <v>2053</v>
      </c>
    </row>
    <row r="363" spans="8:13">
      <c r="H363" s="28">
        <v>56189</v>
      </c>
      <c r="I363" s="32">
        <v>13.006618979591837</v>
      </c>
      <c r="J363" s="32">
        <v>12.799200000000001</v>
      </c>
      <c r="K363" s="32">
        <v>12.452052954607101</v>
      </c>
      <c r="L363" s="32">
        <v>12.358169305331181</v>
      </c>
      <c r="M363" s="54">
        <f t="shared" si="14"/>
        <v>2053</v>
      </c>
    </row>
    <row r="364" spans="8:13">
      <c r="H364" s="28">
        <v>56219</v>
      </c>
      <c r="I364" s="32">
        <v>13.357333265306123</v>
      </c>
      <c r="J364" s="32">
        <v>13.164099999999999</v>
      </c>
      <c r="K364" s="32">
        <v>12.630364310472366</v>
      </c>
      <c r="L364" s="32">
        <v>12.18520888529887</v>
      </c>
      <c r="M364" s="54">
        <f t="shared" si="14"/>
        <v>2053</v>
      </c>
    </row>
    <row r="365" spans="8:13">
      <c r="H365" s="28">
        <v>0</v>
      </c>
      <c r="I365" s="32" t="e">
        <v>#N/A</v>
      </c>
      <c r="J365" s="32" t="e">
        <v>#N/A</v>
      </c>
      <c r="K365" s="32" t="e">
        <v>#N/A</v>
      </c>
      <c r="L365" s="32" t="e">
        <v>#N/A</v>
      </c>
      <c r="M365" s="54">
        <f t="shared" si="14"/>
        <v>1900</v>
      </c>
    </row>
    <row r="366" spans="8:13">
      <c r="H366" s="28"/>
      <c r="I366" s="32"/>
      <c r="J366" s="32"/>
      <c r="K366" s="32"/>
      <c r="L366" s="32"/>
      <c r="M366" s="54"/>
    </row>
    <row r="367" spans="8:13">
      <c r="H367" s="28"/>
      <c r="I367" s="32"/>
      <c r="J367" s="32"/>
      <c r="K367" s="32"/>
      <c r="L367" s="32"/>
      <c r="M367" s="54"/>
    </row>
    <row r="368" spans="8:13">
      <c r="H368" s="28"/>
      <c r="I368" s="32"/>
      <c r="J368" s="32"/>
      <c r="K368" s="32"/>
      <c r="L368" s="32"/>
      <c r="M368" s="54"/>
    </row>
    <row r="369" spans="8:13">
      <c r="H369" s="28"/>
      <c r="I369" s="32"/>
      <c r="J369" s="32"/>
      <c r="K369" s="32"/>
      <c r="L369" s="32"/>
      <c r="M369" s="54"/>
    </row>
    <row r="370" spans="8:13">
      <c r="H370" s="28"/>
      <c r="I370" s="32"/>
      <c r="J370" s="32"/>
      <c r="K370" s="32"/>
      <c r="L370" s="32"/>
      <c r="M370" s="54"/>
    </row>
    <row r="371" spans="8:13">
      <c r="H371" s="28"/>
      <c r="I371" s="32"/>
      <c r="J371" s="32"/>
      <c r="K371" s="32"/>
      <c r="L371" s="32"/>
      <c r="M371" s="54"/>
    </row>
    <row r="372" spans="8:13">
      <c r="H372" s="28"/>
      <c r="I372" s="32"/>
      <c r="J372" s="32"/>
      <c r="K372" s="32"/>
      <c r="L372" s="32"/>
      <c r="M372" s="54"/>
    </row>
    <row r="373" spans="8:13">
      <c r="H373" s="28"/>
      <c r="I373" s="32"/>
      <c r="J373" s="32"/>
      <c r="K373" s="32"/>
      <c r="L373" s="32"/>
      <c r="M373" s="54"/>
    </row>
    <row r="374" spans="8:13">
      <c r="H374" s="28"/>
      <c r="I374" s="32"/>
      <c r="J374" s="32"/>
      <c r="K374" s="32"/>
      <c r="L374" s="32"/>
      <c r="M374" s="54"/>
    </row>
    <row r="375" spans="8:13">
      <c r="H375" s="28"/>
      <c r="I375" s="32"/>
      <c r="J375" s="32"/>
      <c r="K375" s="32"/>
      <c r="L375" s="32"/>
      <c r="M375" s="54"/>
    </row>
    <row r="376" spans="8:13">
      <c r="H376" s="28"/>
      <c r="I376" s="32"/>
      <c r="J376" s="32"/>
      <c r="K376" s="32"/>
      <c r="L376" s="32"/>
      <c r="M376" s="54"/>
    </row>
    <row r="377" spans="8:13">
      <c r="H377" s="28"/>
      <c r="I377" s="32"/>
      <c r="J377" s="32"/>
      <c r="K377" s="32"/>
      <c r="L377" s="32"/>
      <c r="M377" s="54"/>
    </row>
    <row r="378" spans="8:13">
      <c r="H378" s="28"/>
      <c r="I378" s="32"/>
      <c r="J378" s="32"/>
      <c r="K378" s="32"/>
      <c r="L378" s="32"/>
      <c r="M378" s="54"/>
    </row>
    <row r="379" spans="8:13">
      <c r="H379" s="28"/>
      <c r="I379" s="32"/>
      <c r="J379" s="32"/>
      <c r="K379" s="32"/>
      <c r="L379" s="32"/>
      <c r="M379" s="54"/>
    </row>
    <row r="380" spans="8:13">
      <c r="H380" s="28"/>
    </row>
    <row r="381" spans="8:13">
      <c r="H381" s="28"/>
    </row>
    <row r="382" spans="8:13">
      <c r="H382" s="28"/>
    </row>
    <row r="383" spans="8:13">
      <c r="H383" s="28"/>
    </row>
    <row r="384" spans="8:13">
      <c r="H384" s="28"/>
    </row>
    <row r="385" spans="8:8">
      <c r="H385" s="28"/>
    </row>
    <row r="386" spans="8:8">
      <c r="H386" s="28"/>
    </row>
    <row r="387" spans="8:8">
      <c r="H387" s="28"/>
    </row>
    <row r="388" spans="8:8">
      <c r="H388" s="28"/>
    </row>
    <row r="389" spans="8:8">
      <c r="H389" s="28"/>
    </row>
    <row r="390" spans="8:8">
      <c r="H390" s="28"/>
    </row>
    <row r="391" spans="8:8">
      <c r="H391" s="28"/>
    </row>
    <row r="392" spans="8:8">
      <c r="H392" s="28"/>
    </row>
    <row r="393" spans="8:8">
      <c r="H393" s="28"/>
    </row>
    <row r="394" spans="8:8">
      <c r="H394" s="28"/>
    </row>
    <row r="395" spans="8:8">
      <c r="H395" s="28"/>
    </row>
    <row r="396" spans="8:8">
      <c r="H396" s="28"/>
    </row>
    <row r="397" spans="8:8">
      <c r="H397" s="28"/>
    </row>
    <row r="398" spans="8:8">
      <c r="H398" s="28"/>
    </row>
    <row r="399" spans="8:8">
      <c r="H399" s="28"/>
    </row>
    <row r="400" spans="8:8">
      <c r="H400" s="28"/>
    </row>
    <row r="401" spans="8:8">
      <c r="H401" s="28"/>
    </row>
    <row r="402" spans="8:8">
      <c r="H402" s="28"/>
    </row>
    <row r="403" spans="8:8">
      <c r="H403" s="28"/>
    </row>
    <row r="404" spans="8:8">
      <c r="H404" s="28"/>
    </row>
    <row r="405" spans="8:8">
      <c r="H405" s="28"/>
    </row>
    <row r="406" spans="8:8">
      <c r="H406" s="28"/>
    </row>
    <row r="407" spans="8:8">
      <c r="H407" s="28"/>
    </row>
    <row r="408" spans="8:8">
      <c r="H408" s="28"/>
    </row>
    <row r="409" spans="8:8">
      <c r="H409" s="28"/>
    </row>
    <row r="410" spans="8:8">
      <c r="H410" s="28"/>
    </row>
    <row r="411" spans="8:8">
      <c r="H411" s="28"/>
    </row>
    <row r="412" spans="8:8">
      <c r="H412" s="28"/>
    </row>
    <row r="413" spans="8:8">
      <c r="H413" s="28"/>
    </row>
    <row r="414" spans="8:8">
      <c r="H414" s="28"/>
    </row>
    <row r="415" spans="8:8">
      <c r="H415" s="28"/>
    </row>
    <row r="416" spans="8:8">
      <c r="H416" s="28"/>
    </row>
    <row r="417" spans="8:8">
      <c r="H417" s="28"/>
    </row>
    <row r="418" spans="8:8">
      <c r="H418" s="28"/>
    </row>
    <row r="419" spans="8:8">
      <c r="H419" s="28"/>
    </row>
    <row r="420" spans="8:8">
      <c r="H420" s="28"/>
    </row>
    <row r="421" spans="8:8">
      <c r="H421" s="28"/>
    </row>
    <row r="422" spans="8:8">
      <c r="H422" s="28"/>
    </row>
    <row r="423" spans="8:8">
      <c r="H423" s="28"/>
    </row>
    <row r="424" spans="8:8">
      <c r="H424" s="28"/>
    </row>
    <row r="425" spans="8:8">
      <c r="H425" s="28"/>
    </row>
    <row r="426" spans="8:8">
      <c r="H426" s="28"/>
    </row>
    <row r="427" spans="8:8">
      <c r="H427" s="28"/>
    </row>
    <row r="428" spans="8:8">
      <c r="H428" s="28"/>
    </row>
    <row r="429" spans="8:8">
      <c r="H429" s="28"/>
    </row>
    <row r="430" spans="8:8">
      <c r="H430" s="28"/>
    </row>
    <row r="431" spans="8:8">
      <c r="H431" s="28"/>
    </row>
    <row r="432" spans="8:8">
      <c r="H432" s="28"/>
    </row>
    <row r="433" spans="8:8">
      <c r="H433" s="28"/>
    </row>
    <row r="434" spans="8:8">
      <c r="H434" s="28"/>
    </row>
    <row r="435" spans="8:8">
      <c r="H435" s="28"/>
    </row>
    <row r="436" spans="8:8">
      <c r="H436" s="28"/>
    </row>
    <row r="437" spans="8:8">
      <c r="H437" s="28"/>
    </row>
    <row r="438" spans="8:8">
      <c r="H438" s="28"/>
    </row>
    <row r="439" spans="8:8">
      <c r="H439" s="28"/>
    </row>
    <row r="440" spans="8:8">
      <c r="H440" s="28"/>
    </row>
    <row r="441" spans="8:8">
      <c r="H441" s="28"/>
    </row>
    <row r="442" spans="8:8">
      <c r="H442" s="28"/>
    </row>
    <row r="443" spans="8:8">
      <c r="H443" s="28"/>
    </row>
    <row r="444" spans="8:8">
      <c r="H444" s="28"/>
    </row>
    <row r="445" spans="8:8">
      <c r="H445" s="28"/>
    </row>
    <row r="446" spans="8:8">
      <c r="H446" s="28"/>
    </row>
    <row r="447" spans="8:8">
      <c r="H447" s="28"/>
    </row>
    <row r="448" spans="8:8">
      <c r="H448" s="28"/>
    </row>
    <row r="449" spans="8:8">
      <c r="H449" s="28"/>
    </row>
    <row r="450" spans="8:8">
      <c r="H450" s="28"/>
    </row>
    <row r="451" spans="8:8">
      <c r="H451" s="28"/>
    </row>
    <row r="452" spans="8:8">
      <c r="H452" s="28"/>
    </row>
    <row r="453" spans="8:8">
      <c r="H453" s="28"/>
    </row>
    <row r="454" spans="8:8">
      <c r="H454" s="28"/>
    </row>
    <row r="455" spans="8:8">
      <c r="H455" s="28"/>
    </row>
    <row r="456" spans="8:8">
      <c r="H456" s="28"/>
    </row>
    <row r="457" spans="8:8">
      <c r="H457" s="28"/>
    </row>
    <row r="458" spans="8:8">
      <c r="H458" s="28"/>
    </row>
    <row r="459" spans="8:8">
      <c r="H459" s="28"/>
    </row>
    <row r="460" spans="8:8">
      <c r="H460" s="28"/>
    </row>
    <row r="461" spans="8:8">
      <c r="H461" s="28"/>
    </row>
    <row r="462" spans="8:8">
      <c r="H462" s="28"/>
    </row>
    <row r="463" spans="8:8">
      <c r="H463" s="28"/>
    </row>
    <row r="464" spans="8:8">
      <c r="H464" s="28"/>
    </row>
    <row r="465" spans="8:8">
      <c r="H465" s="28"/>
    </row>
    <row r="466" spans="8:8">
      <c r="H466" s="28"/>
    </row>
    <row r="467" spans="8:8">
      <c r="H467" s="28"/>
    </row>
    <row r="468" spans="8:8">
      <c r="H468" s="28"/>
    </row>
    <row r="469" spans="8:8">
      <c r="H469" s="28"/>
    </row>
    <row r="470" spans="8:8">
      <c r="H470" s="28"/>
    </row>
    <row r="471" spans="8:8">
      <c r="H471" s="28"/>
    </row>
    <row r="472" spans="8:8">
      <c r="H472" s="28"/>
    </row>
    <row r="473" spans="8:8">
      <c r="H473" s="28"/>
    </row>
    <row r="474" spans="8:8">
      <c r="H474" s="28"/>
    </row>
    <row r="475" spans="8:8">
      <c r="H475" s="28"/>
    </row>
    <row r="476" spans="8:8">
      <c r="H476" s="28"/>
    </row>
    <row r="477" spans="8:8">
      <c r="H477" s="28"/>
    </row>
    <row r="478" spans="8:8">
      <c r="H478" s="28"/>
    </row>
    <row r="479" spans="8:8">
      <c r="H479" s="28"/>
    </row>
    <row r="480" spans="8:8">
      <c r="H480" s="28"/>
    </row>
    <row r="481" spans="8:8">
      <c r="H481" s="28"/>
    </row>
    <row r="482" spans="8:8">
      <c r="H482" s="28"/>
    </row>
    <row r="483" spans="8:8">
      <c r="H483" s="28"/>
    </row>
    <row r="484" spans="8:8">
      <c r="H484" s="28"/>
    </row>
    <row r="485" spans="8:8">
      <c r="H485" s="28"/>
    </row>
    <row r="486" spans="8:8">
      <c r="H486" s="28"/>
    </row>
    <row r="487" spans="8:8">
      <c r="H487" s="28"/>
    </row>
    <row r="488" spans="8:8">
      <c r="H488" s="28"/>
    </row>
    <row r="489" spans="8:8">
      <c r="H489" s="28"/>
    </row>
    <row r="490" spans="8:8">
      <c r="H490" s="28"/>
    </row>
    <row r="491" spans="8:8">
      <c r="H491" s="28"/>
    </row>
    <row r="492" spans="8:8">
      <c r="H492" s="28"/>
    </row>
    <row r="493" spans="8:8">
      <c r="H493" s="28"/>
    </row>
    <row r="494" spans="8:8">
      <c r="H494" s="28"/>
    </row>
    <row r="495" spans="8:8">
      <c r="H495" s="28"/>
    </row>
    <row r="496" spans="8:8">
      <c r="H496" s="28"/>
    </row>
    <row r="497" spans="8:8">
      <c r="H497" s="28"/>
    </row>
    <row r="498" spans="8:8">
      <c r="H498" s="28"/>
    </row>
    <row r="499" spans="8:8">
      <c r="H499" s="28"/>
    </row>
    <row r="500" spans="8:8">
      <c r="H500" s="28"/>
    </row>
    <row r="501" spans="8:8">
      <c r="H501" s="28"/>
    </row>
    <row r="502" spans="8:8">
      <c r="H502" s="28"/>
    </row>
    <row r="503" spans="8:8">
      <c r="H503" s="28"/>
    </row>
    <row r="504" spans="8:8">
      <c r="H504" s="28"/>
    </row>
    <row r="505" spans="8:8">
      <c r="H505" s="28"/>
    </row>
    <row r="506" spans="8:8">
      <c r="H506" s="28"/>
    </row>
    <row r="507" spans="8:8">
      <c r="H507" s="28"/>
    </row>
    <row r="508" spans="8:8">
      <c r="H508" s="28"/>
    </row>
    <row r="509" spans="8:8">
      <c r="H509" s="28"/>
    </row>
    <row r="510" spans="8:8">
      <c r="H510" s="28"/>
    </row>
    <row r="511" spans="8:8">
      <c r="H511" s="28"/>
    </row>
    <row r="512" spans="8:8">
      <c r="H512" s="28"/>
    </row>
    <row r="513" spans="8:8">
      <c r="H513" s="28"/>
    </row>
    <row r="514" spans="8:8">
      <c r="H514" s="28"/>
    </row>
    <row r="515" spans="8:8">
      <c r="H515" s="28"/>
    </row>
    <row r="516" spans="8:8">
      <c r="H516" s="28"/>
    </row>
    <row r="517" spans="8:8">
      <c r="H517" s="28"/>
    </row>
    <row r="518" spans="8:8">
      <c r="H518" s="28"/>
    </row>
    <row r="519" spans="8:8">
      <c r="H519" s="28"/>
    </row>
    <row r="520" spans="8:8">
      <c r="H520" s="28"/>
    </row>
    <row r="521" spans="8:8">
      <c r="H521" s="28"/>
    </row>
    <row r="522" spans="8:8">
      <c r="H522" s="28"/>
    </row>
    <row r="523" spans="8:8">
      <c r="H523" s="28"/>
    </row>
    <row r="524" spans="8:8">
      <c r="H524" s="28"/>
    </row>
    <row r="525" spans="8:8">
      <c r="H525" s="28"/>
    </row>
    <row r="526" spans="8:8">
      <c r="H526" s="28"/>
    </row>
    <row r="527" spans="8:8">
      <c r="H527" s="28"/>
    </row>
    <row r="528" spans="8:8">
      <c r="H528" s="28"/>
    </row>
    <row r="529" spans="8:8">
      <c r="H529" s="28"/>
    </row>
    <row r="530" spans="8:8">
      <c r="H530" s="28"/>
    </row>
    <row r="531" spans="8:8">
      <c r="H531" s="28"/>
    </row>
    <row r="532" spans="8:8">
      <c r="H532" s="28"/>
    </row>
    <row r="533" spans="8:8">
      <c r="H533" s="28"/>
    </row>
    <row r="534" spans="8:8">
      <c r="H534" s="28"/>
    </row>
    <row r="535" spans="8:8">
      <c r="H535" s="28"/>
    </row>
    <row r="536" spans="8:8">
      <c r="H536" s="28"/>
    </row>
    <row r="537" spans="8:8">
      <c r="H537" s="28"/>
    </row>
    <row r="538" spans="8:8">
      <c r="H538" s="28"/>
    </row>
    <row r="539" spans="8:8">
      <c r="H539" s="28"/>
    </row>
    <row r="540" spans="8:8">
      <c r="H540" s="28"/>
    </row>
    <row r="541" spans="8:8">
      <c r="H541" s="28"/>
    </row>
    <row r="542" spans="8:8">
      <c r="H542" s="28"/>
    </row>
    <row r="543" spans="8:8">
      <c r="H543" s="28"/>
    </row>
    <row r="544" spans="8:8">
      <c r="H544" s="28"/>
    </row>
    <row r="545" spans="8:8">
      <c r="H545" s="28"/>
    </row>
    <row r="546" spans="8:8">
      <c r="H546" s="28"/>
    </row>
    <row r="547" spans="8:8">
      <c r="H547" s="28"/>
    </row>
    <row r="548" spans="8:8">
      <c r="H548" s="28"/>
    </row>
    <row r="549" spans="8:8">
      <c r="H549" s="28"/>
    </row>
    <row r="550" spans="8:8">
      <c r="H550" s="28"/>
    </row>
    <row r="551" spans="8:8">
      <c r="H551" s="28"/>
    </row>
    <row r="552" spans="8:8">
      <c r="H552" s="28"/>
    </row>
    <row r="553" spans="8:8">
      <c r="H553" s="28"/>
    </row>
    <row r="554" spans="8:8">
      <c r="H554" s="28"/>
    </row>
    <row r="555" spans="8:8">
      <c r="H555" s="28"/>
    </row>
    <row r="556" spans="8:8">
      <c r="H556" s="28"/>
    </row>
    <row r="557" spans="8:8">
      <c r="H557" s="28"/>
    </row>
    <row r="558" spans="8:8">
      <c r="H558" s="28"/>
    </row>
    <row r="559" spans="8:8">
      <c r="H559" s="28"/>
    </row>
    <row r="560" spans="8:8">
      <c r="H560" s="28"/>
    </row>
    <row r="561" spans="8:8">
      <c r="H561" s="28"/>
    </row>
    <row r="562" spans="8:8">
      <c r="H562" s="28"/>
    </row>
    <row r="563" spans="8:8">
      <c r="H563" s="28"/>
    </row>
    <row r="564" spans="8:8">
      <c r="H564" s="28"/>
    </row>
    <row r="565" spans="8:8">
      <c r="H565" s="28"/>
    </row>
    <row r="566" spans="8:8">
      <c r="H566" s="28"/>
    </row>
    <row r="567" spans="8:8">
      <c r="H567" s="28"/>
    </row>
    <row r="568" spans="8:8">
      <c r="H568" s="28"/>
    </row>
    <row r="569" spans="8:8">
      <c r="H569" s="28"/>
    </row>
    <row r="570" spans="8:8">
      <c r="H570" s="28"/>
    </row>
    <row r="571" spans="8:8">
      <c r="H571" s="28"/>
    </row>
    <row r="572" spans="8:8">
      <c r="H572" s="28"/>
    </row>
    <row r="573" spans="8:8">
      <c r="H573" s="28"/>
    </row>
    <row r="574" spans="8:8">
      <c r="H574" s="28"/>
    </row>
    <row r="575" spans="8:8">
      <c r="H575" s="28"/>
    </row>
    <row r="576" spans="8:8">
      <c r="H576" s="28"/>
    </row>
    <row r="577" spans="8:8">
      <c r="H577" s="28"/>
    </row>
    <row r="578" spans="8:8">
      <c r="H578" s="28"/>
    </row>
    <row r="579" spans="8:8">
      <c r="H579" s="28"/>
    </row>
    <row r="580" spans="8:8">
      <c r="H580" s="28"/>
    </row>
    <row r="581" spans="8:8">
      <c r="H581" s="28"/>
    </row>
    <row r="582" spans="8:8">
      <c r="H582" s="28"/>
    </row>
    <row r="583" spans="8:8">
      <c r="H583" s="28"/>
    </row>
    <row r="584" spans="8:8">
      <c r="H584" s="28"/>
    </row>
    <row r="585" spans="8:8">
      <c r="H585" s="28"/>
    </row>
    <row r="586" spans="8:8">
      <c r="H586" s="28"/>
    </row>
    <row r="587" spans="8:8">
      <c r="H587" s="28"/>
    </row>
    <row r="588" spans="8:8">
      <c r="H588" s="28"/>
    </row>
    <row r="589" spans="8:8">
      <c r="H589" s="28"/>
    </row>
    <row r="590" spans="8:8">
      <c r="H590" s="28"/>
    </row>
    <row r="591" spans="8:8">
      <c r="H591" s="28"/>
    </row>
    <row r="592" spans="8:8">
      <c r="H592" s="28"/>
    </row>
    <row r="593" spans="8:8">
      <c r="H593" s="28"/>
    </row>
    <row r="594" spans="8:8">
      <c r="H594" s="28"/>
    </row>
    <row r="595" spans="8:8">
      <c r="H595" s="28"/>
    </row>
    <row r="596" spans="8:8">
      <c r="H596" s="28"/>
    </row>
    <row r="597" spans="8:8">
      <c r="H597" s="28"/>
    </row>
    <row r="598" spans="8:8">
      <c r="H598" s="28"/>
    </row>
    <row r="599" spans="8:8">
      <c r="H599" s="28"/>
    </row>
    <row r="600" spans="8:8">
      <c r="H600" s="28"/>
    </row>
    <row r="601" spans="8:8">
      <c r="H601" s="28"/>
    </row>
    <row r="602" spans="8:8">
      <c r="H602" s="28"/>
    </row>
    <row r="603" spans="8:8">
      <c r="H603" s="28"/>
    </row>
    <row r="604" spans="8:8">
      <c r="H604" s="28"/>
    </row>
    <row r="605" spans="8:8">
      <c r="H605" s="28"/>
    </row>
    <row r="606" spans="8:8">
      <c r="H606" s="28"/>
    </row>
    <row r="607" spans="8:8">
      <c r="H607" s="28"/>
    </row>
    <row r="608" spans="8:8">
      <c r="H608" s="28"/>
    </row>
    <row r="609" spans="8:8">
      <c r="H609" s="28"/>
    </row>
    <row r="610" spans="8:8">
      <c r="H610" s="28"/>
    </row>
    <row r="611" spans="8:8">
      <c r="H611" s="28"/>
    </row>
    <row r="612" spans="8:8">
      <c r="H612" s="28"/>
    </row>
    <row r="613" spans="8:8">
      <c r="H613" s="28"/>
    </row>
    <row r="614" spans="8:8">
      <c r="H614" s="28"/>
    </row>
    <row r="615" spans="8:8">
      <c r="H615" s="28"/>
    </row>
    <row r="616" spans="8:8">
      <c r="H616" s="28"/>
    </row>
    <row r="617" spans="8:8">
      <c r="H617" s="28"/>
    </row>
    <row r="618" spans="8:8">
      <c r="H618" s="28"/>
    </row>
    <row r="619" spans="8:8">
      <c r="H619" s="28"/>
    </row>
    <row r="620" spans="8:8">
      <c r="H620" s="28"/>
    </row>
    <row r="621" spans="8:8">
      <c r="H621" s="28"/>
    </row>
    <row r="622" spans="8:8">
      <c r="H622" s="28"/>
    </row>
    <row r="623" spans="8:8">
      <c r="H623" s="28"/>
    </row>
    <row r="624" spans="8:8">
      <c r="H624" s="28"/>
    </row>
    <row r="625" spans="8:8">
      <c r="H625" s="28"/>
    </row>
    <row r="626" spans="8:8">
      <c r="H626" s="28"/>
    </row>
    <row r="627" spans="8:8">
      <c r="H627" s="28"/>
    </row>
  </sheetData>
  <phoneticPr fontId="10" type="noConversion"/>
  <printOptions horizontalCentered="1"/>
  <pageMargins left="0.25" right="0.25" top="0.75" bottom="0.75" header="0.3" footer="0.3"/>
  <pageSetup scale="9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1:V276"/>
  <sheetViews>
    <sheetView view="pageBreakPreview" topLeftCell="A2" zoomScale="80" zoomScaleNormal="100" zoomScaleSheetLayoutView="80" workbookViewId="0">
      <selection activeCell="A8" sqref="A8"/>
    </sheetView>
  </sheetViews>
  <sheetFormatPr defaultColWidth="9.33203125" defaultRowHeight="12.75" outlineLevelRow="1"/>
  <cols>
    <col min="1" max="1" width="18.5" style="97" customWidth="1"/>
    <col min="2" max="2" width="22.83203125" style="97" customWidth="1"/>
    <col min="3" max="3" width="18.1640625" style="97" customWidth="1"/>
    <col min="4" max="4" width="18.33203125" style="97" customWidth="1"/>
    <col min="5" max="5" width="18.5" style="97" customWidth="1"/>
    <col min="6" max="7" width="16.1640625" style="97" customWidth="1"/>
    <col min="8" max="8" width="3.83203125" style="97" customWidth="1"/>
    <col min="9" max="9" width="9.5" style="97" customWidth="1"/>
    <col min="10" max="11" width="10" style="97" customWidth="1"/>
    <col min="12" max="12" width="9.33203125" style="97" customWidth="1"/>
    <col min="13" max="13" width="44.33203125" style="97" customWidth="1"/>
    <col min="14" max="14" width="20" style="97" customWidth="1"/>
    <col min="15" max="15" width="14.6640625" style="97" customWidth="1"/>
    <col min="16" max="16" width="14.33203125" style="97" customWidth="1"/>
    <col min="17" max="17" width="14.6640625" style="97" customWidth="1"/>
    <col min="18" max="18" width="13.6640625" style="97" customWidth="1"/>
    <col min="19" max="19" width="16" style="97" customWidth="1"/>
    <col min="20" max="20" width="15.1640625" style="97" bestFit="1" customWidth="1"/>
    <col min="21" max="21" width="13.83203125" style="97" customWidth="1"/>
    <col min="22" max="16384" width="9.33203125" style="97"/>
  </cols>
  <sheetData>
    <row r="1" spans="1:22" s="3" customFormat="1" ht="15.75" hidden="1">
      <c r="B1" s="1" t="s">
        <v>0</v>
      </c>
      <c r="C1" s="1"/>
      <c r="D1" s="10"/>
      <c r="E1" s="10"/>
      <c r="F1" s="10"/>
      <c r="G1" s="10"/>
      <c r="H1" s="29"/>
      <c r="I1" s="47"/>
      <c r="J1" s="47"/>
      <c r="K1" s="47"/>
    </row>
    <row r="2" spans="1:22" ht="5.25" customHeight="1"/>
    <row r="3" spans="1:22" ht="15.75">
      <c r="B3" s="1" t="str">
        <f>"Table "&amp;RIGHT('Table 4'!B3,1)+1</f>
        <v>Table 5</v>
      </c>
      <c r="C3" s="211"/>
      <c r="D3" s="211"/>
      <c r="E3" s="211"/>
      <c r="F3" s="211"/>
      <c r="G3" s="211"/>
      <c r="M3" s="97" t="s">
        <v>70</v>
      </c>
      <c r="O3" s="212"/>
    </row>
    <row r="4" spans="1:22" ht="25.5">
      <c r="B4" s="211" t="str">
        <f ca="1">'Table 1'!B5</f>
        <v>QF - 435 - UT - Gas - 25.0 MW and 85% CF</v>
      </c>
      <c r="C4" s="211"/>
      <c r="D4" s="211"/>
      <c r="E4" s="211"/>
      <c r="F4" s="211"/>
      <c r="G4" s="211"/>
      <c r="K4" s="97">
        <f>MIN(K13:K24)</f>
        <v>46023</v>
      </c>
      <c r="M4" s="213" t="s">
        <v>71</v>
      </c>
      <c r="P4" s="214"/>
      <c r="Q4" s="214"/>
      <c r="R4" s="214"/>
      <c r="S4" s="214" t="s">
        <v>72</v>
      </c>
    </row>
    <row r="5" spans="1:22">
      <c r="B5" s="211" t="str">
        <f>TEXT($K$5,"MMMM YYYY")&amp;"  through  "&amp;TEXT($K$6,"MMMM YYYY")</f>
        <v>January 2026  through  December 2026</v>
      </c>
      <c r="C5" s="211"/>
      <c r="D5" s="211"/>
      <c r="E5" s="211"/>
      <c r="F5" s="211"/>
      <c r="G5" s="211"/>
      <c r="J5" s="97" t="s">
        <v>73</v>
      </c>
      <c r="K5" s="215">
        <f>MIN(K13:K24)</f>
        <v>46023</v>
      </c>
      <c r="M5" s="97" t="s">
        <v>74</v>
      </c>
      <c r="O5" s="3" t="s">
        <v>75</v>
      </c>
      <c r="P5" s="3"/>
      <c r="Q5" s="3"/>
      <c r="R5" s="3"/>
      <c r="S5" s="3">
        <v>13</v>
      </c>
    </row>
    <row r="6" spans="1:22">
      <c r="B6" s="211" t="s">
        <v>76</v>
      </c>
      <c r="C6" s="211"/>
      <c r="D6" s="211"/>
      <c r="E6" s="211"/>
      <c r="F6" s="211"/>
      <c r="G6" s="211"/>
      <c r="J6" s="97" t="s">
        <v>77</v>
      </c>
      <c r="K6" s="215">
        <f>EDATE(K5,1*12-1)</f>
        <v>46357</v>
      </c>
      <c r="M6" s="213">
        <v>25</v>
      </c>
      <c r="N6" s="97" t="s">
        <v>30</v>
      </c>
      <c r="O6" s="3" t="s">
        <v>78</v>
      </c>
      <c r="P6"/>
      <c r="Q6"/>
      <c r="R6"/>
      <c r="S6">
        <f>S5+1*12-1</f>
        <v>24</v>
      </c>
    </row>
    <row r="7" spans="1:22">
      <c r="A7" s="216"/>
      <c r="B7" s="211"/>
      <c r="C7" s="217"/>
      <c r="D7" s="217"/>
      <c r="E7" s="217"/>
      <c r="F7" s="218"/>
      <c r="G7" s="219"/>
      <c r="K7" s="215"/>
      <c r="M7" s="213"/>
      <c r="O7" s="3"/>
      <c r="P7"/>
      <c r="Q7"/>
      <c r="R7"/>
      <c r="S7"/>
    </row>
    <row r="8" spans="1:22">
      <c r="A8" s="216"/>
      <c r="C8" s="217"/>
      <c r="D8" s="217"/>
      <c r="E8" s="217"/>
      <c r="F8" s="218"/>
      <c r="G8" s="219"/>
      <c r="M8" s="220">
        <f ca="1">ROUNDUP(SUM(OFFSET(F12,MATCH(K5,B13:B24,0),0,12))/(EDATE(K5,12)-K5)/24/Study_MW,4)</f>
        <v>0.84770000000000001</v>
      </c>
      <c r="N8" s="221" t="s">
        <v>79</v>
      </c>
    </row>
    <row r="9" spans="1:22">
      <c r="A9" s="216"/>
      <c r="B9" s="216" t="str">
        <f>"Nominal NPV at "&amp;TEXT(J10,"0.00%")&amp;" Discount Rate"</f>
        <v>Nominal NPV at 6.38% Discount Rate</v>
      </c>
      <c r="J9" s="97" t="str">
        <f>'Table 1'!I42</f>
        <v>Discount Rate - 2025 IRP</v>
      </c>
    </row>
    <row r="10" spans="1:22">
      <c r="A10" s="216" t="str">
        <f>S4</f>
        <v>1 Year Starting 2026</v>
      </c>
      <c r="C10" s="217">
        <f ca="1">NPV($K$10,INDIRECT("C"&amp;$S$5&amp;":C"&amp;$S$6))</f>
        <v>5404478.2483698661</v>
      </c>
      <c r="D10" s="217">
        <f ca="1">NPV($K$10,INDIRECT("d"&amp;$S$5&amp;":d"&amp;$S$6))</f>
        <v>0</v>
      </c>
      <c r="E10" s="217">
        <f ca="1">NPV($K$10,INDIRECT("e"&amp;$S$5&amp;":e"&amp;$S$6))</f>
        <v>5404478.2483698661</v>
      </c>
      <c r="F10" s="218">
        <f ca="1">NPV($K$10,INDIRECT("f"&amp;$S$5&amp;":f"&amp;$S$6))</f>
        <v>179542.01161226002</v>
      </c>
      <c r="G10" s="219">
        <f ca="1">($C10+D10)/$F10</f>
        <v>30.101468730568804</v>
      </c>
      <c r="J10" s="222">
        <f>'Table 1'!I43</f>
        <v>6.3799999999999996E-2</v>
      </c>
      <c r="K10" s="223">
        <f>((1+J10)^(1/12))-1</f>
        <v>5.1672547259051793E-3</v>
      </c>
    </row>
    <row r="11" spans="1:22">
      <c r="B11" s="224"/>
      <c r="C11" s="225" t="s">
        <v>16</v>
      </c>
      <c r="D11" s="226" t="s">
        <v>80</v>
      </c>
      <c r="E11" s="226" t="s">
        <v>81</v>
      </c>
      <c r="F11" s="226" t="s">
        <v>81</v>
      </c>
      <c r="G11" s="227" t="s">
        <v>82</v>
      </c>
      <c r="S11" s="97" t="s">
        <v>83</v>
      </c>
      <c r="U11" s="97" t="s">
        <v>83</v>
      </c>
    </row>
    <row r="12" spans="1:22">
      <c r="B12" s="228" t="s">
        <v>84</v>
      </c>
      <c r="C12" s="225" t="s">
        <v>85</v>
      </c>
      <c r="D12" s="229" t="str">
        <f>TEXT((SUM(F25:F72)/(8760*3+8784))/Study_MW,"0.0%")&amp;" CF"</f>
        <v>0.0% CF</v>
      </c>
      <c r="E12" s="230" t="s">
        <v>86</v>
      </c>
      <c r="F12" s="228" t="s">
        <v>87</v>
      </c>
      <c r="G12" s="229" t="str">
        <f>D12</f>
        <v>0.0% CF</v>
      </c>
      <c r="I12" s="226" t="s">
        <v>88</v>
      </c>
      <c r="J12" s="231" t="s">
        <v>24</v>
      </c>
      <c r="K12" s="231" t="s">
        <v>89</v>
      </c>
      <c r="L12" s="231" t="s">
        <v>88</v>
      </c>
      <c r="M12" s="231"/>
      <c r="N12" s="227"/>
      <c r="P12" s="97" t="s">
        <v>81</v>
      </c>
      <c r="Q12" s="97" t="s">
        <v>90</v>
      </c>
      <c r="R12" s="97" t="s">
        <v>91</v>
      </c>
      <c r="S12" s="97" t="s">
        <v>16</v>
      </c>
      <c r="U12" s="97" t="s">
        <v>15</v>
      </c>
      <c r="V12" s="97" t="str">
        <f t="shared" ref="V12:V75" si="0">IFERROR(IF(AND(MONTH(K13)&gt;=6,MONTH(K13)&lt;=9),"Summer","Winter"),"-")</f>
        <v>Winter</v>
      </c>
    </row>
    <row r="13" spans="1:22">
      <c r="B13" s="392">
        <v>46023</v>
      </c>
      <c r="C13" s="233" cm="1">
        <f t="array" ref="C13">IF(F13="","",-INDEX([1]Delta!$F$1:$JE$1000,$L$13,$I13))*1000</f>
        <v>589243.68710321141</v>
      </c>
      <c r="D13" s="234">
        <f>IF(ISNUMBER($F13),VLOOKUP($J13,'Table 1'!$B$13:$C$33,2,FALSE)/12*1000*Study_MW,"")</f>
        <v>0</v>
      </c>
      <c r="E13" s="235">
        <f t="shared" ref="E13:E16" si="1">IF(ISNUMBER(C13+D13),C13+D13,"")</f>
        <v>589243.68710321141</v>
      </c>
      <c r="F13" s="233">
        <f>IF(INDEX([1]Delta!$F$1:$JE$1440,$L$14,$I13)=0,"",INDEX([1]Delta!$F$1:$JE$1440,$L$14,$I13))</f>
        <v>15809.999999999995</v>
      </c>
      <c r="G13" s="236">
        <f t="shared" ref="G13:G16" si="2">IF(ISNUMBER($F13),E13/$F13,"")</f>
        <v>37.270315439798331</v>
      </c>
      <c r="I13" s="398">
        <v>14</v>
      </c>
      <c r="J13" s="238">
        <f>YEAR(B13)</f>
        <v>2026</v>
      </c>
      <c r="K13" s="232">
        <f t="shared" ref="K13:K24" si="3">IF(ISNUMBER(F13),B13,"")</f>
        <v>46023</v>
      </c>
      <c r="L13" s="97">
        <f>MATCH(M13,[1]Delta!$A$1:$A$1000,FALSE)</f>
        <v>840</v>
      </c>
      <c r="M13" s="216" t="s">
        <v>92</v>
      </c>
      <c r="V13" s="97" t="str">
        <f t="shared" si="0"/>
        <v>Winter</v>
      </c>
    </row>
    <row r="14" spans="1:22">
      <c r="B14" s="239">
        <f t="shared" ref="B14:B24" si="4">EDATE(B13,1)</f>
        <v>46054</v>
      </c>
      <c r="C14" s="97" cm="1">
        <f t="array" ref="C14">IF(F14="","",-INDEX([1]Delta!$F$1:$JE$1000,$L$13,$I14))*1000</f>
        <v>506738.71538766252</v>
      </c>
      <c r="D14" s="235">
        <f>IF(ISNUMBER($F14),VLOOKUP($J14,'Table 1'!$B$13:$C$33,2,FALSE)/12*1000*Study_MW,"")</f>
        <v>0</v>
      </c>
      <c r="E14" s="235">
        <f t="shared" si="1"/>
        <v>506738.71538766252</v>
      </c>
      <c r="F14" s="97">
        <f>IF(INDEX([1]Delta!$F$1:$JE$1440,$L$14,$I14)=0,"",INDEX([1]Delta!$F$1:$JE$1440,$L$14,$I14))</f>
        <v>14279.999999999996</v>
      </c>
      <c r="G14" s="240">
        <f t="shared" si="2"/>
        <v>35.485904438911952</v>
      </c>
      <c r="I14" s="241">
        <f>I13+1</f>
        <v>15</v>
      </c>
      <c r="J14" s="238">
        <f t="shared" ref="J14:J77" si="5">YEAR(B14)</f>
        <v>2026</v>
      </c>
      <c r="K14" s="239">
        <f t="shared" si="3"/>
        <v>46054</v>
      </c>
      <c r="L14" s="97">
        <f>MATCH(M14,[1]Delta!$D$841:$D$1600,FALSE)+ROW([1]Delta!$D$840)</f>
        <v>1151</v>
      </c>
      <c r="M14" s="242" t="str">
        <f>[1]ImportData!$F$12</f>
        <v>THM_QF_UTN_QF_435_UT</v>
      </c>
      <c r="V14" s="97" t="str">
        <f t="shared" si="0"/>
        <v>Winter</v>
      </c>
    </row>
    <row r="15" spans="1:22">
      <c r="B15" s="239">
        <f t="shared" si="4"/>
        <v>46082</v>
      </c>
      <c r="C15" s="97" cm="1">
        <f t="array" ref="C15">IF(F15="","",-INDEX([1]Delta!$F$1:$JE$1000,$L$13,$I15))*1000</f>
        <v>344595.23892017023</v>
      </c>
      <c r="D15" s="235">
        <f>IF(ISNUMBER($F15),VLOOKUP($J15,'Table 1'!$B$13:$C$33,2,FALSE)/12*1000*Study_MW,"")</f>
        <v>0</v>
      </c>
      <c r="E15" s="235">
        <f t="shared" si="1"/>
        <v>344595.23892017023</v>
      </c>
      <c r="F15" s="97">
        <f>IF(INDEX([1]Delta!$F$1:$JE$1440,$L$14,$I15)=0,"",INDEX([1]Delta!$F$1:$JE$1440,$L$14,$I15))</f>
        <v>15809.999999999995</v>
      </c>
      <c r="G15" s="240">
        <f t="shared" si="2"/>
        <v>21.796030292230888</v>
      </c>
      <c r="I15" s="241">
        <f t="shared" ref="I15:I24" si="6">I14+1</f>
        <v>16</v>
      </c>
      <c r="J15" s="238">
        <f t="shared" si="5"/>
        <v>2026</v>
      </c>
      <c r="K15" s="239">
        <f t="shared" si="3"/>
        <v>46082</v>
      </c>
      <c r="V15" s="97" t="str">
        <f t="shared" si="0"/>
        <v>Winter</v>
      </c>
    </row>
    <row r="16" spans="1:22">
      <c r="B16" s="239">
        <f t="shared" si="4"/>
        <v>46113</v>
      </c>
      <c r="C16" s="97" cm="1">
        <f t="array" ref="C16">IF(F16="","",-INDEX([1]Delta!$F$1:$JE$1000,$L$13,$I16))*1000</f>
        <v>249383.0529806437</v>
      </c>
      <c r="D16" s="235">
        <f>IF(ISNUMBER($F16),VLOOKUP($J16,'Table 1'!$B$13:$C$33,2,FALSE)/12*1000*Study_MW,"")</f>
        <v>0</v>
      </c>
      <c r="E16" s="235">
        <f t="shared" si="1"/>
        <v>249383.0529806437</v>
      </c>
      <c r="F16" s="97">
        <f>IF(INDEX([1]Delta!$F$1:$JE$1440,$L$14,$I16)=0,"",INDEX([1]Delta!$F$1:$JE$1440,$L$14,$I16))</f>
        <v>15299.999999999995</v>
      </c>
      <c r="G16" s="240">
        <f t="shared" si="2"/>
        <v>16.299545946447306</v>
      </c>
      <c r="I16" s="241">
        <f t="shared" si="6"/>
        <v>17</v>
      </c>
      <c r="J16" s="238">
        <f t="shared" si="5"/>
        <v>2026</v>
      </c>
      <c r="K16" s="239">
        <f t="shared" si="3"/>
        <v>46113</v>
      </c>
      <c r="L16" s="238">
        <f>YEAR(B13)</f>
        <v>2026</v>
      </c>
      <c r="M16" s="97">
        <f>SUMIF($J$13:$J$264,L16,$C$13:$C$264)</f>
        <v>5592987.9775697356</v>
      </c>
      <c r="N16" s="97">
        <f>SUMIF($J$13:$J$264,L16,$D$13:$D$264)</f>
        <v>0</v>
      </c>
      <c r="O16" s="97">
        <f t="shared" ref="O16:O25" si="7">SUMIF($J$13:$J$264,L16,$F$13:$F$264)</f>
        <v>185639.99999999997</v>
      </c>
      <c r="P16" s="243">
        <f t="shared" ref="P16:P25" si="8">(M16+N16)/O16</f>
        <v>30.128140366137345</v>
      </c>
      <c r="Q16" s="244">
        <f>M16/O16</f>
        <v>30.128140366137345</v>
      </c>
      <c r="R16" s="244">
        <f>IFERROR(N16/O16,0)</f>
        <v>0</v>
      </c>
      <c r="S16" s="97">
        <f t="shared" ref="S16:S41" si="9">SUMIFS($C$13:$C$276,$J$13:$J$276,L16,$V$12:$V$275,"Summer")</f>
        <v>2241131.1725376947</v>
      </c>
      <c r="U16" s="97">
        <f>SUMIFS($D$13:$D$276,$J$13:$J$276,L16,$V$12:$V$275,"Summer")</f>
        <v>0</v>
      </c>
      <c r="V16" s="97" t="str">
        <f t="shared" si="0"/>
        <v>Winter</v>
      </c>
    </row>
    <row r="17" spans="2:22">
      <c r="B17" s="239">
        <f t="shared" si="4"/>
        <v>46143</v>
      </c>
      <c r="C17" s="97" cm="1">
        <f t="array" ref="C17">IF(F17="","",-INDEX([1]Delta!$F$1:$JE$1000,$L$13,$I17))*1000</f>
        <v>289492.26915855979</v>
      </c>
      <c r="D17" s="235">
        <f>IF(ISNUMBER($F17),VLOOKUP($J17,'Table 1'!$B$13:$C$33,2,FALSE)/12*1000*Study_MW,"")</f>
        <v>0</v>
      </c>
      <c r="E17" s="235">
        <f t="shared" ref="E17" si="10">IF(ISNUMBER(C17+D17),C17+D17,"")</f>
        <v>289492.26915855979</v>
      </c>
      <c r="F17" s="97">
        <f>IF(INDEX([1]Delta!$F$1:$JE$1440,$L$14,$I17)=0,"",INDEX([1]Delta!$F$1:$JE$1440,$L$14,$I17))</f>
        <v>15809.999999999995</v>
      </c>
      <c r="G17" s="240">
        <f t="shared" ref="G17" si="11">IF(ISNUMBER($F17),E17/$F17,"")</f>
        <v>18.310706461641992</v>
      </c>
      <c r="I17" s="241">
        <f t="shared" si="6"/>
        <v>18</v>
      </c>
      <c r="J17" s="238">
        <f t="shared" si="5"/>
        <v>2026</v>
      </c>
      <c r="K17" s="239">
        <f t="shared" si="3"/>
        <v>46143</v>
      </c>
      <c r="L17" s="238">
        <f>L16+1</f>
        <v>2027</v>
      </c>
      <c r="M17" s="97">
        <f>SUMIF($J$13:$J$264,L17,$C$13:$C$264)</f>
        <v>0</v>
      </c>
      <c r="N17" s="97">
        <f t="shared" ref="N17:N36" si="12">SUMIF($J$13:$J$264,L17,$D$13:$D$264)</f>
        <v>0</v>
      </c>
      <c r="O17" s="97">
        <f t="shared" si="7"/>
        <v>0</v>
      </c>
      <c r="P17" s="243" t="e">
        <f t="shared" si="8"/>
        <v>#DIV/0!</v>
      </c>
      <c r="Q17" s="244" t="e">
        <f t="shared" ref="Q17:Q33" si="13">M17/O17</f>
        <v>#DIV/0!</v>
      </c>
      <c r="R17" s="244">
        <f t="shared" ref="R17:R33" si="14">IFERROR(N17/O17,0)</f>
        <v>0</v>
      </c>
      <c r="S17" s="97">
        <f t="shared" si="9"/>
        <v>0</v>
      </c>
      <c r="U17" s="97">
        <f t="shared" ref="U17:U41" si="15">SUMIFS($D$13:$D$276,$J$13:$J$276,L17,$V$12:$V$275,"Summer")</f>
        <v>0</v>
      </c>
      <c r="V17" s="97" t="str">
        <f t="shared" si="0"/>
        <v>Summer</v>
      </c>
    </row>
    <row r="18" spans="2:22">
      <c r="B18" s="239">
        <f t="shared" si="4"/>
        <v>46174</v>
      </c>
      <c r="C18" s="97" cm="1">
        <f t="array" ref="C18">IF(F18="","",-INDEX([1]Delta!$F$1:$JE$1000,$L$13,$I18))*1000</f>
        <v>384332.81276564958</v>
      </c>
      <c r="D18" s="235">
        <f>IF(ISNUMBER($F18),VLOOKUP($J18,'Table 1'!$B$13:$C$33,2,FALSE)/12*1000*Study_MW,"")</f>
        <v>0</v>
      </c>
      <c r="E18" s="235">
        <f t="shared" ref="E18:E19" si="16">IF(ISNUMBER(C18+D18),C18+D18,"")</f>
        <v>384332.81276564958</v>
      </c>
      <c r="F18" s="97">
        <f>IF(INDEX([1]Delta!$F$1:$JE$1440,$L$14,$I18)=0,"",INDEX([1]Delta!$F$1:$JE$1440,$L$14,$I18))</f>
        <v>15299.999999999995</v>
      </c>
      <c r="G18" s="240">
        <f t="shared" ref="G18:G19" si="17">IF(ISNUMBER($F18),E18/$F18,"")</f>
        <v>25.119791684029394</v>
      </c>
      <c r="I18" s="241">
        <f t="shared" si="6"/>
        <v>19</v>
      </c>
      <c r="J18" s="238">
        <f t="shared" si="5"/>
        <v>2026</v>
      </c>
      <c r="K18" s="239">
        <f t="shared" si="3"/>
        <v>46174</v>
      </c>
      <c r="L18" s="238">
        <f t="shared" ref="L18:L42" si="18">L17+1</f>
        <v>2028</v>
      </c>
      <c r="M18" s="97">
        <f t="shared" ref="M18:M36" si="19">SUMIF($J$13:$J$264,L18,$C$13:$C$264)</f>
        <v>0</v>
      </c>
      <c r="N18" s="97">
        <f t="shared" si="12"/>
        <v>0</v>
      </c>
      <c r="O18" s="97">
        <f t="shared" si="7"/>
        <v>0</v>
      </c>
      <c r="P18" s="243" t="e">
        <f t="shared" si="8"/>
        <v>#DIV/0!</v>
      </c>
      <c r="Q18" s="244" t="e">
        <f t="shared" si="13"/>
        <v>#DIV/0!</v>
      </c>
      <c r="R18" s="244">
        <f t="shared" si="14"/>
        <v>0</v>
      </c>
      <c r="S18" s="97">
        <f t="shared" si="9"/>
        <v>0</v>
      </c>
      <c r="U18" s="97">
        <f t="shared" si="15"/>
        <v>0</v>
      </c>
      <c r="V18" s="97" t="str">
        <f t="shared" si="0"/>
        <v>Summer</v>
      </c>
    </row>
    <row r="19" spans="2:22">
      <c r="B19" s="239">
        <f t="shared" si="4"/>
        <v>46204</v>
      </c>
      <c r="C19" s="97" cm="1">
        <f t="array" ref="C19">IF(F19="","",-INDEX([1]Delta!$F$1:$JE$1000,$L$13,$I19))*1000</f>
        <v>616464.92236058111</v>
      </c>
      <c r="D19" s="235">
        <f>IF(ISNUMBER($F19),VLOOKUP($J19,'Table 1'!$B$13:$C$33,2,FALSE)/12*1000*Study_MW,"")</f>
        <v>0</v>
      </c>
      <c r="E19" s="235">
        <f t="shared" si="16"/>
        <v>616464.92236058111</v>
      </c>
      <c r="F19" s="97">
        <f>IF(INDEX([1]Delta!$F$1:$JE$1440,$L$14,$I19)=0,"",INDEX([1]Delta!$F$1:$JE$1440,$L$14,$I19))</f>
        <v>15809.999999999995</v>
      </c>
      <c r="G19" s="240">
        <f t="shared" si="17"/>
        <v>38.992088700859036</v>
      </c>
      <c r="I19" s="241">
        <f t="shared" si="6"/>
        <v>20</v>
      </c>
      <c r="J19" s="238">
        <f t="shared" si="5"/>
        <v>2026</v>
      </c>
      <c r="K19" s="239">
        <f t="shared" si="3"/>
        <v>46204</v>
      </c>
      <c r="L19" s="238">
        <f t="shared" si="18"/>
        <v>2029</v>
      </c>
      <c r="M19" s="97">
        <f t="shared" si="19"/>
        <v>0</v>
      </c>
      <c r="N19" s="97">
        <f t="shared" si="12"/>
        <v>0</v>
      </c>
      <c r="O19" s="97">
        <f t="shared" si="7"/>
        <v>0</v>
      </c>
      <c r="P19" s="243" t="e">
        <f t="shared" si="8"/>
        <v>#DIV/0!</v>
      </c>
      <c r="Q19" s="244" t="e">
        <f t="shared" si="13"/>
        <v>#DIV/0!</v>
      </c>
      <c r="R19" s="244">
        <f t="shared" si="14"/>
        <v>0</v>
      </c>
      <c r="S19" s="97">
        <f t="shared" si="9"/>
        <v>0</v>
      </c>
      <c r="U19" s="97">
        <f t="shared" si="15"/>
        <v>0</v>
      </c>
      <c r="V19" s="97" t="str">
        <f t="shared" si="0"/>
        <v>Summer</v>
      </c>
    </row>
    <row r="20" spans="2:22">
      <c r="B20" s="239">
        <f t="shared" si="4"/>
        <v>46235</v>
      </c>
      <c r="C20" s="97" cm="1">
        <f t="array" ref="C20">IF(F20="","",-INDEX([1]Delta!$F$1:$JE$1000,$L$13,$I20))*1000</f>
        <v>777305.2744782326</v>
      </c>
      <c r="D20" s="235">
        <f>IF(ISNUMBER($F20),VLOOKUP($J20,'Table 1'!$B$13:$C$33,2,FALSE)/12*1000*Study_MW,"")</f>
        <v>0</v>
      </c>
      <c r="E20" s="235">
        <f t="shared" ref="E20:E22" si="20">IF(ISNUMBER(C20+D20),C20+D20,"")</f>
        <v>777305.2744782326</v>
      </c>
      <c r="F20" s="97">
        <f>IF(INDEX([1]Delta!$F$1:$JE$1440,$L$14,$I20)=0,"",INDEX([1]Delta!$F$1:$JE$1440,$L$14,$I20))</f>
        <v>15809.999999999995</v>
      </c>
      <c r="G20" s="240">
        <f t="shared" ref="G20:G22" si="21">IF(ISNUMBER($F20),E20/$F20,"")</f>
        <v>49.16541900558083</v>
      </c>
      <c r="I20" s="241">
        <f t="shared" si="6"/>
        <v>21</v>
      </c>
      <c r="J20" s="238">
        <f t="shared" si="5"/>
        <v>2026</v>
      </c>
      <c r="K20" s="239">
        <f t="shared" si="3"/>
        <v>46235</v>
      </c>
      <c r="L20" s="238">
        <f t="shared" si="18"/>
        <v>2030</v>
      </c>
      <c r="M20" s="97">
        <f t="shared" si="19"/>
        <v>0</v>
      </c>
      <c r="N20" s="97">
        <f t="shared" si="12"/>
        <v>0</v>
      </c>
      <c r="O20" s="97">
        <f t="shared" si="7"/>
        <v>0</v>
      </c>
      <c r="P20" s="243" t="e">
        <f t="shared" si="8"/>
        <v>#DIV/0!</v>
      </c>
      <c r="Q20" s="244" t="e">
        <f t="shared" si="13"/>
        <v>#DIV/0!</v>
      </c>
      <c r="R20" s="244">
        <f t="shared" si="14"/>
        <v>0</v>
      </c>
      <c r="S20" s="97">
        <f t="shared" si="9"/>
        <v>0</v>
      </c>
      <c r="U20" s="97">
        <f t="shared" si="15"/>
        <v>0</v>
      </c>
      <c r="V20" s="97" t="str">
        <f t="shared" si="0"/>
        <v>Summer</v>
      </c>
    </row>
    <row r="21" spans="2:22">
      <c r="B21" s="239">
        <f t="shared" si="4"/>
        <v>46266</v>
      </c>
      <c r="C21" s="97" cm="1">
        <f t="array" ref="C21">IF(F21="","",-INDEX([1]Delta!$F$1:$JE$1000,$L$13,$I21))*1000</f>
        <v>463028.16293323121</v>
      </c>
      <c r="D21" s="235">
        <f>IF(ISNUMBER($F21),VLOOKUP($J21,'Table 1'!$B$13:$C$33,2,FALSE)/12*1000*Study_MW,"")</f>
        <v>0</v>
      </c>
      <c r="E21" s="235">
        <f t="shared" si="20"/>
        <v>463028.16293323121</v>
      </c>
      <c r="F21" s="97">
        <f>IF(INDEX([1]Delta!$F$1:$JE$1440,$L$14,$I21)=0,"",INDEX([1]Delta!$F$1:$JE$1440,$L$14,$I21))</f>
        <v>15299.999999999995</v>
      </c>
      <c r="G21" s="240">
        <f t="shared" si="21"/>
        <v>30.263278623087018</v>
      </c>
      <c r="I21" s="241">
        <f t="shared" si="6"/>
        <v>22</v>
      </c>
      <c r="J21" s="238">
        <f t="shared" si="5"/>
        <v>2026</v>
      </c>
      <c r="K21" s="239">
        <f t="shared" si="3"/>
        <v>46266</v>
      </c>
      <c r="L21" s="238">
        <f t="shared" si="18"/>
        <v>2031</v>
      </c>
      <c r="M21" s="97">
        <f t="shared" si="19"/>
        <v>0</v>
      </c>
      <c r="N21" s="97">
        <f t="shared" si="12"/>
        <v>0</v>
      </c>
      <c r="O21" s="97">
        <f t="shared" si="7"/>
        <v>0</v>
      </c>
      <c r="P21" s="243" t="e">
        <f t="shared" si="8"/>
        <v>#DIV/0!</v>
      </c>
      <c r="Q21" s="244" t="e">
        <f t="shared" si="13"/>
        <v>#DIV/0!</v>
      </c>
      <c r="R21" s="244">
        <f t="shared" si="14"/>
        <v>0</v>
      </c>
      <c r="S21" s="97">
        <f t="shared" si="9"/>
        <v>0</v>
      </c>
      <c r="U21" s="97">
        <f t="shared" si="15"/>
        <v>0</v>
      </c>
      <c r="V21" s="97" t="str">
        <f t="shared" si="0"/>
        <v>Winter</v>
      </c>
    </row>
    <row r="22" spans="2:22">
      <c r="B22" s="239">
        <f t="shared" si="4"/>
        <v>46296</v>
      </c>
      <c r="C22" s="97" cm="1">
        <f t="array" ref="C22">IF(F22="","",-INDEX([1]Delta!$F$1:$JE$1000,$L$13,$I22))*1000</f>
        <v>344948.18522877357</v>
      </c>
      <c r="D22" s="235">
        <f>IF(ISNUMBER($F22),VLOOKUP($J22,'Table 1'!$B$13:$C$33,2,FALSE)/12*1000*Study_MW,"")</f>
        <v>0</v>
      </c>
      <c r="E22" s="235">
        <f t="shared" si="20"/>
        <v>344948.18522877357</v>
      </c>
      <c r="F22" s="97">
        <f>IF(INDEX([1]Delta!$F$1:$JE$1440,$L$14,$I22)=0,"",INDEX([1]Delta!$F$1:$JE$1440,$L$14,$I22))</f>
        <v>15809.999999999995</v>
      </c>
      <c r="G22" s="240">
        <f t="shared" si="21"/>
        <v>21.818354536924332</v>
      </c>
      <c r="I22" s="241">
        <f t="shared" si="6"/>
        <v>23</v>
      </c>
      <c r="J22" s="238">
        <f t="shared" si="5"/>
        <v>2026</v>
      </c>
      <c r="K22" s="239">
        <f t="shared" si="3"/>
        <v>46296</v>
      </c>
      <c r="L22" s="238">
        <f t="shared" si="18"/>
        <v>2032</v>
      </c>
      <c r="M22" s="97">
        <f t="shared" si="19"/>
        <v>0</v>
      </c>
      <c r="N22" s="97">
        <f t="shared" si="12"/>
        <v>0</v>
      </c>
      <c r="O22" s="97">
        <f t="shared" si="7"/>
        <v>0</v>
      </c>
      <c r="P22" s="243" t="e">
        <f t="shared" si="8"/>
        <v>#DIV/0!</v>
      </c>
      <c r="Q22" s="244" t="e">
        <f t="shared" si="13"/>
        <v>#DIV/0!</v>
      </c>
      <c r="R22" s="244">
        <f t="shared" si="14"/>
        <v>0</v>
      </c>
      <c r="S22" s="97">
        <f t="shared" si="9"/>
        <v>0</v>
      </c>
      <c r="U22" s="97">
        <f t="shared" si="15"/>
        <v>0</v>
      </c>
      <c r="V22" s="97" t="str">
        <f t="shared" si="0"/>
        <v>Winter</v>
      </c>
    </row>
    <row r="23" spans="2:22">
      <c r="B23" s="239">
        <f t="shared" si="4"/>
        <v>46327</v>
      </c>
      <c r="C23" s="97" cm="1">
        <f t="array" ref="C23">IF(F23="","",-INDEX([1]Delta!$F$1:$JE$1000,$L$13,$I23))*1000</f>
        <v>481187.50918949081</v>
      </c>
      <c r="D23" s="235">
        <f>IF(ISNUMBER($F23),VLOOKUP($J23,'Table 1'!$B$13:$C$33,2,FALSE)/12*1000*Study_MW,"")</f>
        <v>0</v>
      </c>
      <c r="E23" s="235">
        <f t="shared" ref="E23" si="22">IF(ISNUMBER(C23+D23),C23+D23,"")</f>
        <v>481187.50918949081</v>
      </c>
      <c r="F23" s="97">
        <f>IF(INDEX([1]Delta!$F$1:$JE$1440,$L$14,$I23)=0,"",INDEX([1]Delta!$F$1:$JE$1440,$L$14,$I23))</f>
        <v>15299.999999999995</v>
      </c>
      <c r="G23" s="240">
        <f t="shared" ref="G23" si="23">IF(ISNUMBER($F23),E23/$F23,"")</f>
        <v>31.450163999313137</v>
      </c>
      <c r="I23" s="241">
        <f t="shared" si="6"/>
        <v>24</v>
      </c>
      <c r="J23" s="238">
        <f t="shared" si="5"/>
        <v>2026</v>
      </c>
      <c r="K23" s="239">
        <f t="shared" si="3"/>
        <v>46327</v>
      </c>
      <c r="L23" s="238">
        <f t="shared" si="18"/>
        <v>2033</v>
      </c>
      <c r="M23" s="97">
        <f t="shared" si="19"/>
        <v>0</v>
      </c>
      <c r="N23" s="97">
        <f t="shared" si="12"/>
        <v>0</v>
      </c>
      <c r="O23" s="97">
        <f t="shared" si="7"/>
        <v>0</v>
      </c>
      <c r="P23" s="243" t="e">
        <f t="shared" si="8"/>
        <v>#DIV/0!</v>
      </c>
      <c r="Q23" s="244" t="e">
        <f t="shared" si="13"/>
        <v>#DIV/0!</v>
      </c>
      <c r="R23" s="244">
        <f t="shared" si="14"/>
        <v>0</v>
      </c>
      <c r="S23" s="97">
        <f t="shared" si="9"/>
        <v>0</v>
      </c>
      <c r="T23" s="36"/>
      <c r="U23" s="97">
        <f t="shared" si="15"/>
        <v>0</v>
      </c>
      <c r="V23" s="97" t="str">
        <f t="shared" si="0"/>
        <v>Winter</v>
      </c>
    </row>
    <row r="24" spans="2:22">
      <c r="B24" s="245">
        <f t="shared" si="4"/>
        <v>46357</v>
      </c>
      <c r="C24" s="246" cm="1">
        <f t="array" ref="C24">IF(F24="","",-INDEX([1]Delta!$F$1:$JE$1000,$L$13,$I24))*1000</f>
        <v>546268.14706352889</v>
      </c>
      <c r="D24" s="247">
        <f>IF(F24&lt;&gt;0,VLOOKUP($J24,'Table 1'!$B$13:$C$33,2,FALSE)/12*1000*Study_MW,0)</f>
        <v>0</v>
      </c>
      <c r="E24" s="247">
        <f t="shared" ref="E24" si="24">IF(ISNUMBER(C24+D24),C24+D24,"")</f>
        <v>546268.14706352889</v>
      </c>
      <c r="F24" s="246">
        <f>IF(INDEX([1]Delta!$F$1:$JE$1440,$L$14,$I24)=0,"",INDEX([1]Delta!$F$1:$JE$1440,$L$14,$I24))</f>
        <v>15299.999999999995</v>
      </c>
      <c r="G24" s="248">
        <f t="shared" ref="G24" si="25">IF(ISNUMBER($F24),E24/$F24,"")</f>
        <v>35.703800461668564</v>
      </c>
      <c r="I24" s="249">
        <f t="shared" si="6"/>
        <v>25</v>
      </c>
      <c r="J24" s="238">
        <f t="shared" si="5"/>
        <v>2026</v>
      </c>
      <c r="K24" s="245">
        <f t="shared" si="3"/>
        <v>46357</v>
      </c>
      <c r="L24" s="238">
        <f t="shared" si="18"/>
        <v>2034</v>
      </c>
      <c r="M24" s="97">
        <f t="shared" si="19"/>
        <v>0</v>
      </c>
      <c r="N24" s="97">
        <f t="shared" si="12"/>
        <v>0</v>
      </c>
      <c r="O24" s="97">
        <f t="shared" si="7"/>
        <v>0</v>
      </c>
      <c r="P24" s="243" t="e">
        <f t="shared" si="8"/>
        <v>#DIV/0!</v>
      </c>
      <c r="Q24" s="244" t="e">
        <f t="shared" si="13"/>
        <v>#DIV/0!</v>
      </c>
      <c r="R24" s="244">
        <f t="shared" si="14"/>
        <v>0</v>
      </c>
      <c r="S24" s="97">
        <f t="shared" si="9"/>
        <v>0</v>
      </c>
      <c r="U24" s="97">
        <f t="shared" si="15"/>
        <v>0</v>
      </c>
      <c r="V24" s="97" t="str">
        <f t="shared" si="0"/>
        <v>-</v>
      </c>
    </row>
    <row r="25" spans="2:22" hidden="1" outlineLevel="1">
      <c r="B25" s="232"/>
      <c r="C25" s="233"/>
      <c r="D25" s="234"/>
      <c r="E25" s="234"/>
      <c r="F25" s="233"/>
      <c r="G25" s="236"/>
      <c r="I25" s="237">
        <f>I13+13</f>
        <v>27</v>
      </c>
      <c r="J25" s="238">
        <f t="shared" si="5"/>
        <v>1900</v>
      </c>
      <c r="K25" s="232" t="str">
        <f>IF(ISNUMBER(F25),IF(F25&lt;&gt;0,B25,""),"")</f>
        <v/>
      </c>
      <c r="L25" s="238">
        <f t="shared" si="18"/>
        <v>2035</v>
      </c>
      <c r="M25" s="97">
        <f t="shared" si="19"/>
        <v>0</v>
      </c>
      <c r="N25" s="97">
        <f t="shared" si="12"/>
        <v>0</v>
      </c>
      <c r="O25" s="97">
        <f t="shared" si="7"/>
        <v>0</v>
      </c>
      <c r="P25" s="243" t="e">
        <f t="shared" si="8"/>
        <v>#DIV/0!</v>
      </c>
      <c r="Q25" s="244" t="e">
        <f t="shared" si="13"/>
        <v>#DIV/0!</v>
      </c>
      <c r="R25" s="244">
        <f t="shared" si="14"/>
        <v>0</v>
      </c>
      <c r="S25" s="97">
        <f t="shared" si="9"/>
        <v>0</v>
      </c>
      <c r="U25" s="97">
        <f t="shared" si="15"/>
        <v>0</v>
      </c>
      <c r="V25" s="97" t="str">
        <f t="shared" si="0"/>
        <v>-</v>
      </c>
    </row>
    <row r="26" spans="2:22" hidden="1" outlineLevel="1">
      <c r="B26" s="239"/>
      <c r="D26" s="235"/>
      <c r="E26" s="235"/>
      <c r="G26" s="240"/>
      <c r="I26" s="241">
        <f t="shared" ref="I26:I89" si="26">I14+13</f>
        <v>28</v>
      </c>
      <c r="J26" s="238">
        <f t="shared" si="5"/>
        <v>1900</v>
      </c>
      <c r="K26" s="239" t="str">
        <f t="shared" ref="K26:K89" si="27">IF(ISNUMBER(F26),IF(F26&lt;&gt;0,B26,""),"")</f>
        <v/>
      </c>
      <c r="L26" s="238">
        <f t="shared" si="18"/>
        <v>2036</v>
      </c>
      <c r="M26" s="97">
        <f t="shared" si="19"/>
        <v>0</v>
      </c>
      <c r="N26" s="97">
        <f t="shared" si="12"/>
        <v>0</v>
      </c>
      <c r="O26" s="97">
        <f>SUMIF($J$13:$J$264,L26,$F$13:$F$264)</f>
        <v>0</v>
      </c>
      <c r="P26" s="243" t="e">
        <f>(M26+N26)/O26</f>
        <v>#DIV/0!</v>
      </c>
      <c r="Q26" s="244" t="e">
        <f t="shared" si="13"/>
        <v>#DIV/0!</v>
      </c>
      <c r="R26" s="244">
        <f t="shared" si="14"/>
        <v>0</v>
      </c>
      <c r="S26" s="97">
        <f t="shared" si="9"/>
        <v>0</v>
      </c>
      <c r="U26" s="97">
        <f t="shared" si="15"/>
        <v>0</v>
      </c>
      <c r="V26" s="97" t="str">
        <f t="shared" si="0"/>
        <v>-</v>
      </c>
    </row>
    <row r="27" spans="2:22" hidden="1" outlineLevel="1">
      <c r="B27" s="239"/>
      <c r="D27" s="235"/>
      <c r="E27" s="235"/>
      <c r="G27" s="240"/>
      <c r="I27" s="241">
        <f t="shared" si="26"/>
        <v>29</v>
      </c>
      <c r="J27" s="238">
        <f t="shared" si="5"/>
        <v>1900</v>
      </c>
      <c r="K27" s="239" t="str">
        <f t="shared" si="27"/>
        <v/>
      </c>
      <c r="L27" s="238">
        <f t="shared" si="18"/>
        <v>2037</v>
      </c>
      <c r="M27" s="97">
        <f t="shared" si="19"/>
        <v>0</v>
      </c>
      <c r="N27" s="97">
        <f t="shared" si="12"/>
        <v>0</v>
      </c>
      <c r="O27" s="97">
        <f t="shared" ref="O27:O31" si="28">SUMIF($J$13:$J$264,L27,$F$13:$F$264)</f>
        <v>0</v>
      </c>
      <c r="P27" s="243" t="e">
        <f t="shared" ref="P27:P31" si="29">(M27+N27)/O27</f>
        <v>#DIV/0!</v>
      </c>
      <c r="Q27" s="244" t="e">
        <f t="shared" si="13"/>
        <v>#DIV/0!</v>
      </c>
      <c r="R27" s="244">
        <f t="shared" si="14"/>
        <v>0</v>
      </c>
      <c r="S27" s="97">
        <f t="shared" si="9"/>
        <v>0</v>
      </c>
      <c r="U27" s="97">
        <f t="shared" si="15"/>
        <v>0</v>
      </c>
      <c r="V27" s="97" t="str">
        <f t="shared" si="0"/>
        <v>-</v>
      </c>
    </row>
    <row r="28" spans="2:22" hidden="1" outlineLevel="1">
      <c r="B28" s="239"/>
      <c r="D28" s="235"/>
      <c r="E28" s="235"/>
      <c r="G28" s="240"/>
      <c r="I28" s="241">
        <f t="shared" si="26"/>
        <v>30</v>
      </c>
      <c r="J28" s="238">
        <f t="shared" si="5"/>
        <v>1900</v>
      </c>
      <c r="K28" s="239" t="str">
        <f t="shared" si="27"/>
        <v/>
      </c>
      <c r="L28" s="238">
        <f t="shared" si="18"/>
        <v>2038</v>
      </c>
      <c r="M28" s="97">
        <f t="shared" si="19"/>
        <v>0</v>
      </c>
      <c r="N28" s="97">
        <f t="shared" si="12"/>
        <v>0</v>
      </c>
      <c r="O28" s="97">
        <f t="shared" si="28"/>
        <v>0</v>
      </c>
      <c r="P28" s="243" t="e">
        <f t="shared" si="29"/>
        <v>#DIV/0!</v>
      </c>
      <c r="Q28" s="244" t="e">
        <f t="shared" si="13"/>
        <v>#DIV/0!</v>
      </c>
      <c r="R28" s="244">
        <f t="shared" si="14"/>
        <v>0</v>
      </c>
      <c r="S28" s="97">
        <f t="shared" si="9"/>
        <v>0</v>
      </c>
      <c r="U28" s="97">
        <f t="shared" si="15"/>
        <v>0</v>
      </c>
      <c r="V28" s="97" t="str">
        <f t="shared" si="0"/>
        <v>-</v>
      </c>
    </row>
    <row r="29" spans="2:22" hidden="1" outlineLevel="1">
      <c r="B29" s="239"/>
      <c r="D29" s="235"/>
      <c r="E29" s="235"/>
      <c r="G29" s="240"/>
      <c r="I29" s="241">
        <f t="shared" si="26"/>
        <v>31</v>
      </c>
      <c r="J29" s="238">
        <f t="shared" si="5"/>
        <v>1900</v>
      </c>
      <c r="K29" s="239" t="str">
        <f t="shared" si="27"/>
        <v/>
      </c>
      <c r="L29" s="238">
        <f t="shared" si="18"/>
        <v>2039</v>
      </c>
      <c r="M29" s="97">
        <f t="shared" si="19"/>
        <v>0</v>
      </c>
      <c r="N29" s="97">
        <f t="shared" si="12"/>
        <v>0</v>
      </c>
      <c r="O29" s="97">
        <f t="shared" si="28"/>
        <v>0</v>
      </c>
      <c r="P29" s="243" t="e">
        <f t="shared" si="29"/>
        <v>#DIV/0!</v>
      </c>
      <c r="Q29" s="244" t="e">
        <f t="shared" si="13"/>
        <v>#DIV/0!</v>
      </c>
      <c r="R29" s="244">
        <f t="shared" si="14"/>
        <v>0</v>
      </c>
      <c r="S29" s="97">
        <f t="shared" si="9"/>
        <v>0</v>
      </c>
      <c r="U29" s="97">
        <f t="shared" si="15"/>
        <v>0</v>
      </c>
      <c r="V29" s="97" t="str">
        <f t="shared" si="0"/>
        <v>-</v>
      </c>
    </row>
    <row r="30" spans="2:22" hidden="1" outlineLevel="1">
      <c r="B30" s="239"/>
      <c r="D30" s="235"/>
      <c r="E30" s="235"/>
      <c r="G30" s="240"/>
      <c r="I30" s="241">
        <f t="shared" si="26"/>
        <v>32</v>
      </c>
      <c r="J30" s="238">
        <f t="shared" si="5"/>
        <v>1900</v>
      </c>
      <c r="K30" s="239" t="str">
        <f t="shared" si="27"/>
        <v/>
      </c>
      <c r="L30" s="238">
        <f t="shared" si="18"/>
        <v>2040</v>
      </c>
      <c r="M30" s="97">
        <f t="shared" si="19"/>
        <v>0</v>
      </c>
      <c r="N30" s="97">
        <f t="shared" si="12"/>
        <v>0</v>
      </c>
      <c r="O30" s="97">
        <f t="shared" si="28"/>
        <v>0</v>
      </c>
      <c r="P30" s="243" t="e">
        <f t="shared" si="29"/>
        <v>#DIV/0!</v>
      </c>
      <c r="Q30" s="244" t="e">
        <f t="shared" si="13"/>
        <v>#DIV/0!</v>
      </c>
      <c r="R30" s="244">
        <f t="shared" si="14"/>
        <v>0</v>
      </c>
      <c r="S30" s="97">
        <f t="shared" si="9"/>
        <v>0</v>
      </c>
      <c r="U30" s="97">
        <f t="shared" si="15"/>
        <v>0</v>
      </c>
      <c r="V30" s="97" t="str">
        <f t="shared" si="0"/>
        <v>-</v>
      </c>
    </row>
    <row r="31" spans="2:22" hidden="1" outlineLevel="1">
      <c r="B31" s="239"/>
      <c r="D31" s="235"/>
      <c r="E31" s="235"/>
      <c r="G31" s="240"/>
      <c r="I31" s="241">
        <f t="shared" si="26"/>
        <v>33</v>
      </c>
      <c r="J31" s="238">
        <f t="shared" si="5"/>
        <v>1900</v>
      </c>
      <c r="K31" s="239" t="str">
        <f t="shared" si="27"/>
        <v/>
      </c>
      <c r="L31" s="238">
        <f t="shared" si="18"/>
        <v>2041</v>
      </c>
      <c r="M31" s="97">
        <f t="shared" si="19"/>
        <v>0</v>
      </c>
      <c r="N31" s="97">
        <f t="shared" si="12"/>
        <v>0</v>
      </c>
      <c r="O31" s="97">
        <f t="shared" si="28"/>
        <v>0</v>
      </c>
      <c r="P31" s="243" t="e">
        <f t="shared" si="29"/>
        <v>#DIV/0!</v>
      </c>
      <c r="Q31" s="244" t="e">
        <f t="shared" si="13"/>
        <v>#DIV/0!</v>
      </c>
      <c r="R31" s="244">
        <f t="shared" si="14"/>
        <v>0</v>
      </c>
      <c r="S31" s="97">
        <f t="shared" si="9"/>
        <v>0</v>
      </c>
      <c r="U31" s="97">
        <f t="shared" si="15"/>
        <v>0</v>
      </c>
      <c r="V31" s="97" t="str">
        <f t="shared" si="0"/>
        <v>-</v>
      </c>
    </row>
    <row r="32" spans="2:22" hidden="1" outlineLevel="1">
      <c r="B32" s="239"/>
      <c r="D32" s="235"/>
      <c r="E32" s="235"/>
      <c r="G32" s="240"/>
      <c r="I32" s="241">
        <f t="shared" si="26"/>
        <v>34</v>
      </c>
      <c r="J32" s="238">
        <f t="shared" si="5"/>
        <v>1900</v>
      </c>
      <c r="K32" s="239" t="str">
        <f t="shared" si="27"/>
        <v/>
      </c>
      <c r="L32" s="238">
        <f t="shared" si="18"/>
        <v>2042</v>
      </c>
      <c r="M32" s="97">
        <f t="shared" si="19"/>
        <v>0</v>
      </c>
      <c r="N32" s="97">
        <f t="shared" si="12"/>
        <v>0</v>
      </c>
      <c r="O32" s="97">
        <f t="shared" ref="O32:O35" si="30">SUMIF($J$13:$J$264,L32,$F$13:$F$264)</f>
        <v>0</v>
      </c>
      <c r="P32" s="243" t="e">
        <f t="shared" ref="P32:P34" si="31">(M32+N32)/O32</f>
        <v>#DIV/0!</v>
      </c>
      <c r="Q32" s="244" t="e">
        <f t="shared" si="13"/>
        <v>#DIV/0!</v>
      </c>
      <c r="R32" s="244">
        <f t="shared" si="14"/>
        <v>0</v>
      </c>
      <c r="S32" s="97">
        <f t="shared" si="9"/>
        <v>0</v>
      </c>
      <c r="U32" s="97">
        <f t="shared" si="15"/>
        <v>0</v>
      </c>
      <c r="V32" s="97" t="str">
        <f t="shared" si="0"/>
        <v>-</v>
      </c>
    </row>
    <row r="33" spans="2:22" hidden="1" outlineLevel="1">
      <c r="B33" s="239"/>
      <c r="D33" s="235"/>
      <c r="E33" s="235"/>
      <c r="G33" s="240"/>
      <c r="I33" s="241">
        <f t="shared" si="26"/>
        <v>35</v>
      </c>
      <c r="J33" s="238">
        <f t="shared" si="5"/>
        <v>1900</v>
      </c>
      <c r="K33" s="239" t="str">
        <f t="shared" si="27"/>
        <v/>
      </c>
      <c r="L33" s="238">
        <f t="shared" si="18"/>
        <v>2043</v>
      </c>
      <c r="M33" s="97">
        <f t="shared" si="19"/>
        <v>0</v>
      </c>
      <c r="N33" s="97">
        <f t="shared" si="12"/>
        <v>0</v>
      </c>
      <c r="O33" s="97">
        <f t="shared" si="30"/>
        <v>0</v>
      </c>
      <c r="P33" s="243" t="e">
        <f t="shared" si="31"/>
        <v>#DIV/0!</v>
      </c>
      <c r="Q33" s="244" t="e">
        <f t="shared" si="13"/>
        <v>#DIV/0!</v>
      </c>
      <c r="R33" s="244">
        <f t="shared" si="14"/>
        <v>0</v>
      </c>
      <c r="S33" s="97">
        <f t="shared" si="9"/>
        <v>0</v>
      </c>
      <c r="U33" s="97">
        <f t="shared" si="15"/>
        <v>0</v>
      </c>
      <c r="V33" s="97" t="str">
        <f t="shared" si="0"/>
        <v>-</v>
      </c>
    </row>
    <row r="34" spans="2:22" hidden="1" outlineLevel="1">
      <c r="B34" s="239"/>
      <c r="D34" s="235"/>
      <c r="E34" s="235"/>
      <c r="G34" s="240"/>
      <c r="I34" s="241">
        <f t="shared" si="26"/>
        <v>36</v>
      </c>
      <c r="J34" s="238">
        <f t="shared" si="5"/>
        <v>1900</v>
      </c>
      <c r="K34" s="239" t="str">
        <f t="shared" si="27"/>
        <v/>
      </c>
      <c r="L34" s="238">
        <f t="shared" si="18"/>
        <v>2044</v>
      </c>
      <c r="M34" s="97">
        <f t="shared" si="19"/>
        <v>0</v>
      </c>
      <c r="N34" s="97">
        <f t="shared" si="12"/>
        <v>0</v>
      </c>
      <c r="O34" s="97">
        <f t="shared" si="30"/>
        <v>0</v>
      </c>
      <c r="P34" s="243" t="e">
        <f t="shared" si="31"/>
        <v>#DIV/0!</v>
      </c>
      <c r="Q34" s="244" t="e">
        <f t="shared" ref="Q34" si="32">M34/O34</f>
        <v>#DIV/0!</v>
      </c>
      <c r="R34" s="244">
        <f t="shared" ref="R34" si="33">IFERROR(N34/O34,0)</f>
        <v>0</v>
      </c>
      <c r="S34" s="97">
        <f t="shared" si="9"/>
        <v>0</v>
      </c>
      <c r="U34" s="97">
        <f t="shared" si="15"/>
        <v>0</v>
      </c>
      <c r="V34" s="97" t="str">
        <f t="shared" si="0"/>
        <v>-</v>
      </c>
    </row>
    <row r="35" spans="2:22" hidden="1" outlineLevel="1">
      <c r="B35" s="239"/>
      <c r="D35" s="235"/>
      <c r="E35" s="235"/>
      <c r="G35" s="240"/>
      <c r="I35" s="241">
        <f t="shared" si="26"/>
        <v>37</v>
      </c>
      <c r="J35" s="238">
        <f t="shared" si="5"/>
        <v>1900</v>
      </c>
      <c r="K35" s="239" t="str">
        <f t="shared" si="27"/>
        <v/>
      </c>
      <c r="L35" s="238">
        <f t="shared" si="18"/>
        <v>2045</v>
      </c>
      <c r="M35" s="97">
        <f t="shared" si="19"/>
        <v>0</v>
      </c>
      <c r="N35" s="97">
        <f t="shared" si="12"/>
        <v>0</v>
      </c>
      <c r="O35" s="97">
        <f t="shared" si="30"/>
        <v>0</v>
      </c>
      <c r="P35" s="243" t="e">
        <f t="shared" ref="P35" si="34">(M35+N35)/O35</f>
        <v>#DIV/0!</v>
      </c>
      <c r="Q35" s="244" t="e">
        <f t="shared" ref="Q35" si="35">M35/O35</f>
        <v>#DIV/0!</v>
      </c>
      <c r="R35" s="244">
        <f t="shared" ref="R35" si="36">IFERROR(N35/O35,0)</f>
        <v>0</v>
      </c>
      <c r="S35" s="97">
        <f t="shared" si="9"/>
        <v>0</v>
      </c>
      <c r="U35" s="97">
        <f t="shared" si="15"/>
        <v>0</v>
      </c>
      <c r="V35" s="97" t="str">
        <f t="shared" si="0"/>
        <v>-</v>
      </c>
    </row>
    <row r="36" spans="2:22" hidden="1" outlineLevel="1">
      <c r="B36" s="245"/>
      <c r="C36" s="246"/>
      <c r="D36" s="247"/>
      <c r="E36" s="247"/>
      <c r="F36" s="246"/>
      <c r="G36" s="248"/>
      <c r="I36" s="249">
        <f t="shared" si="26"/>
        <v>38</v>
      </c>
      <c r="J36" s="238">
        <f t="shared" si="5"/>
        <v>1900</v>
      </c>
      <c r="K36" s="245" t="str">
        <f t="shared" si="27"/>
        <v/>
      </c>
      <c r="L36" s="238">
        <f t="shared" si="18"/>
        <v>2046</v>
      </c>
      <c r="M36" s="97">
        <f t="shared" si="19"/>
        <v>0</v>
      </c>
      <c r="N36" s="97">
        <f t="shared" si="12"/>
        <v>0</v>
      </c>
      <c r="O36" s="97">
        <f t="shared" ref="O36" si="37">SUMIF($J$13:$J$264,L36,$F$13:$F$264)</f>
        <v>0</v>
      </c>
      <c r="P36" s="243" t="e">
        <f t="shared" ref="P36" si="38">(M36+N36)/O36</f>
        <v>#DIV/0!</v>
      </c>
      <c r="Q36" s="244" t="e">
        <f t="shared" ref="Q36" si="39">M36/O36</f>
        <v>#DIV/0!</v>
      </c>
      <c r="R36" s="244">
        <f t="shared" ref="R36" si="40">IFERROR(N36/O36,0)</f>
        <v>0</v>
      </c>
      <c r="S36" s="97">
        <f t="shared" si="9"/>
        <v>0</v>
      </c>
      <c r="U36" s="97">
        <f t="shared" si="15"/>
        <v>0</v>
      </c>
      <c r="V36" s="97" t="str">
        <f t="shared" si="0"/>
        <v>-</v>
      </c>
    </row>
    <row r="37" spans="2:22" hidden="1" outlineLevel="1">
      <c r="B37" s="232"/>
      <c r="C37" s="233"/>
      <c r="D37" s="234"/>
      <c r="E37" s="234"/>
      <c r="F37" s="233"/>
      <c r="G37" s="236"/>
      <c r="I37" s="237">
        <f>I25+13</f>
        <v>40</v>
      </c>
      <c r="J37" s="238">
        <f t="shared" si="5"/>
        <v>1900</v>
      </c>
      <c r="K37" s="232" t="str">
        <f t="shared" si="27"/>
        <v/>
      </c>
      <c r="L37" s="238">
        <f t="shared" si="18"/>
        <v>2047</v>
      </c>
      <c r="M37" s="97">
        <f>SUMIF($J$13:$J$276,L37,$C$13:$C$276)</f>
        <v>0</v>
      </c>
      <c r="N37" s="97">
        <f>SUMIF($J$13:$J$276,L37,$D$13:$D$276)</f>
        <v>0</v>
      </c>
      <c r="O37" s="97">
        <f>SUMIF($J$13:$J$276,L37,$F$13:$F$276)</f>
        <v>0</v>
      </c>
      <c r="P37" s="243" t="e">
        <f t="shared" ref="P37" si="41">(M37+N37)/O37</f>
        <v>#DIV/0!</v>
      </c>
      <c r="Q37" s="244" t="e">
        <f t="shared" ref="Q37" si="42">M37/O37</f>
        <v>#DIV/0!</v>
      </c>
      <c r="R37" s="244">
        <f t="shared" ref="R37" si="43">IFERROR(N37/O37,0)</f>
        <v>0</v>
      </c>
      <c r="S37" s="97">
        <f t="shared" si="9"/>
        <v>0</v>
      </c>
      <c r="U37" s="97">
        <f t="shared" si="15"/>
        <v>0</v>
      </c>
      <c r="V37" s="97" t="str">
        <f t="shared" si="0"/>
        <v>-</v>
      </c>
    </row>
    <row r="38" spans="2:22" hidden="1" outlineLevel="1">
      <c r="B38" s="239"/>
      <c r="D38" s="235"/>
      <c r="E38" s="235"/>
      <c r="G38" s="240"/>
      <c r="I38" s="241">
        <f t="shared" si="26"/>
        <v>41</v>
      </c>
      <c r="J38" s="238">
        <f t="shared" si="5"/>
        <v>1900</v>
      </c>
      <c r="K38" s="239" t="str">
        <f t="shared" si="27"/>
        <v/>
      </c>
      <c r="L38" s="238">
        <f t="shared" si="18"/>
        <v>2048</v>
      </c>
      <c r="M38" s="97">
        <f>SUMIF($J$13:$J$276,L38,$C$13:$C$276)</f>
        <v>0</v>
      </c>
      <c r="N38" s="97">
        <f>SUMIF($J$13:$J$276,L38,$D$13:$D$276)</f>
        <v>0</v>
      </c>
      <c r="O38" s="97">
        <f>SUMIF($J$13:$J$276,L38,$F$13:$F$276)</f>
        <v>0</v>
      </c>
      <c r="P38" s="243" t="e">
        <f t="shared" ref="P38:P41" si="44">(M38+N38)/O38</f>
        <v>#DIV/0!</v>
      </c>
      <c r="Q38" s="244" t="e">
        <f t="shared" ref="Q38:Q41" si="45">M38/O38</f>
        <v>#DIV/0!</v>
      </c>
      <c r="R38" s="244">
        <f t="shared" ref="R38:R41" si="46">IFERROR(N38/O38,0)</f>
        <v>0</v>
      </c>
      <c r="S38" s="97">
        <f t="shared" si="9"/>
        <v>0</v>
      </c>
      <c r="U38" s="97">
        <f t="shared" si="15"/>
        <v>0</v>
      </c>
      <c r="V38" s="97" t="str">
        <f t="shared" si="0"/>
        <v>-</v>
      </c>
    </row>
    <row r="39" spans="2:22" hidden="1" outlineLevel="1">
      <c r="B39" s="239"/>
      <c r="D39" s="235"/>
      <c r="E39" s="235"/>
      <c r="G39" s="240"/>
      <c r="I39" s="241">
        <f t="shared" si="26"/>
        <v>42</v>
      </c>
      <c r="J39" s="238">
        <f t="shared" si="5"/>
        <v>1900</v>
      </c>
      <c r="K39" s="239" t="str">
        <f t="shared" si="27"/>
        <v/>
      </c>
      <c r="L39" s="238">
        <f t="shared" si="18"/>
        <v>2049</v>
      </c>
      <c r="M39" s="97">
        <f>SUMIF($J$13:$J$352,L39,$C$13:$C$352)</f>
        <v>0</v>
      </c>
      <c r="N39" s="97">
        <f>SUMIF($J$13:$J$352,L39,$D$13:$D$352)</f>
        <v>0</v>
      </c>
      <c r="O39" s="97">
        <f>SUMIF($J$13:$J$352,L39,$F$13:$F$352)</f>
        <v>0</v>
      </c>
      <c r="P39" s="243" t="e">
        <f t="shared" si="44"/>
        <v>#DIV/0!</v>
      </c>
      <c r="Q39" s="244" t="e">
        <f t="shared" si="45"/>
        <v>#DIV/0!</v>
      </c>
      <c r="R39" s="244">
        <f t="shared" si="46"/>
        <v>0</v>
      </c>
      <c r="S39" s="97">
        <f t="shared" si="9"/>
        <v>0</v>
      </c>
      <c r="U39" s="97">
        <f t="shared" si="15"/>
        <v>0</v>
      </c>
      <c r="V39" s="97" t="str">
        <f t="shared" si="0"/>
        <v>-</v>
      </c>
    </row>
    <row r="40" spans="2:22" hidden="1" outlineLevel="1">
      <c r="B40" s="239"/>
      <c r="D40" s="235"/>
      <c r="E40" s="235"/>
      <c r="G40" s="240"/>
      <c r="I40" s="241">
        <f t="shared" si="26"/>
        <v>43</v>
      </c>
      <c r="J40" s="238">
        <f t="shared" si="5"/>
        <v>1900</v>
      </c>
      <c r="K40" s="239" t="str">
        <f t="shared" si="27"/>
        <v/>
      </c>
      <c r="L40" s="238">
        <f t="shared" si="18"/>
        <v>2050</v>
      </c>
      <c r="M40" s="97">
        <f>SUMIF($J$13:$J$352,L40,$C$13:$C$352)</f>
        <v>0</v>
      </c>
      <c r="N40" s="97">
        <f>SUMIF($J$13:$J$352,L40,$D$13:$D$352)</f>
        <v>0</v>
      </c>
      <c r="O40" s="97">
        <f>SUMIF($J$13:$J$352,L40,$F$13:$F$352)</f>
        <v>0</v>
      </c>
      <c r="P40" s="243" t="e">
        <f t="shared" si="44"/>
        <v>#DIV/0!</v>
      </c>
      <c r="Q40" s="244" t="e">
        <f t="shared" si="45"/>
        <v>#DIV/0!</v>
      </c>
      <c r="R40" s="244">
        <f t="shared" si="46"/>
        <v>0</v>
      </c>
      <c r="S40" s="97">
        <f t="shared" si="9"/>
        <v>0</v>
      </c>
      <c r="T40" s="219"/>
      <c r="U40" s="97">
        <f t="shared" si="15"/>
        <v>0</v>
      </c>
      <c r="V40" s="97" t="str">
        <f t="shared" si="0"/>
        <v>-</v>
      </c>
    </row>
    <row r="41" spans="2:22" hidden="1" outlineLevel="1">
      <c r="B41" s="239"/>
      <c r="D41" s="235"/>
      <c r="E41" s="235"/>
      <c r="G41" s="240"/>
      <c r="I41" s="241">
        <f t="shared" si="26"/>
        <v>44</v>
      </c>
      <c r="J41" s="238">
        <f t="shared" si="5"/>
        <v>1900</v>
      </c>
      <c r="K41" s="239" t="str">
        <f t="shared" si="27"/>
        <v/>
      </c>
      <c r="L41" s="238">
        <f t="shared" si="18"/>
        <v>2051</v>
      </c>
      <c r="M41" s="97">
        <f>SUMIF($J$13:$J$352,L41,$C$13:$C$352)</f>
        <v>0</v>
      </c>
      <c r="N41" s="97">
        <f>SUMIF($J$13:$J$352,L41,$D$13:$D$352)</f>
        <v>0</v>
      </c>
      <c r="O41" s="97">
        <f>SUMIF($J$13:$J$352,L41,$F$13:$F$352)</f>
        <v>0</v>
      </c>
      <c r="P41" s="243" t="e">
        <f t="shared" si="44"/>
        <v>#DIV/0!</v>
      </c>
      <c r="Q41" s="244" t="e">
        <f t="shared" si="45"/>
        <v>#DIV/0!</v>
      </c>
      <c r="R41" s="244">
        <f t="shared" si="46"/>
        <v>0</v>
      </c>
      <c r="S41" s="97">
        <f t="shared" si="9"/>
        <v>0</v>
      </c>
      <c r="T41" s="219"/>
      <c r="U41" s="97">
        <f t="shared" si="15"/>
        <v>0</v>
      </c>
      <c r="V41" s="97" t="str">
        <f t="shared" si="0"/>
        <v>-</v>
      </c>
    </row>
    <row r="42" spans="2:22" hidden="1" outlineLevel="1">
      <c r="B42" s="239"/>
      <c r="D42" s="235"/>
      <c r="E42" s="235"/>
      <c r="G42" s="240"/>
      <c r="I42" s="241">
        <f t="shared" si="26"/>
        <v>45</v>
      </c>
      <c r="J42" s="238">
        <f t="shared" si="5"/>
        <v>1900</v>
      </c>
      <c r="K42" s="239" t="str">
        <f t="shared" si="27"/>
        <v/>
      </c>
      <c r="L42" s="238">
        <f t="shared" si="18"/>
        <v>2052</v>
      </c>
      <c r="P42" s="243"/>
      <c r="Q42" s="244"/>
      <c r="R42" s="244"/>
      <c r="V42" s="97" t="str">
        <f t="shared" si="0"/>
        <v>-</v>
      </c>
    </row>
    <row r="43" spans="2:22" hidden="1" outlineLevel="1">
      <c r="B43" s="239"/>
      <c r="D43" s="235"/>
      <c r="E43" s="235"/>
      <c r="G43" s="240"/>
      <c r="I43" s="241">
        <f t="shared" si="26"/>
        <v>46</v>
      </c>
      <c r="J43" s="238">
        <f t="shared" si="5"/>
        <v>1900</v>
      </c>
      <c r="K43" s="239" t="str">
        <f t="shared" si="27"/>
        <v/>
      </c>
      <c r="V43" s="97" t="str">
        <f t="shared" si="0"/>
        <v>-</v>
      </c>
    </row>
    <row r="44" spans="2:22" hidden="1" outlineLevel="1">
      <c r="B44" s="239"/>
      <c r="D44" s="235"/>
      <c r="E44" s="235"/>
      <c r="G44" s="240"/>
      <c r="I44" s="241">
        <f t="shared" si="26"/>
        <v>47</v>
      </c>
      <c r="J44" s="238">
        <f t="shared" si="5"/>
        <v>1900</v>
      </c>
      <c r="K44" s="239" t="str">
        <f t="shared" si="27"/>
        <v/>
      </c>
      <c r="V44" s="97" t="str">
        <f t="shared" si="0"/>
        <v>-</v>
      </c>
    </row>
    <row r="45" spans="2:22" hidden="1" outlineLevel="1">
      <c r="B45" s="239"/>
      <c r="D45" s="235"/>
      <c r="E45" s="235"/>
      <c r="G45" s="240"/>
      <c r="I45" s="241">
        <f t="shared" si="26"/>
        <v>48</v>
      </c>
      <c r="J45" s="238">
        <f t="shared" si="5"/>
        <v>1900</v>
      </c>
      <c r="K45" s="239" t="str">
        <f t="shared" si="27"/>
        <v/>
      </c>
      <c r="V45" s="97" t="str">
        <f t="shared" si="0"/>
        <v>-</v>
      </c>
    </row>
    <row r="46" spans="2:22" hidden="1" outlineLevel="1">
      <c r="B46" s="239"/>
      <c r="D46" s="235"/>
      <c r="E46" s="235"/>
      <c r="G46" s="240"/>
      <c r="I46" s="241">
        <f t="shared" si="26"/>
        <v>49</v>
      </c>
      <c r="J46" s="238">
        <f t="shared" si="5"/>
        <v>1900</v>
      </c>
      <c r="K46" s="239" t="str">
        <f t="shared" si="27"/>
        <v/>
      </c>
      <c r="V46" s="97" t="str">
        <f t="shared" si="0"/>
        <v>-</v>
      </c>
    </row>
    <row r="47" spans="2:22" hidden="1" outlineLevel="1">
      <c r="B47" s="239"/>
      <c r="D47" s="235"/>
      <c r="E47" s="235"/>
      <c r="G47" s="240"/>
      <c r="I47" s="241">
        <f t="shared" si="26"/>
        <v>50</v>
      </c>
      <c r="J47" s="238">
        <f t="shared" si="5"/>
        <v>1900</v>
      </c>
      <c r="K47" s="239" t="str">
        <f t="shared" si="27"/>
        <v/>
      </c>
      <c r="V47" s="97" t="str">
        <f t="shared" si="0"/>
        <v>-</v>
      </c>
    </row>
    <row r="48" spans="2:22" hidden="1" outlineLevel="1">
      <c r="B48" s="245"/>
      <c r="C48" s="246"/>
      <c r="D48" s="247"/>
      <c r="E48" s="247"/>
      <c r="F48" s="246"/>
      <c r="G48" s="248"/>
      <c r="I48" s="249">
        <f t="shared" si="26"/>
        <v>51</v>
      </c>
      <c r="J48" s="238">
        <f t="shared" si="5"/>
        <v>1900</v>
      </c>
      <c r="K48" s="245" t="str">
        <f t="shared" si="27"/>
        <v/>
      </c>
      <c r="V48" s="97" t="str">
        <f t="shared" si="0"/>
        <v>-</v>
      </c>
    </row>
    <row r="49" spans="2:22" hidden="1" outlineLevel="1">
      <c r="B49" s="232"/>
      <c r="C49" s="233"/>
      <c r="D49" s="234"/>
      <c r="E49" s="234"/>
      <c r="F49" s="233"/>
      <c r="G49" s="236"/>
      <c r="I49" s="237">
        <f>I37+13</f>
        <v>53</v>
      </c>
      <c r="J49" s="238">
        <f t="shared" si="5"/>
        <v>1900</v>
      </c>
      <c r="K49" s="232" t="str">
        <f t="shared" si="27"/>
        <v/>
      </c>
      <c r="V49" s="97" t="str">
        <f t="shared" si="0"/>
        <v>-</v>
      </c>
    </row>
    <row r="50" spans="2:22" hidden="1" outlineLevel="1">
      <c r="B50" s="239"/>
      <c r="D50" s="235"/>
      <c r="E50" s="235"/>
      <c r="G50" s="240"/>
      <c r="I50" s="241">
        <f t="shared" si="26"/>
        <v>54</v>
      </c>
      <c r="J50" s="238">
        <f t="shared" si="5"/>
        <v>1900</v>
      </c>
      <c r="K50" s="239" t="str">
        <f t="shared" si="27"/>
        <v/>
      </c>
      <c r="V50" s="97" t="str">
        <f t="shared" si="0"/>
        <v>-</v>
      </c>
    </row>
    <row r="51" spans="2:22" hidden="1" outlineLevel="1">
      <c r="B51" s="239"/>
      <c r="D51" s="235"/>
      <c r="E51" s="235"/>
      <c r="G51" s="240"/>
      <c r="I51" s="241">
        <f t="shared" si="26"/>
        <v>55</v>
      </c>
      <c r="J51" s="238">
        <f t="shared" si="5"/>
        <v>1900</v>
      </c>
      <c r="K51" s="239" t="str">
        <f t="shared" si="27"/>
        <v/>
      </c>
      <c r="V51" s="97" t="str">
        <f t="shared" si="0"/>
        <v>-</v>
      </c>
    </row>
    <row r="52" spans="2:22" hidden="1" outlineLevel="1">
      <c r="B52" s="239"/>
      <c r="D52" s="235"/>
      <c r="E52" s="235"/>
      <c r="G52" s="240"/>
      <c r="I52" s="241">
        <f t="shared" si="26"/>
        <v>56</v>
      </c>
      <c r="J52" s="238">
        <f t="shared" si="5"/>
        <v>1900</v>
      </c>
      <c r="K52" s="239" t="str">
        <f t="shared" si="27"/>
        <v/>
      </c>
      <c r="V52" s="97" t="str">
        <f t="shared" si="0"/>
        <v>-</v>
      </c>
    </row>
    <row r="53" spans="2:22" hidden="1" outlineLevel="1">
      <c r="B53" s="239"/>
      <c r="D53" s="235"/>
      <c r="E53" s="235"/>
      <c r="G53" s="240"/>
      <c r="I53" s="241">
        <f t="shared" si="26"/>
        <v>57</v>
      </c>
      <c r="J53" s="238">
        <f t="shared" si="5"/>
        <v>1900</v>
      </c>
      <c r="K53" s="239" t="str">
        <f t="shared" si="27"/>
        <v/>
      </c>
      <c r="V53" s="97" t="str">
        <f t="shared" si="0"/>
        <v>-</v>
      </c>
    </row>
    <row r="54" spans="2:22" hidden="1" outlineLevel="1">
      <c r="B54" s="239"/>
      <c r="D54" s="235"/>
      <c r="E54" s="235"/>
      <c r="G54" s="240"/>
      <c r="I54" s="241">
        <f t="shared" si="26"/>
        <v>58</v>
      </c>
      <c r="J54" s="238">
        <f t="shared" si="5"/>
        <v>1900</v>
      </c>
      <c r="K54" s="239" t="str">
        <f t="shared" si="27"/>
        <v/>
      </c>
      <c r="V54" s="97" t="str">
        <f t="shared" si="0"/>
        <v>-</v>
      </c>
    </row>
    <row r="55" spans="2:22" hidden="1" outlineLevel="1">
      <c r="B55" s="239"/>
      <c r="D55" s="235"/>
      <c r="E55" s="235"/>
      <c r="G55" s="240"/>
      <c r="I55" s="241">
        <f t="shared" si="26"/>
        <v>59</v>
      </c>
      <c r="J55" s="238">
        <f t="shared" si="5"/>
        <v>1900</v>
      </c>
      <c r="K55" s="239" t="str">
        <f t="shared" si="27"/>
        <v/>
      </c>
      <c r="V55" s="97" t="str">
        <f t="shared" si="0"/>
        <v>-</v>
      </c>
    </row>
    <row r="56" spans="2:22" hidden="1" outlineLevel="1">
      <c r="B56" s="239"/>
      <c r="D56" s="235"/>
      <c r="E56" s="235"/>
      <c r="G56" s="240"/>
      <c r="I56" s="241">
        <f t="shared" si="26"/>
        <v>60</v>
      </c>
      <c r="J56" s="238">
        <f t="shared" si="5"/>
        <v>1900</v>
      </c>
      <c r="K56" s="239" t="str">
        <f t="shared" si="27"/>
        <v/>
      </c>
      <c r="V56" s="97" t="str">
        <f t="shared" si="0"/>
        <v>-</v>
      </c>
    </row>
    <row r="57" spans="2:22" hidden="1" outlineLevel="1">
      <c r="B57" s="239"/>
      <c r="D57" s="235"/>
      <c r="E57" s="235"/>
      <c r="G57" s="240"/>
      <c r="I57" s="241">
        <f t="shared" si="26"/>
        <v>61</v>
      </c>
      <c r="J57" s="238">
        <f t="shared" si="5"/>
        <v>1900</v>
      </c>
      <c r="K57" s="239" t="str">
        <f t="shared" si="27"/>
        <v/>
      </c>
      <c r="V57" s="97" t="str">
        <f t="shared" si="0"/>
        <v>-</v>
      </c>
    </row>
    <row r="58" spans="2:22" hidden="1" outlineLevel="1">
      <c r="B58" s="239"/>
      <c r="D58" s="235"/>
      <c r="E58" s="235"/>
      <c r="G58" s="240"/>
      <c r="I58" s="241">
        <f t="shared" si="26"/>
        <v>62</v>
      </c>
      <c r="J58" s="238">
        <f t="shared" si="5"/>
        <v>1900</v>
      </c>
      <c r="K58" s="239" t="str">
        <f t="shared" si="27"/>
        <v/>
      </c>
      <c r="V58" s="97" t="str">
        <f t="shared" si="0"/>
        <v>-</v>
      </c>
    </row>
    <row r="59" spans="2:22" hidden="1" outlineLevel="1">
      <c r="B59" s="239"/>
      <c r="D59" s="235"/>
      <c r="E59" s="235"/>
      <c r="G59" s="240"/>
      <c r="I59" s="241">
        <f t="shared" si="26"/>
        <v>63</v>
      </c>
      <c r="J59" s="238">
        <f t="shared" si="5"/>
        <v>1900</v>
      </c>
      <c r="K59" s="239" t="str">
        <f t="shared" si="27"/>
        <v/>
      </c>
      <c r="V59" s="97" t="str">
        <f t="shared" si="0"/>
        <v>-</v>
      </c>
    </row>
    <row r="60" spans="2:22" hidden="1" outlineLevel="1">
      <c r="B60" s="245"/>
      <c r="C60" s="246"/>
      <c r="D60" s="247"/>
      <c r="E60" s="247"/>
      <c r="F60" s="246"/>
      <c r="G60" s="248"/>
      <c r="I60" s="249">
        <f t="shared" si="26"/>
        <v>64</v>
      </c>
      <c r="J60" s="238">
        <f t="shared" si="5"/>
        <v>1900</v>
      </c>
      <c r="K60" s="245" t="str">
        <f t="shared" si="27"/>
        <v/>
      </c>
      <c r="V60" s="97" t="str">
        <f t="shared" si="0"/>
        <v>-</v>
      </c>
    </row>
    <row r="61" spans="2:22" hidden="1" outlineLevel="1">
      <c r="B61" s="232"/>
      <c r="C61" s="233"/>
      <c r="D61" s="234"/>
      <c r="E61" s="234"/>
      <c r="F61" s="233"/>
      <c r="G61" s="236"/>
      <c r="I61" s="237">
        <f>I49+13</f>
        <v>66</v>
      </c>
      <c r="J61" s="238">
        <f t="shared" si="5"/>
        <v>1900</v>
      </c>
      <c r="K61" s="232" t="str">
        <f t="shared" si="27"/>
        <v/>
      </c>
      <c r="V61" s="97" t="str">
        <f t="shared" si="0"/>
        <v>-</v>
      </c>
    </row>
    <row r="62" spans="2:22" hidden="1" outlineLevel="1">
      <c r="B62" s="239"/>
      <c r="D62" s="235"/>
      <c r="E62" s="235"/>
      <c r="G62" s="240"/>
      <c r="I62" s="241">
        <f t="shared" si="26"/>
        <v>67</v>
      </c>
      <c r="J62" s="238">
        <f t="shared" si="5"/>
        <v>1900</v>
      </c>
      <c r="K62" s="239" t="str">
        <f t="shared" si="27"/>
        <v/>
      </c>
      <c r="V62" s="97" t="str">
        <f t="shared" si="0"/>
        <v>-</v>
      </c>
    </row>
    <row r="63" spans="2:22" hidden="1" outlineLevel="1">
      <c r="B63" s="239"/>
      <c r="D63" s="235"/>
      <c r="E63" s="235"/>
      <c r="G63" s="240"/>
      <c r="I63" s="241">
        <f t="shared" si="26"/>
        <v>68</v>
      </c>
      <c r="J63" s="238">
        <f t="shared" si="5"/>
        <v>1900</v>
      </c>
      <c r="K63" s="239" t="str">
        <f t="shared" si="27"/>
        <v/>
      </c>
      <c r="V63" s="97" t="str">
        <f t="shared" si="0"/>
        <v>-</v>
      </c>
    </row>
    <row r="64" spans="2:22" hidden="1" outlineLevel="1">
      <c r="B64" s="239"/>
      <c r="D64" s="235"/>
      <c r="E64" s="235"/>
      <c r="G64" s="240"/>
      <c r="I64" s="241">
        <f t="shared" si="26"/>
        <v>69</v>
      </c>
      <c r="J64" s="238">
        <f t="shared" si="5"/>
        <v>1900</v>
      </c>
      <c r="K64" s="239" t="str">
        <f t="shared" si="27"/>
        <v/>
      </c>
      <c r="V64" s="97" t="str">
        <f t="shared" si="0"/>
        <v>-</v>
      </c>
    </row>
    <row r="65" spans="2:22" hidden="1" outlineLevel="1">
      <c r="B65" s="239"/>
      <c r="D65" s="235"/>
      <c r="E65" s="235"/>
      <c r="G65" s="240"/>
      <c r="I65" s="241">
        <f t="shared" si="26"/>
        <v>70</v>
      </c>
      <c r="J65" s="238">
        <f t="shared" si="5"/>
        <v>1900</v>
      </c>
      <c r="K65" s="239" t="str">
        <f t="shared" si="27"/>
        <v/>
      </c>
      <c r="V65" s="97" t="str">
        <f t="shared" si="0"/>
        <v>-</v>
      </c>
    </row>
    <row r="66" spans="2:22" hidden="1" outlineLevel="1">
      <c r="B66" s="239"/>
      <c r="D66" s="235"/>
      <c r="E66" s="235"/>
      <c r="G66" s="240"/>
      <c r="I66" s="241">
        <f t="shared" si="26"/>
        <v>71</v>
      </c>
      <c r="J66" s="238">
        <f t="shared" si="5"/>
        <v>1900</v>
      </c>
      <c r="K66" s="239" t="str">
        <f t="shared" si="27"/>
        <v/>
      </c>
      <c r="V66" s="97" t="str">
        <f t="shared" si="0"/>
        <v>-</v>
      </c>
    </row>
    <row r="67" spans="2:22" hidden="1" outlineLevel="1">
      <c r="B67" s="239"/>
      <c r="D67" s="235"/>
      <c r="E67" s="235"/>
      <c r="G67" s="240"/>
      <c r="I67" s="241">
        <f t="shared" si="26"/>
        <v>72</v>
      </c>
      <c r="J67" s="238">
        <f t="shared" si="5"/>
        <v>1900</v>
      </c>
      <c r="K67" s="239" t="str">
        <f t="shared" si="27"/>
        <v/>
      </c>
      <c r="V67" s="97" t="str">
        <f t="shared" si="0"/>
        <v>-</v>
      </c>
    </row>
    <row r="68" spans="2:22" hidden="1" outlineLevel="1">
      <c r="B68" s="239"/>
      <c r="D68" s="235"/>
      <c r="E68" s="235"/>
      <c r="G68" s="240"/>
      <c r="I68" s="241">
        <f t="shared" si="26"/>
        <v>73</v>
      </c>
      <c r="J68" s="238">
        <f t="shared" si="5"/>
        <v>1900</v>
      </c>
      <c r="K68" s="239" t="str">
        <f t="shared" si="27"/>
        <v/>
      </c>
      <c r="V68" s="97" t="str">
        <f t="shared" si="0"/>
        <v>-</v>
      </c>
    </row>
    <row r="69" spans="2:22" hidden="1" outlineLevel="1">
      <c r="B69" s="239"/>
      <c r="D69" s="235"/>
      <c r="E69" s="235"/>
      <c r="G69" s="240"/>
      <c r="I69" s="241">
        <f t="shared" si="26"/>
        <v>74</v>
      </c>
      <c r="J69" s="238">
        <f t="shared" si="5"/>
        <v>1900</v>
      </c>
      <c r="K69" s="239" t="str">
        <f t="shared" si="27"/>
        <v/>
      </c>
      <c r="V69" s="97" t="str">
        <f t="shared" si="0"/>
        <v>-</v>
      </c>
    </row>
    <row r="70" spans="2:22" hidden="1" outlineLevel="1">
      <c r="B70" s="239"/>
      <c r="D70" s="235"/>
      <c r="E70" s="235"/>
      <c r="G70" s="240"/>
      <c r="I70" s="241">
        <f t="shared" si="26"/>
        <v>75</v>
      </c>
      <c r="J70" s="238">
        <f t="shared" si="5"/>
        <v>1900</v>
      </c>
      <c r="K70" s="239" t="str">
        <f t="shared" si="27"/>
        <v/>
      </c>
      <c r="V70" s="97" t="str">
        <f t="shared" si="0"/>
        <v>-</v>
      </c>
    </row>
    <row r="71" spans="2:22" hidden="1" outlineLevel="1">
      <c r="B71" s="239"/>
      <c r="D71" s="235"/>
      <c r="E71" s="235"/>
      <c r="G71" s="240"/>
      <c r="I71" s="241">
        <f t="shared" si="26"/>
        <v>76</v>
      </c>
      <c r="J71" s="238">
        <f t="shared" si="5"/>
        <v>1900</v>
      </c>
      <c r="K71" s="239" t="str">
        <f t="shared" si="27"/>
        <v/>
      </c>
      <c r="V71" s="97" t="str">
        <f t="shared" si="0"/>
        <v>-</v>
      </c>
    </row>
    <row r="72" spans="2:22" hidden="1" outlineLevel="1">
      <c r="B72" s="245"/>
      <c r="C72" s="246"/>
      <c r="D72" s="247"/>
      <c r="E72" s="247"/>
      <c r="F72" s="246"/>
      <c r="G72" s="248"/>
      <c r="I72" s="249">
        <f t="shared" si="26"/>
        <v>77</v>
      </c>
      <c r="J72" s="238">
        <f t="shared" si="5"/>
        <v>1900</v>
      </c>
      <c r="K72" s="245" t="str">
        <f t="shared" si="27"/>
        <v/>
      </c>
      <c r="V72" s="97" t="str">
        <f t="shared" si="0"/>
        <v>-</v>
      </c>
    </row>
    <row r="73" spans="2:22" hidden="1" outlineLevel="1">
      <c r="B73" s="232"/>
      <c r="C73" s="233"/>
      <c r="D73" s="234"/>
      <c r="E73" s="234"/>
      <c r="F73" s="233"/>
      <c r="G73" s="236"/>
      <c r="I73" s="237">
        <f>I61+13</f>
        <v>79</v>
      </c>
      <c r="J73" s="238">
        <f t="shared" si="5"/>
        <v>1900</v>
      </c>
      <c r="K73" s="232" t="str">
        <f t="shared" si="27"/>
        <v/>
      </c>
      <c r="V73" s="97" t="str">
        <f t="shared" si="0"/>
        <v>-</v>
      </c>
    </row>
    <row r="74" spans="2:22" hidden="1" outlineLevel="1">
      <c r="B74" s="239"/>
      <c r="D74" s="235"/>
      <c r="E74" s="235"/>
      <c r="G74" s="240"/>
      <c r="I74" s="241">
        <f t="shared" si="26"/>
        <v>80</v>
      </c>
      <c r="J74" s="238">
        <f t="shared" si="5"/>
        <v>1900</v>
      </c>
      <c r="K74" s="239" t="str">
        <f t="shared" si="27"/>
        <v/>
      </c>
      <c r="V74" s="97" t="str">
        <f t="shared" si="0"/>
        <v>-</v>
      </c>
    </row>
    <row r="75" spans="2:22" hidden="1" outlineLevel="1">
      <c r="B75" s="239"/>
      <c r="D75" s="235"/>
      <c r="E75" s="235"/>
      <c r="G75" s="240"/>
      <c r="I75" s="241">
        <f t="shared" si="26"/>
        <v>81</v>
      </c>
      <c r="J75" s="238">
        <f t="shared" si="5"/>
        <v>1900</v>
      </c>
      <c r="K75" s="239" t="str">
        <f t="shared" si="27"/>
        <v/>
      </c>
      <c r="V75" s="97" t="str">
        <f t="shared" si="0"/>
        <v>-</v>
      </c>
    </row>
    <row r="76" spans="2:22" hidden="1" outlineLevel="1">
      <c r="B76" s="239"/>
      <c r="D76" s="235"/>
      <c r="E76" s="235"/>
      <c r="G76" s="240"/>
      <c r="I76" s="241">
        <f t="shared" si="26"/>
        <v>82</v>
      </c>
      <c r="J76" s="238">
        <f t="shared" si="5"/>
        <v>1900</v>
      </c>
      <c r="K76" s="239" t="str">
        <f t="shared" si="27"/>
        <v/>
      </c>
      <c r="V76" s="97" t="str">
        <f t="shared" ref="V76:V139" si="47">IFERROR(IF(AND(MONTH(K77)&gt;=6,MONTH(K77)&lt;=9),"Summer","Winter"),"-")</f>
        <v>-</v>
      </c>
    </row>
    <row r="77" spans="2:22" hidden="1" outlineLevel="1">
      <c r="B77" s="239"/>
      <c r="D77" s="235"/>
      <c r="E77" s="235"/>
      <c r="G77" s="240"/>
      <c r="I77" s="241">
        <f t="shared" si="26"/>
        <v>83</v>
      </c>
      <c r="J77" s="238">
        <f t="shared" si="5"/>
        <v>1900</v>
      </c>
      <c r="K77" s="239" t="str">
        <f t="shared" si="27"/>
        <v/>
      </c>
      <c r="V77" s="97" t="str">
        <f t="shared" si="47"/>
        <v>-</v>
      </c>
    </row>
    <row r="78" spans="2:22" hidden="1" outlineLevel="1">
      <c r="B78" s="239"/>
      <c r="D78" s="235"/>
      <c r="E78" s="235"/>
      <c r="G78" s="240"/>
      <c r="I78" s="241">
        <f t="shared" si="26"/>
        <v>84</v>
      </c>
      <c r="J78" s="238">
        <f t="shared" ref="J78:J141" si="48">YEAR(B78)</f>
        <v>1900</v>
      </c>
      <c r="K78" s="239" t="str">
        <f t="shared" si="27"/>
        <v/>
      </c>
      <c r="V78" s="97" t="str">
        <f t="shared" si="47"/>
        <v>-</v>
      </c>
    </row>
    <row r="79" spans="2:22" hidden="1" outlineLevel="1">
      <c r="B79" s="239"/>
      <c r="D79" s="235"/>
      <c r="E79" s="235"/>
      <c r="G79" s="240"/>
      <c r="I79" s="241">
        <f t="shared" si="26"/>
        <v>85</v>
      </c>
      <c r="J79" s="238">
        <f t="shared" si="48"/>
        <v>1900</v>
      </c>
      <c r="K79" s="239" t="str">
        <f t="shared" si="27"/>
        <v/>
      </c>
      <c r="V79" s="97" t="str">
        <f t="shared" si="47"/>
        <v>-</v>
      </c>
    </row>
    <row r="80" spans="2:22" hidden="1" outlineLevel="1">
      <c r="B80" s="239"/>
      <c r="D80" s="235"/>
      <c r="E80" s="235"/>
      <c r="G80" s="240"/>
      <c r="I80" s="241">
        <f t="shared" si="26"/>
        <v>86</v>
      </c>
      <c r="J80" s="238">
        <f t="shared" si="48"/>
        <v>1900</v>
      </c>
      <c r="K80" s="239" t="str">
        <f t="shared" si="27"/>
        <v/>
      </c>
      <c r="V80" s="97" t="str">
        <f t="shared" si="47"/>
        <v>-</v>
      </c>
    </row>
    <row r="81" spans="2:22" hidden="1" outlineLevel="1">
      <c r="B81" s="239"/>
      <c r="D81" s="235"/>
      <c r="E81" s="235"/>
      <c r="G81" s="240"/>
      <c r="I81" s="241">
        <f t="shared" si="26"/>
        <v>87</v>
      </c>
      <c r="J81" s="238">
        <f t="shared" si="48"/>
        <v>1900</v>
      </c>
      <c r="K81" s="239" t="str">
        <f t="shared" si="27"/>
        <v/>
      </c>
      <c r="V81" s="97" t="str">
        <f t="shared" si="47"/>
        <v>-</v>
      </c>
    </row>
    <row r="82" spans="2:22" hidden="1" outlineLevel="1">
      <c r="B82" s="239"/>
      <c r="D82" s="235"/>
      <c r="E82" s="235"/>
      <c r="G82" s="240"/>
      <c r="I82" s="241">
        <f t="shared" si="26"/>
        <v>88</v>
      </c>
      <c r="J82" s="238">
        <f t="shared" si="48"/>
        <v>1900</v>
      </c>
      <c r="K82" s="239" t="str">
        <f t="shared" si="27"/>
        <v/>
      </c>
      <c r="V82" s="97" t="str">
        <f t="shared" si="47"/>
        <v>-</v>
      </c>
    </row>
    <row r="83" spans="2:22" hidden="1" outlineLevel="1">
      <c r="B83" s="239"/>
      <c r="D83" s="235"/>
      <c r="E83" s="235"/>
      <c r="G83" s="240"/>
      <c r="I83" s="241">
        <f t="shared" si="26"/>
        <v>89</v>
      </c>
      <c r="J83" s="238">
        <f t="shared" si="48"/>
        <v>1900</v>
      </c>
      <c r="K83" s="239" t="str">
        <f t="shared" si="27"/>
        <v/>
      </c>
      <c r="V83" s="97" t="str">
        <f t="shared" si="47"/>
        <v>-</v>
      </c>
    </row>
    <row r="84" spans="2:22" hidden="1" outlineLevel="1">
      <c r="B84" s="245"/>
      <c r="C84" s="246"/>
      <c r="D84" s="247"/>
      <c r="E84" s="247"/>
      <c r="F84" s="246"/>
      <c r="G84" s="248"/>
      <c r="I84" s="249">
        <f t="shared" si="26"/>
        <v>90</v>
      </c>
      <c r="J84" s="238">
        <f t="shared" si="48"/>
        <v>1900</v>
      </c>
      <c r="K84" s="245" t="str">
        <f t="shared" si="27"/>
        <v/>
      </c>
      <c r="V84" s="97" t="str">
        <f t="shared" si="47"/>
        <v>-</v>
      </c>
    </row>
    <row r="85" spans="2:22" hidden="1" outlineLevel="1">
      <c r="B85" s="232"/>
      <c r="C85" s="233"/>
      <c r="D85" s="234"/>
      <c r="E85" s="234"/>
      <c r="F85" s="233"/>
      <c r="G85" s="236"/>
      <c r="I85" s="237">
        <f>I73+13</f>
        <v>92</v>
      </c>
      <c r="J85" s="238">
        <f t="shared" si="48"/>
        <v>1900</v>
      </c>
      <c r="K85" s="232" t="str">
        <f t="shared" si="27"/>
        <v/>
      </c>
      <c r="V85" s="97" t="str">
        <f t="shared" si="47"/>
        <v>-</v>
      </c>
    </row>
    <row r="86" spans="2:22" hidden="1" outlineLevel="1">
      <c r="B86" s="239"/>
      <c r="D86" s="235"/>
      <c r="E86" s="235"/>
      <c r="G86" s="240"/>
      <c r="I86" s="241">
        <f t="shared" si="26"/>
        <v>93</v>
      </c>
      <c r="J86" s="238">
        <f t="shared" si="48"/>
        <v>1900</v>
      </c>
      <c r="K86" s="239" t="str">
        <f t="shared" si="27"/>
        <v/>
      </c>
      <c r="V86" s="97" t="str">
        <f t="shared" si="47"/>
        <v>-</v>
      </c>
    </row>
    <row r="87" spans="2:22" hidden="1" outlineLevel="1">
      <c r="B87" s="239"/>
      <c r="D87" s="235"/>
      <c r="E87" s="235"/>
      <c r="G87" s="240"/>
      <c r="I87" s="241">
        <f t="shared" si="26"/>
        <v>94</v>
      </c>
      <c r="J87" s="238">
        <f t="shared" si="48"/>
        <v>1900</v>
      </c>
      <c r="K87" s="239" t="str">
        <f t="shared" si="27"/>
        <v/>
      </c>
      <c r="V87" s="97" t="str">
        <f t="shared" si="47"/>
        <v>-</v>
      </c>
    </row>
    <row r="88" spans="2:22" hidden="1" outlineLevel="1">
      <c r="B88" s="239"/>
      <c r="D88" s="235"/>
      <c r="E88" s="235"/>
      <c r="G88" s="240"/>
      <c r="I88" s="241">
        <f t="shared" si="26"/>
        <v>95</v>
      </c>
      <c r="J88" s="238">
        <f t="shared" si="48"/>
        <v>1900</v>
      </c>
      <c r="K88" s="239" t="str">
        <f t="shared" si="27"/>
        <v/>
      </c>
      <c r="V88" s="97" t="str">
        <f t="shared" si="47"/>
        <v>-</v>
      </c>
    </row>
    <row r="89" spans="2:22" hidden="1" outlineLevel="1">
      <c r="B89" s="239"/>
      <c r="D89" s="235"/>
      <c r="E89" s="235"/>
      <c r="G89" s="240"/>
      <c r="I89" s="241">
        <f t="shared" si="26"/>
        <v>96</v>
      </c>
      <c r="J89" s="238">
        <f t="shared" si="48"/>
        <v>1900</v>
      </c>
      <c r="K89" s="239" t="str">
        <f t="shared" si="27"/>
        <v/>
      </c>
      <c r="V89" s="97" t="str">
        <f t="shared" si="47"/>
        <v>-</v>
      </c>
    </row>
    <row r="90" spans="2:22" hidden="1" outlineLevel="1">
      <c r="B90" s="239"/>
      <c r="D90" s="235"/>
      <c r="E90" s="235"/>
      <c r="G90" s="240"/>
      <c r="I90" s="241">
        <f t="shared" ref="I90:I96" si="49">I78+13</f>
        <v>97</v>
      </c>
      <c r="J90" s="238">
        <f t="shared" si="48"/>
        <v>1900</v>
      </c>
      <c r="K90" s="239" t="str">
        <f t="shared" ref="K90:K153" si="50">IF(ISNUMBER(F90),IF(F90&lt;&gt;0,B90,""),"")</f>
        <v/>
      </c>
      <c r="V90" s="97" t="str">
        <f t="shared" si="47"/>
        <v>-</v>
      </c>
    </row>
    <row r="91" spans="2:22" hidden="1" outlineLevel="1">
      <c r="B91" s="239"/>
      <c r="D91" s="235"/>
      <c r="E91" s="235"/>
      <c r="G91" s="240"/>
      <c r="I91" s="241">
        <f t="shared" si="49"/>
        <v>98</v>
      </c>
      <c r="J91" s="238">
        <f t="shared" si="48"/>
        <v>1900</v>
      </c>
      <c r="K91" s="239" t="str">
        <f t="shared" si="50"/>
        <v/>
      </c>
      <c r="V91" s="97" t="str">
        <f t="shared" si="47"/>
        <v>-</v>
      </c>
    </row>
    <row r="92" spans="2:22" hidden="1" outlineLevel="1">
      <c r="B92" s="239"/>
      <c r="D92" s="235"/>
      <c r="E92" s="235"/>
      <c r="G92" s="240"/>
      <c r="I92" s="241">
        <f t="shared" si="49"/>
        <v>99</v>
      </c>
      <c r="J92" s="238">
        <f t="shared" si="48"/>
        <v>1900</v>
      </c>
      <c r="K92" s="239" t="str">
        <f t="shared" si="50"/>
        <v/>
      </c>
      <c r="V92" s="97" t="str">
        <f t="shared" si="47"/>
        <v>-</v>
      </c>
    </row>
    <row r="93" spans="2:22" hidden="1" outlineLevel="1">
      <c r="B93" s="239"/>
      <c r="D93" s="235"/>
      <c r="E93" s="235"/>
      <c r="G93" s="240"/>
      <c r="I93" s="241">
        <f t="shared" si="49"/>
        <v>100</v>
      </c>
      <c r="J93" s="238">
        <f t="shared" si="48"/>
        <v>1900</v>
      </c>
      <c r="K93" s="239" t="str">
        <f t="shared" si="50"/>
        <v/>
      </c>
      <c r="V93" s="97" t="str">
        <f t="shared" si="47"/>
        <v>-</v>
      </c>
    </row>
    <row r="94" spans="2:22" hidden="1" outlineLevel="1">
      <c r="B94" s="239"/>
      <c r="D94" s="235"/>
      <c r="E94" s="235"/>
      <c r="G94" s="240"/>
      <c r="I94" s="241">
        <f t="shared" si="49"/>
        <v>101</v>
      </c>
      <c r="J94" s="238">
        <f t="shared" si="48"/>
        <v>1900</v>
      </c>
      <c r="K94" s="239" t="str">
        <f t="shared" si="50"/>
        <v/>
      </c>
      <c r="V94" s="97" t="str">
        <f t="shared" si="47"/>
        <v>-</v>
      </c>
    </row>
    <row r="95" spans="2:22" hidden="1" outlineLevel="1">
      <c r="B95" s="239"/>
      <c r="D95" s="235"/>
      <c r="E95" s="235"/>
      <c r="G95" s="240"/>
      <c r="I95" s="241">
        <f t="shared" si="49"/>
        <v>102</v>
      </c>
      <c r="J95" s="238">
        <f t="shared" si="48"/>
        <v>1900</v>
      </c>
      <c r="K95" s="239" t="str">
        <f t="shared" si="50"/>
        <v/>
      </c>
      <c r="V95" s="97" t="str">
        <f t="shared" si="47"/>
        <v>-</v>
      </c>
    </row>
    <row r="96" spans="2:22" hidden="1" outlineLevel="1">
      <c r="B96" s="245"/>
      <c r="C96" s="246"/>
      <c r="D96" s="247"/>
      <c r="E96" s="247"/>
      <c r="F96" s="246"/>
      <c r="G96" s="248"/>
      <c r="I96" s="249">
        <f t="shared" si="49"/>
        <v>103</v>
      </c>
      <c r="J96" s="238">
        <f t="shared" si="48"/>
        <v>1900</v>
      </c>
      <c r="K96" s="245" t="str">
        <f t="shared" si="50"/>
        <v/>
      </c>
      <c r="V96" s="97" t="str">
        <f t="shared" si="47"/>
        <v>-</v>
      </c>
    </row>
    <row r="97" spans="2:22" hidden="1" outlineLevel="1">
      <c r="B97" s="232"/>
      <c r="C97" s="233"/>
      <c r="D97" s="234"/>
      <c r="E97" s="234"/>
      <c r="F97" s="233"/>
      <c r="G97" s="236"/>
      <c r="I97" s="237">
        <f>I85+13</f>
        <v>105</v>
      </c>
      <c r="J97" s="238">
        <f t="shared" si="48"/>
        <v>1900</v>
      </c>
      <c r="K97" s="232" t="str">
        <f t="shared" si="50"/>
        <v/>
      </c>
      <c r="V97" s="97" t="str">
        <f t="shared" si="47"/>
        <v>-</v>
      </c>
    </row>
    <row r="98" spans="2:22" hidden="1" outlineLevel="1">
      <c r="B98" s="239"/>
      <c r="D98" s="235"/>
      <c r="E98" s="235"/>
      <c r="G98" s="240"/>
      <c r="I98" s="241">
        <f t="shared" ref="I98:I120" si="51">I86+13</f>
        <v>106</v>
      </c>
      <c r="J98" s="238">
        <f t="shared" si="48"/>
        <v>1900</v>
      </c>
      <c r="K98" s="239" t="str">
        <f t="shared" si="50"/>
        <v/>
      </c>
      <c r="V98" s="97" t="str">
        <f t="shared" si="47"/>
        <v>-</v>
      </c>
    </row>
    <row r="99" spans="2:22" hidden="1" outlineLevel="1">
      <c r="B99" s="239"/>
      <c r="D99" s="235"/>
      <c r="E99" s="235"/>
      <c r="G99" s="240"/>
      <c r="I99" s="241">
        <f t="shared" si="51"/>
        <v>107</v>
      </c>
      <c r="J99" s="238">
        <f t="shared" si="48"/>
        <v>1900</v>
      </c>
      <c r="K99" s="239" t="str">
        <f t="shared" si="50"/>
        <v/>
      </c>
      <c r="V99" s="97" t="str">
        <f t="shared" si="47"/>
        <v>-</v>
      </c>
    </row>
    <row r="100" spans="2:22" hidden="1" outlineLevel="1">
      <c r="B100" s="239"/>
      <c r="D100" s="235"/>
      <c r="E100" s="235"/>
      <c r="G100" s="240"/>
      <c r="I100" s="241">
        <f t="shared" si="51"/>
        <v>108</v>
      </c>
      <c r="J100" s="238">
        <f t="shared" si="48"/>
        <v>1900</v>
      </c>
      <c r="K100" s="239" t="str">
        <f t="shared" si="50"/>
        <v/>
      </c>
      <c r="V100" s="97" t="str">
        <f t="shared" si="47"/>
        <v>-</v>
      </c>
    </row>
    <row r="101" spans="2:22" hidden="1" outlineLevel="1">
      <c r="B101" s="239"/>
      <c r="D101" s="235"/>
      <c r="E101" s="235"/>
      <c r="G101" s="240"/>
      <c r="I101" s="241">
        <f t="shared" si="51"/>
        <v>109</v>
      </c>
      <c r="J101" s="238">
        <f t="shared" si="48"/>
        <v>1900</v>
      </c>
      <c r="K101" s="239" t="str">
        <f t="shared" si="50"/>
        <v/>
      </c>
      <c r="V101" s="97" t="str">
        <f t="shared" si="47"/>
        <v>-</v>
      </c>
    </row>
    <row r="102" spans="2:22" hidden="1" outlineLevel="1">
      <c r="B102" s="239"/>
      <c r="D102" s="235"/>
      <c r="E102" s="235"/>
      <c r="G102" s="240"/>
      <c r="I102" s="241">
        <f t="shared" si="51"/>
        <v>110</v>
      </c>
      <c r="J102" s="238">
        <f t="shared" si="48"/>
        <v>1900</v>
      </c>
      <c r="K102" s="239" t="str">
        <f t="shared" si="50"/>
        <v/>
      </c>
      <c r="V102" s="97" t="str">
        <f t="shared" si="47"/>
        <v>-</v>
      </c>
    </row>
    <row r="103" spans="2:22" hidden="1" outlineLevel="1">
      <c r="B103" s="239"/>
      <c r="D103" s="235"/>
      <c r="E103" s="235"/>
      <c r="G103" s="240"/>
      <c r="I103" s="241">
        <f t="shared" si="51"/>
        <v>111</v>
      </c>
      <c r="J103" s="238">
        <f t="shared" si="48"/>
        <v>1900</v>
      </c>
      <c r="K103" s="239" t="str">
        <f t="shared" si="50"/>
        <v/>
      </c>
      <c r="V103" s="97" t="str">
        <f t="shared" si="47"/>
        <v>-</v>
      </c>
    </row>
    <row r="104" spans="2:22" hidden="1" outlineLevel="1">
      <c r="B104" s="239"/>
      <c r="D104" s="235"/>
      <c r="E104" s="235"/>
      <c r="G104" s="240"/>
      <c r="I104" s="241">
        <f t="shared" si="51"/>
        <v>112</v>
      </c>
      <c r="J104" s="238">
        <f t="shared" si="48"/>
        <v>1900</v>
      </c>
      <c r="K104" s="239" t="str">
        <f t="shared" si="50"/>
        <v/>
      </c>
      <c r="V104" s="97" t="str">
        <f t="shared" si="47"/>
        <v>-</v>
      </c>
    </row>
    <row r="105" spans="2:22" hidden="1" outlineLevel="1">
      <c r="B105" s="239"/>
      <c r="D105" s="235"/>
      <c r="E105" s="235"/>
      <c r="G105" s="240"/>
      <c r="I105" s="241">
        <f t="shared" si="51"/>
        <v>113</v>
      </c>
      <c r="J105" s="238">
        <f t="shared" si="48"/>
        <v>1900</v>
      </c>
      <c r="K105" s="239" t="str">
        <f t="shared" si="50"/>
        <v/>
      </c>
      <c r="V105" s="97" t="str">
        <f t="shared" si="47"/>
        <v>-</v>
      </c>
    </row>
    <row r="106" spans="2:22" hidden="1" outlineLevel="1">
      <c r="B106" s="239"/>
      <c r="D106" s="235"/>
      <c r="E106" s="235"/>
      <c r="G106" s="240"/>
      <c r="I106" s="241">
        <f t="shared" si="51"/>
        <v>114</v>
      </c>
      <c r="J106" s="238">
        <f t="shared" si="48"/>
        <v>1900</v>
      </c>
      <c r="K106" s="239" t="str">
        <f t="shared" si="50"/>
        <v/>
      </c>
      <c r="V106" s="97" t="str">
        <f t="shared" si="47"/>
        <v>-</v>
      </c>
    </row>
    <row r="107" spans="2:22" hidden="1" outlineLevel="1">
      <c r="B107" s="239"/>
      <c r="D107" s="235"/>
      <c r="E107" s="235"/>
      <c r="G107" s="240"/>
      <c r="I107" s="241">
        <f t="shared" si="51"/>
        <v>115</v>
      </c>
      <c r="J107" s="238">
        <f t="shared" si="48"/>
        <v>1900</v>
      </c>
      <c r="K107" s="239" t="str">
        <f t="shared" si="50"/>
        <v/>
      </c>
      <c r="V107" s="97" t="str">
        <f t="shared" si="47"/>
        <v>-</v>
      </c>
    </row>
    <row r="108" spans="2:22" hidden="1" outlineLevel="1">
      <c r="B108" s="245"/>
      <c r="C108" s="246"/>
      <c r="D108" s="247"/>
      <c r="E108" s="247"/>
      <c r="F108" s="246"/>
      <c r="G108" s="248"/>
      <c r="I108" s="249">
        <f t="shared" si="51"/>
        <v>116</v>
      </c>
      <c r="J108" s="238">
        <f t="shared" si="48"/>
        <v>1900</v>
      </c>
      <c r="K108" s="245" t="str">
        <f t="shared" si="50"/>
        <v/>
      </c>
      <c r="V108" s="97" t="str">
        <f t="shared" si="47"/>
        <v>-</v>
      </c>
    </row>
    <row r="109" spans="2:22" hidden="1" outlineLevel="1">
      <c r="B109" s="232"/>
      <c r="C109" s="233"/>
      <c r="D109" s="234"/>
      <c r="E109" s="234"/>
      <c r="F109" s="233"/>
      <c r="G109" s="236"/>
      <c r="I109" s="237">
        <f>I97+13</f>
        <v>118</v>
      </c>
      <c r="J109" s="238">
        <f t="shared" si="48"/>
        <v>1900</v>
      </c>
      <c r="K109" s="232" t="str">
        <f t="shared" si="50"/>
        <v/>
      </c>
      <c r="V109" s="97" t="str">
        <f t="shared" si="47"/>
        <v>-</v>
      </c>
    </row>
    <row r="110" spans="2:22" hidden="1" outlineLevel="1">
      <c r="B110" s="239"/>
      <c r="D110" s="235"/>
      <c r="E110" s="235"/>
      <c r="G110" s="240"/>
      <c r="I110" s="241">
        <f t="shared" si="51"/>
        <v>119</v>
      </c>
      <c r="J110" s="238">
        <f t="shared" si="48"/>
        <v>1900</v>
      </c>
      <c r="K110" s="239" t="str">
        <f t="shared" si="50"/>
        <v/>
      </c>
      <c r="V110" s="97" t="str">
        <f t="shared" si="47"/>
        <v>-</v>
      </c>
    </row>
    <row r="111" spans="2:22" hidden="1" outlineLevel="1">
      <c r="B111" s="239"/>
      <c r="D111" s="235"/>
      <c r="E111" s="235"/>
      <c r="G111" s="240"/>
      <c r="I111" s="241">
        <f t="shared" si="51"/>
        <v>120</v>
      </c>
      <c r="J111" s="238">
        <f t="shared" si="48"/>
        <v>1900</v>
      </c>
      <c r="K111" s="239" t="str">
        <f t="shared" si="50"/>
        <v/>
      </c>
      <c r="V111" s="97" t="str">
        <f t="shared" si="47"/>
        <v>-</v>
      </c>
    </row>
    <row r="112" spans="2:22" hidden="1" outlineLevel="1">
      <c r="B112" s="239"/>
      <c r="D112" s="235"/>
      <c r="E112" s="235"/>
      <c r="G112" s="240"/>
      <c r="I112" s="241">
        <f t="shared" si="51"/>
        <v>121</v>
      </c>
      <c r="J112" s="238">
        <f t="shared" si="48"/>
        <v>1900</v>
      </c>
      <c r="K112" s="239" t="str">
        <f t="shared" si="50"/>
        <v/>
      </c>
      <c r="V112" s="97" t="str">
        <f t="shared" si="47"/>
        <v>-</v>
      </c>
    </row>
    <row r="113" spans="2:22" hidden="1" outlineLevel="1">
      <c r="B113" s="239"/>
      <c r="D113" s="235"/>
      <c r="E113" s="235"/>
      <c r="G113" s="240"/>
      <c r="I113" s="241">
        <f t="shared" si="51"/>
        <v>122</v>
      </c>
      <c r="J113" s="238">
        <f t="shared" si="48"/>
        <v>1900</v>
      </c>
      <c r="K113" s="239" t="str">
        <f t="shared" si="50"/>
        <v/>
      </c>
      <c r="V113" s="97" t="str">
        <f t="shared" si="47"/>
        <v>-</v>
      </c>
    </row>
    <row r="114" spans="2:22" hidden="1" outlineLevel="1">
      <c r="B114" s="239"/>
      <c r="D114" s="235"/>
      <c r="E114" s="235"/>
      <c r="G114" s="240"/>
      <c r="I114" s="241">
        <f t="shared" si="51"/>
        <v>123</v>
      </c>
      <c r="J114" s="238">
        <f t="shared" si="48"/>
        <v>1900</v>
      </c>
      <c r="K114" s="239" t="str">
        <f t="shared" si="50"/>
        <v/>
      </c>
      <c r="V114" s="97" t="str">
        <f t="shared" si="47"/>
        <v>-</v>
      </c>
    </row>
    <row r="115" spans="2:22" hidden="1" outlineLevel="1">
      <c r="B115" s="239"/>
      <c r="D115" s="235"/>
      <c r="E115" s="235"/>
      <c r="G115" s="240"/>
      <c r="I115" s="241">
        <f t="shared" si="51"/>
        <v>124</v>
      </c>
      <c r="J115" s="238">
        <f t="shared" si="48"/>
        <v>1900</v>
      </c>
      <c r="K115" s="239" t="str">
        <f t="shared" si="50"/>
        <v/>
      </c>
      <c r="V115" s="97" t="str">
        <f t="shared" si="47"/>
        <v>-</v>
      </c>
    </row>
    <row r="116" spans="2:22" hidden="1" outlineLevel="1">
      <c r="B116" s="239"/>
      <c r="D116" s="235"/>
      <c r="E116" s="235"/>
      <c r="G116" s="240"/>
      <c r="I116" s="241">
        <f t="shared" si="51"/>
        <v>125</v>
      </c>
      <c r="J116" s="238">
        <f t="shared" si="48"/>
        <v>1900</v>
      </c>
      <c r="K116" s="239" t="str">
        <f t="shared" si="50"/>
        <v/>
      </c>
      <c r="V116" s="97" t="str">
        <f t="shared" si="47"/>
        <v>-</v>
      </c>
    </row>
    <row r="117" spans="2:22" hidden="1" outlineLevel="1">
      <c r="B117" s="239"/>
      <c r="D117" s="235"/>
      <c r="E117" s="235"/>
      <c r="G117" s="240"/>
      <c r="I117" s="241">
        <f t="shared" si="51"/>
        <v>126</v>
      </c>
      <c r="J117" s="238">
        <f t="shared" si="48"/>
        <v>1900</v>
      </c>
      <c r="K117" s="239" t="str">
        <f t="shared" si="50"/>
        <v/>
      </c>
      <c r="V117" s="97" t="str">
        <f t="shared" si="47"/>
        <v>-</v>
      </c>
    </row>
    <row r="118" spans="2:22" hidden="1" outlineLevel="1">
      <c r="B118" s="239"/>
      <c r="D118" s="235"/>
      <c r="E118" s="235"/>
      <c r="G118" s="240"/>
      <c r="I118" s="241">
        <f t="shared" si="51"/>
        <v>127</v>
      </c>
      <c r="J118" s="238">
        <f t="shared" si="48"/>
        <v>1900</v>
      </c>
      <c r="K118" s="239" t="str">
        <f t="shared" si="50"/>
        <v/>
      </c>
      <c r="V118" s="97" t="str">
        <f t="shared" si="47"/>
        <v>-</v>
      </c>
    </row>
    <row r="119" spans="2:22" hidden="1" outlineLevel="1">
      <c r="B119" s="239"/>
      <c r="D119" s="235"/>
      <c r="E119" s="235"/>
      <c r="G119" s="240"/>
      <c r="I119" s="241">
        <f t="shared" si="51"/>
        <v>128</v>
      </c>
      <c r="J119" s="238">
        <f t="shared" si="48"/>
        <v>1900</v>
      </c>
      <c r="K119" s="239" t="str">
        <f t="shared" si="50"/>
        <v/>
      </c>
      <c r="V119" s="97" t="str">
        <f t="shared" si="47"/>
        <v>-</v>
      </c>
    </row>
    <row r="120" spans="2:22" hidden="1" outlineLevel="1">
      <c r="B120" s="245"/>
      <c r="C120" s="246"/>
      <c r="D120" s="247"/>
      <c r="E120" s="247"/>
      <c r="F120" s="246"/>
      <c r="G120" s="248"/>
      <c r="I120" s="249">
        <f t="shared" si="51"/>
        <v>129</v>
      </c>
      <c r="J120" s="238">
        <f t="shared" si="48"/>
        <v>1900</v>
      </c>
      <c r="K120" s="245" t="str">
        <f t="shared" si="50"/>
        <v/>
      </c>
      <c r="V120" s="97" t="str">
        <f t="shared" si="47"/>
        <v>-</v>
      </c>
    </row>
    <row r="121" spans="2:22" hidden="1" outlineLevel="1">
      <c r="B121" s="232"/>
      <c r="C121" s="233"/>
      <c r="D121" s="234"/>
      <c r="E121" s="234"/>
      <c r="F121" s="233"/>
      <c r="G121" s="236"/>
      <c r="I121" s="237">
        <f>I109+13</f>
        <v>131</v>
      </c>
      <c r="J121" s="238">
        <f t="shared" si="48"/>
        <v>1900</v>
      </c>
      <c r="K121" s="232" t="str">
        <f t="shared" si="50"/>
        <v/>
      </c>
      <c r="V121" s="97" t="str">
        <f t="shared" si="47"/>
        <v>-</v>
      </c>
    </row>
    <row r="122" spans="2:22" hidden="1" outlineLevel="1">
      <c r="B122" s="239"/>
      <c r="D122" s="235"/>
      <c r="E122" s="235"/>
      <c r="G122" s="240"/>
      <c r="I122" s="241">
        <f t="shared" ref="I122:I185" si="52">I110+13</f>
        <v>132</v>
      </c>
      <c r="J122" s="238">
        <f t="shared" si="48"/>
        <v>1900</v>
      </c>
      <c r="K122" s="239" t="str">
        <f t="shared" si="50"/>
        <v/>
      </c>
      <c r="V122" s="97" t="str">
        <f t="shared" si="47"/>
        <v>-</v>
      </c>
    </row>
    <row r="123" spans="2:22" hidden="1" outlineLevel="1">
      <c r="B123" s="239"/>
      <c r="D123" s="235"/>
      <c r="E123" s="235"/>
      <c r="G123" s="240"/>
      <c r="I123" s="241">
        <f t="shared" si="52"/>
        <v>133</v>
      </c>
      <c r="J123" s="238">
        <f t="shared" si="48"/>
        <v>1900</v>
      </c>
      <c r="K123" s="239" t="str">
        <f t="shared" si="50"/>
        <v/>
      </c>
      <c r="V123" s="97" t="str">
        <f t="shared" si="47"/>
        <v>-</v>
      </c>
    </row>
    <row r="124" spans="2:22" hidden="1" outlineLevel="1">
      <c r="B124" s="239"/>
      <c r="D124" s="235"/>
      <c r="E124" s="235"/>
      <c r="G124" s="240"/>
      <c r="I124" s="241">
        <f t="shared" si="52"/>
        <v>134</v>
      </c>
      <c r="J124" s="238">
        <f t="shared" si="48"/>
        <v>1900</v>
      </c>
      <c r="K124" s="239" t="str">
        <f t="shared" si="50"/>
        <v/>
      </c>
      <c r="V124" s="97" t="str">
        <f t="shared" si="47"/>
        <v>-</v>
      </c>
    </row>
    <row r="125" spans="2:22" hidden="1" outlineLevel="1">
      <c r="B125" s="239"/>
      <c r="D125" s="235"/>
      <c r="E125" s="235"/>
      <c r="G125" s="240"/>
      <c r="I125" s="241">
        <f t="shared" si="52"/>
        <v>135</v>
      </c>
      <c r="J125" s="238">
        <f t="shared" si="48"/>
        <v>1900</v>
      </c>
      <c r="K125" s="239" t="str">
        <f t="shared" si="50"/>
        <v/>
      </c>
      <c r="V125" s="97" t="str">
        <f t="shared" si="47"/>
        <v>-</v>
      </c>
    </row>
    <row r="126" spans="2:22" hidden="1" outlineLevel="1">
      <c r="B126" s="239"/>
      <c r="D126" s="235"/>
      <c r="E126" s="235"/>
      <c r="G126" s="240"/>
      <c r="I126" s="241">
        <f t="shared" si="52"/>
        <v>136</v>
      </c>
      <c r="J126" s="238">
        <f t="shared" si="48"/>
        <v>1900</v>
      </c>
      <c r="K126" s="239" t="str">
        <f t="shared" si="50"/>
        <v/>
      </c>
      <c r="V126" s="97" t="str">
        <f t="shared" si="47"/>
        <v>-</v>
      </c>
    </row>
    <row r="127" spans="2:22" hidden="1" outlineLevel="1">
      <c r="B127" s="239"/>
      <c r="D127" s="235"/>
      <c r="E127" s="235"/>
      <c r="G127" s="240"/>
      <c r="I127" s="241">
        <f t="shared" si="52"/>
        <v>137</v>
      </c>
      <c r="J127" s="238">
        <f t="shared" si="48"/>
        <v>1900</v>
      </c>
      <c r="K127" s="239" t="str">
        <f t="shared" si="50"/>
        <v/>
      </c>
      <c r="V127" s="97" t="str">
        <f t="shared" si="47"/>
        <v>-</v>
      </c>
    </row>
    <row r="128" spans="2:22" hidden="1" outlineLevel="1">
      <c r="B128" s="239"/>
      <c r="D128" s="235"/>
      <c r="E128" s="235"/>
      <c r="G128" s="240"/>
      <c r="I128" s="241">
        <f t="shared" si="52"/>
        <v>138</v>
      </c>
      <c r="J128" s="238">
        <f t="shared" si="48"/>
        <v>1900</v>
      </c>
      <c r="K128" s="239" t="str">
        <f t="shared" si="50"/>
        <v/>
      </c>
      <c r="V128" s="97" t="str">
        <f t="shared" si="47"/>
        <v>-</v>
      </c>
    </row>
    <row r="129" spans="2:22" hidden="1" outlineLevel="1">
      <c r="B129" s="239"/>
      <c r="D129" s="235"/>
      <c r="E129" s="235"/>
      <c r="G129" s="240"/>
      <c r="I129" s="241">
        <f t="shared" si="52"/>
        <v>139</v>
      </c>
      <c r="J129" s="238">
        <f t="shared" si="48"/>
        <v>1900</v>
      </c>
      <c r="K129" s="239" t="str">
        <f t="shared" si="50"/>
        <v/>
      </c>
      <c r="V129" s="97" t="str">
        <f t="shared" si="47"/>
        <v>-</v>
      </c>
    </row>
    <row r="130" spans="2:22" hidden="1" outlineLevel="1">
      <c r="B130" s="239"/>
      <c r="D130" s="235"/>
      <c r="E130" s="235"/>
      <c r="G130" s="240"/>
      <c r="I130" s="241">
        <f t="shared" si="52"/>
        <v>140</v>
      </c>
      <c r="J130" s="238">
        <f t="shared" si="48"/>
        <v>1900</v>
      </c>
      <c r="K130" s="239" t="str">
        <f t="shared" si="50"/>
        <v/>
      </c>
      <c r="V130" s="97" t="str">
        <f t="shared" si="47"/>
        <v>-</v>
      </c>
    </row>
    <row r="131" spans="2:22" hidden="1" outlineLevel="1">
      <c r="B131" s="239"/>
      <c r="D131" s="235"/>
      <c r="E131" s="235"/>
      <c r="G131" s="240"/>
      <c r="I131" s="241">
        <f t="shared" si="52"/>
        <v>141</v>
      </c>
      <c r="J131" s="238">
        <f t="shared" si="48"/>
        <v>1900</v>
      </c>
      <c r="K131" s="239" t="str">
        <f t="shared" si="50"/>
        <v/>
      </c>
      <c r="V131" s="97" t="str">
        <f t="shared" si="47"/>
        <v>-</v>
      </c>
    </row>
    <row r="132" spans="2:22" hidden="1" outlineLevel="1">
      <c r="B132" s="245"/>
      <c r="C132" s="246"/>
      <c r="D132" s="247"/>
      <c r="E132" s="247"/>
      <c r="F132" s="246"/>
      <c r="G132" s="248"/>
      <c r="I132" s="249">
        <f t="shared" si="52"/>
        <v>142</v>
      </c>
      <c r="J132" s="238">
        <f t="shared" si="48"/>
        <v>1900</v>
      </c>
      <c r="K132" s="245" t="str">
        <f t="shared" si="50"/>
        <v/>
      </c>
      <c r="V132" s="97" t="str">
        <f t="shared" si="47"/>
        <v>-</v>
      </c>
    </row>
    <row r="133" spans="2:22" hidden="1" outlineLevel="1">
      <c r="B133" s="232"/>
      <c r="C133" s="233"/>
      <c r="D133" s="234"/>
      <c r="E133" s="234"/>
      <c r="F133" s="233"/>
      <c r="G133" s="236"/>
      <c r="I133" s="237">
        <f t="shared" si="52"/>
        <v>144</v>
      </c>
      <c r="J133" s="238">
        <f t="shared" si="48"/>
        <v>1900</v>
      </c>
      <c r="K133" s="232" t="str">
        <f t="shared" si="50"/>
        <v/>
      </c>
      <c r="V133" s="97" t="str">
        <f t="shared" si="47"/>
        <v>-</v>
      </c>
    </row>
    <row r="134" spans="2:22" hidden="1" outlineLevel="1">
      <c r="B134" s="239"/>
      <c r="D134" s="235"/>
      <c r="E134" s="235"/>
      <c r="G134" s="240"/>
      <c r="I134" s="241">
        <f t="shared" si="52"/>
        <v>145</v>
      </c>
      <c r="J134" s="238">
        <f t="shared" si="48"/>
        <v>1900</v>
      </c>
      <c r="K134" s="239" t="str">
        <f t="shared" si="50"/>
        <v/>
      </c>
      <c r="V134" s="97" t="str">
        <f t="shared" si="47"/>
        <v>-</v>
      </c>
    </row>
    <row r="135" spans="2:22" hidden="1" outlineLevel="1">
      <c r="B135" s="239"/>
      <c r="D135" s="235"/>
      <c r="E135" s="235"/>
      <c r="G135" s="240"/>
      <c r="I135" s="241">
        <f t="shared" si="52"/>
        <v>146</v>
      </c>
      <c r="J135" s="238">
        <f t="shared" si="48"/>
        <v>1900</v>
      </c>
      <c r="K135" s="239" t="str">
        <f t="shared" si="50"/>
        <v/>
      </c>
      <c r="V135" s="97" t="str">
        <f t="shared" si="47"/>
        <v>-</v>
      </c>
    </row>
    <row r="136" spans="2:22" hidden="1" outlineLevel="1">
      <c r="B136" s="239"/>
      <c r="D136" s="235"/>
      <c r="E136" s="235"/>
      <c r="G136" s="240"/>
      <c r="I136" s="241">
        <f t="shared" si="52"/>
        <v>147</v>
      </c>
      <c r="J136" s="238">
        <f t="shared" si="48"/>
        <v>1900</v>
      </c>
      <c r="K136" s="239" t="str">
        <f t="shared" si="50"/>
        <v/>
      </c>
      <c r="V136" s="97" t="str">
        <f t="shared" si="47"/>
        <v>-</v>
      </c>
    </row>
    <row r="137" spans="2:22" hidden="1" outlineLevel="1">
      <c r="B137" s="239"/>
      <c r="D137" s="235"/>
      <c r="E137" s="235"/>
      <c r="G137" s="240"/>
      <c r="I137" s="241">
        <f t="shared" si="52"/>
        <v>148</v>
      </c>
      <c r="J137" s="238">
        <f t="shared" si="48"/>
        <v>1900</v>
      </c>
      <c r="K137" s="239" t="str">
        <f t="shared" si="50"/>
        <v/>
      </c>
      <c r="V137" s="97" t="str">
        <f t="shared" si="47"/>
        <v>-</v>
      </c>
    </row>
    <row r="138" spans="2:22" hidden="1" outlineLevel="1">
      <c r="B138" s="239"/>
      <c r="D138" s="235"/>
      <c r="E138" s="235"/>
      <c r="G138" s="240"/>
      <c r="I138" s="241">
        <f t="shared" si="52"/>
        <v>149</v>
      </c>
      <c r="J138" s="238">
        <f t="shared" si="48"/>
        <v>1900</v>
      </c>
      <c r="K138" s="239" t="str">
        <f t="shared" si="50"/>
        <v/>
      </c>
      <c r="V138" s="97" t="str">
        <f t="shared" si="47"/>
        <v>-</v>
      </c>
    </row>
    <row r="139" spans="2:22" hidden="1" outlineLevel="1">
      <c r="B139" s="239"/>
      <c r="D139" s="235"/>
      <c r="E139" s="235"/>
      <c r="G139" s="240"/>
      <c r="I139" s="241">
        <f t="shared" si="52"/>
        <v>150</v>
      </c>
      <c r="J139" s="238">
        <f t="shared" si="48"/>
        <v>1900</v>
      </c>
      <c r="K139" s="239" t="str">
        <f t="shared" si="50"/>
        <v/>
      </c>
      <c r="V139" s="97" t="str">
        <f t="shared" si="47"/>
        <v>-</v>
      </c>
    </row>
    <row r="140" spans="2:22" hidden="1" outlineLevel="1">
      <c r="B140" s="239"/>
      <c r="D140" s="235"/>
      <c r="E140" s="235"/>
      <c r="G140" s="240"/>
      <c r="I140" s="241">
        <f t="shared" si="52"/>
        <v>151</v>
      </c>
      <c r="J140" s="238">
        <f t="shared" si="48"/>
        <v>1900</v>
      </c>
      <c r="K140" s="239" t="str">
        <f t="shared" si="50"/>
        <v/>
      </c>
      <c r="V140" s="97" t="str">
        <f t="shared" ref="V140:V203" si="53">IFERROR(IF(AND(MONTH(K141)&gt;=6,MONTH(K141)&lt;=9),"Summer","Winter"),"-")</f>
        <v>-</v>
      </c>
    </row>
    <row r="141" spans="2:22" hidden="1" outlineLevel="1">
      <c r="B141" s="239"/>
      <c r="D141" s="235"/>
      <c r="E141" s="235"/>
      <c r="G141" s="240"/>
      <c r="I141" s="241">
        <f t="shared" si="52"/>
        <v>152</v>
      </c>
      <c r="J141" s="238">
        <f t="shared" si="48"/>
        <v>1900</v>
      </c>
      <c r="K141" s="239" t="str">
        <f t="shared" si="50"/>
        <v/>
      </c>
      <c r="V141" s="97" t="str">
        <f t="shared" si="53"/>
        <v>-</v>
      </c>
    </row>
    <row r="142" spans="2:22" hidden="1" outlineLevel="1">
      <c r="B142" s="239"/>
      <c r="D142" s="235"/>
      <c r="E142" s="235"/>
      <c r="G142" s="240"/>
      <c r="I142" s="241">
        <f t="shared" si="52"/>
        <v>153</v>
      </c>
      <c r="J142" s="238">
        <f t="shared" ref="J142:J192" si="54">YEAR(B142)</f>
        <v>1900</v>
      </c>
      <c r="K142" s="239" t="str">
        <f t="shared" si="50"/>
        <v/>
      </c>
      <c r="V142" s="97" t="str">
        <f t="shared" si="53"/>
        <v>-</v>
      </c>
    </row>
    <row r="143" spans="2:22" hidden="1" outlineLevel="1">
      <c r="B143" s="239"/>
      <c r="D143" s="235"/>
      <c r="E143" s="235"/>
      <c r="G143" s="240"/>
      <c r="I143" s="241">
        <f t="shared" si="52"/>
        <v>154</v>
      </c>
      <c r="J143" s="238">
        <f t="shared" si="54"/>
        <v>1900</v>
      </c>
      <c r="K143" s="239" t="str">
        <f t="shared" si="50"/>
        <v/>
      </c>
      <c r="V143" s="97" t="str">
        <f t="shared" si="53"/>
        <v>-</v>
      </c>
    </row>
    <row r="144" spans="2:22" hidden="1" outlineLevel="1">
      <c r="B144" s="245"/>
      <c r="C144" s="246"/>
      <c r="D144" s="247"/>
      <c r="E144" s="247"/>
      <c r="F144" s="246"/>
      <c r="G144" s="248"/>
      <c r="I144" s="249">
        <f t="shared" si="52"/>
        <v>155</v>
      </c>
      <c r="J144" s="238">
        <f t="shared" si="54"/>
        <v>1900</v>
      </c>
      <c r="K144" s="245" t="str">
        <f t="shared" si="50"/>
        <v/>
      </c>
      <c r="V144" s="97" t="str">
        <f t="shared" si="53"/>
        <v>-</v>
      </c>
    </row>
    <row r="145" spans="2:22" hidden="1" outlineLevel="1">
      <c r="B145" s="232"/>
      <c r="C145" s="233"/>
      <c r="D145" s="234"/>
      <c r="E145" s="234"/>
      <c r="F145" s="233"/>
      <c r="G145" s="236"/>
      <c r="I145" s="237">
        <f t="shared" si="52"/>
        <v>157</v>
      </c>
      <c r="J145" s="238">
        <f t="shared" si="54"/>
        <v>1900</v>
      </c>
      <c r="K145" s="232" t="str">
        <f t="shared" si="50"/>
        <v/>
      </c>
      <c r="V145" s="97" t="str">
        <f t="shared" si="53"/>
        <v>-</v>
      </c>
    </row>
    <row r="146" spans="2:22" hidden="1" outlineLevel="1">
      <c r="B146" s="239"/>
      <c r="D146" s="235"/>
      <c r="E146" s="235"/>
      <c r="G146" s="240"/>
      <c r="I146" s="241">
        <f t="shared" si="52"/>
        <v>158</v>
      </c>
      <c r="J146" s="238">
        <f t="shared" si="54"/>
        <v>1900</v>
      </c>
      <c r="K146" s="239" t="str">
        <f t="shared" si="50"/>
        <v/>
      </c>
      <c r="V146" s="97" t="str">
        <f t="shared" si="53"/>
        <v>-</v>
      </c>
    </row>
    <row r="147" spans="2:22" hidden="1" outlineLevel="1">
      <c r="B147" s="239"/>
      <c r="D147" s="235"/>
      <c r="E147" s="235"/>
      <c r="G147" s="240"/>
      <c r="I147" s="241">
        <f t="shared" si="52"/>
        <v>159</v>
      </c>
      <c r="J147" s="238">
        <f t="shared" si="54"/>
        <v>1900</v>
      </c>
      <c r="K147" s="239" t="str">
        <f t="shared" si="50"/>
        <v/>
      </c>
      <c r="V147" s="97" t="str">
        <f t="shared" si="53"/>
        <v>-</v>
      </c>
    </row>
    <row r="148" spans="2:22" hidden="1" outlineLevel="1">
      <c r="B148" s="239"/>
      <c r="D148" s="235"/>
      <c r="E148" s="235"/>
      <c r="G148" s="240"/>
      <c r="I148" s="241">
        <f t="shared" si="52"/>
        <v>160</v>
      </c>
      <c r="J148" s="238">
        <f t="shared" si="54"/>
        <v>1900</v>
      </c>
      <c r="K148" s="239" t="str">
        <f t="shared" si="50"/>
        <v/>
      </c>
      <c r="V148" s="97" t="str">
        <f t="shared" si="53"/>
        <v>-</v>
      </c>
    </row>
    <row r="149" spans="2:22" hidden="1" outlineLevel="1">
      <c r="B149" s="239"/>
      <c r="D149" s="235"/>
      <c r="E149" s="235"/>
      <c r="G149" s="240"/>
      <c r="I149" s="241">
        <f t="shared" si="52"/>
        <v>161</v>
      </c>
      <c r="J149" s="238">
        <f t="shared" si="54"/>
        <v>1900</v>
      </c>
      <c r="K149" s="239" t="str">
        <f t="shared" si="50"/>
        <v/>
      </c>
      <c r="V149" s="97" t="str">
        <f t="shared" si="53"/>
        <v>-</v>
      </c>
    </row>
    <row r="150" spans="2:22" hidden="1" outlineLevel="1">
      <c r="B150" s="239"/>
      <c r="D150" s="235"/>
      <c r="E150" s="235"/>
      <c r="G150" s="240"/>
      <c r="I150" s="241">
        <f t="shared" si="52"/>
        <v>162</v>
      </c>
      <c r="J150" s="238">
        <f t="shared" si="54"/>
        <v>1900</v>
      </c>
      <c r="K150" s="239" t="str">
        <f t="shared" si="50"/>
        <v/>
      </c>
      <c r="V150" s="97" t="str">
        <f t="shared" si="53"/>
        <v>-</v>
      </c>
    </row>
    <row r="151" spans="2:22" hidden="1" outlineLevel="1">
      <c r="B151" s="239"/>
      <c r="D151" s="235"/>
      <c r="E151" s="235"/>
      <c r="G151" s="240"/>
      <c r="I151" s="241">
        <f t="shared" si="52"/>
        <v>163</v>
      </c>
      <c r="J151" s="238">
        <f t="shared" si="54"/>
        <v>1900</v>
      </c>
      <c r="K151" s="239" t="str">
        <f t="shared" si="50"/>
        <v/>
      </c>
      <c r="V151" s="97" t="str">
        <f t="shared" si="53"/>
        <v>-</v>
      </c>
    </row>
    <row r="152" spans="2:22" hidden="1" outlineLevel="1">
      <c r="B152" s="239"/>
      <c r="D152" s="235"/>
      <c r="E152" s="235"/>
      <c r="G152" s="240"/>
      <c r="I152" s="241">
        <f t="shared" si="52"/>
        <v>164</v>
      </c>
      <c r="J152" s="238">
        <f t="shared" si="54"/>
        <v>1900</v>
      </c>
      <c r="K152" s="239" t="str">
        <f t="shared" si="50"/>
        <v/>
      </c>
      <c r="V152" s="97" t="str">
        <f t="shared" si="53"/>
        <v>-</v>
      </c>
    </row>
    <row r="153" spans="2:22" hidden="1" outlineLevel="1">
      <c r="B153" s="239"/>
      <c r="D153" s="235"/>
      <c r="E153" s="235"/>
      <c r="G153" s="240"/>
      <c r="I153" s="241">
        <f t="shared" si="52"/>
        <v>165</v>
      </c>
      <c r="J153" s="238">
        <f t="shared" si="54"/>
        <v>1900</v>
      </c>
      <c r="K153" s="239" t="str">
        <f t="shared" si="50"/>
        <v/>
      </c>
      <c r="V153" s="97" t="str">
        <f t="shared" si="53"/>
        <v>-</v>
      </c>
    </row>
    <row r="154" spans="2:22" hidden="1" outlineLevel="1">
      <c r="B154" s="239"/>
      <c r="D154" s="235"/>
      <c r="E154" s="235"/>
      <c r="G154" s="240"/>
      <c r="I154" s="241">
        <f t="shared" si="52"/>
        <v>166</v>
      </c>
      <c r="J154" s="238">
        <f t="shared" si="54"/>
        <v>1900</v>
      </c>
      <c r="K154" s="239" t="str">
        <f t="shared" ref="K154:K192" si="55">IF(ISNUMBER(F154),IF(F154&lt;&gt;0,B154,""),"")</f>
        <v/>
      </c>
      <c r="V154" s="97" t="str">
        <f t="shared" si="53"/>
        <v>-</v>
      </c>
    </row>
    <row r="155" spans="2:22" hidden="1" outlineLevel="1">
      <c r="B155" s="239"/>
      <c r="D155" s="235"/>
      <c r="E155" s="235"/>
      <c r="G155" s="240"/>
      <c r="I155" s="241">
        <f t="shared" si="52"/>
        <v>167</v>
      </c>
      <c r="J155" s="238">
        <f t="shared" si="54"/>
        <v>1900</v>
      </c>
      <c r="K155" s="239" t="str">
        <f t="shared" si="55"/>
        <v/>
      </c>
      <c r="V155" s="97" t="str">
        <f t="shared" si="53"/>
        <v>-</v>
      </c>
    </row>
    <row r="156" spans="2:22" hidden="1" outlineLevel="1">
      <c r="B156" s="245"/>
      <c r="C156" s="246"/>
      <c r="D156" s="247"/>
      <c r="E156" s="247"/>
      <c r="F156" s="246"/>
      <c r="G156" s="248"/>
      <c r="I156" s="249">
        <f t="shared" si="52"/>
        <v>168</v>
      </c>
      <c r="J156" s="238">
        <f t="shared" si="54"/>
        <v>1900</v>
      </c>
      <c r="K156" s="245" t="str">
        <f t="shared" si="55"/>
        <v/>
      </c>
      <c r="V156" s="97" t="str">
        <f t="shared" si="53"/>
        <v>-</v>
      </c>
    </row>
    <row r="157" spans="2:22" hidden="1" outlineLevel="1">
      <c r="B157" s="232"/>
      <c r="C157" s="233"/>
      <c r="D157" s="234"/>
      <c r="E157" s="234"/>
      <c r="F157" s="233"/>
      <c r="G157" s="236"/>
      <c r="I157" s="237">
        <f t="shared" si="52"/>
        <v>170</v>
      </c>
      <c r="J157" s="238">
        <f t="shared" si="54"/>
        <v>1900</v>
      </c>
      <c r="K157" s="232" t="str">
        <f t="shared" si="55"/>
        <v/>
      </c>
      <c r="V157" s="97" t="str">
        <f t="shared" si="53"/>
        <v>-</v>
      </c>
    </row>
    <row r="158" spans="2:22" hidden="1" outlineLevel="1">
      <c r="B158" s="239"/>
      <c r="D158" s="235"/>
      <c r="E158" s="235"/>
      <c r="G158" s="240"/>
      <c r="I158" s="241">
        <f t="shared" si="52"/>
        <v>171</v>
      </c>
      <c r="J158" s="238">
        <f t="shared" si="54"/>
        <v>1900</v>
      </c>
      <c r="K158" s="239" t="str">
        <f t="shared" si="55"/>
        <v/>
      </c>
      <c r="V158" s="97" t="str">
        <f t="shared" si="53"/>
        <v>-</v>
      </c>
    </row>
    <row r="159" spans="2:22" hidden="1" outlineLevel="1">
      <c r="B159" s="239"/>
      <c r="D159" s="235"/>
      <c r="E159" s="235"/>
      <c r="G159" s="240"/>
      <c r="I159" s="241">
        <f t="shared" si="52"/>
        <v>172</v>
      </c>
      <c r="J159" s="238">
        <f t="shared" si="54"/>
        <v>1900</v>
      </c>
      <c r="K159" s="239" t="str">
        <f t="shared" si="55"/>
        <v/>
      </c>
      <c r="V159" s="97" t="str">
        <f t="shared" si="53"/>
        <v>-</v>
      </c>
    </row>
    <row r="160" spans="2:22" hidden="1" outlineLevel="1">
      <c r="B160" s="239"/>
      <c r="D160" s="235"/>
      <c r="E160" s="235"/>
      <c r="G160" s="240"/>
      <c r="I160" s="241">
        <f t="shared" si="52"/>
        <v>173</v>
      </c>
      <c r="J160" s="238">
        <f t="shared" si="54"/>
        <v>1900</v>
      </c>
      <c r="K160" s="239" t="str">
        <f t="shared" si="55"/>
        <v/>
      </c>
      <c r="V160" s="97" t="str">
        <f t="shared" si="53"/>
        <v>-</v>
      </c>
    </row>
    <row r="161" spans="2:22" hidden="1" outlineLevel="1">
      <c r="B161" s="239"/>
      <c r="D161" s="235"/>
      <c r="E161" s="235"/>
      <c r="G161" s="240"/>
      <c r="I161" s="241">
        <f t="shared" si="52"/>
        <v>174</v>
      </c>
      <c r="J161" s="238">
        <f t="shared" si="54"/>
        <v>1900</v>
      </c>
      <c r="K161" s="239" t="str">
        <f t="shared" si="55"/>
        <v/>
      </c>
      <c r="V161" s="97" t="str">
        <f t="shared" si="53"/>
        <v>-</v>
      </c>
    </row>
    <row r="162" spans="2:22" hidden="1" outlineLevel="1">
      <c r="B162" s="239"/>
      <c r="D162" s="235"/>
      <c r="E162" s="235"/>
      <c r="G162" s="240"/>
      <c r="I162" s="241">
        <f t="shared" si="52"/>
        <v>175</v>
      </c>
      <c r="J162" s="238">
        <f t="shared" si="54"/>
        <v>1900</v>
      </c>
      <c r="K162" s="239" t="str">
        <f t="shared" si="55"/>
        <v/>
      </c>
      <c r="V162" s="97" t="str">
        <f t="shared" si="53"/>
        <v>-</v>
      </c>
    </row>
    <row r="163" spans="2:22" hidden="1" outlineLevel="1">
      <c r="B163" s="239"/>
      <c r="D163" s="235"/>
      <c r="E163" s="235"/>
      <c r="G163" s="240"/>
      <c r="I163" s="241">
        <f t="shared" si="52"/>
        <v>176</v>
      </c>
      <c r="J163" s="238">
        <f t="shared" si="54"/>
        <v>1900</v>
      </c>
      <c r="K163" s="239" t="str">
        <f t="shared" si="55"/>
        <v/>
      </c>
      <c r="V163" s="97" t="str">
        <f t="shared" si="53"/>
        <v>-</v>
      </c>
    </row>
    <row r="164" spans="2:22" hidden="1" outlineLevel="1">
      <c r="B164" s="239"/>
      <c r="D164" s="235"/>
      <c r="E164" s="235"/>
      <c r="G164" s="240"/>
      <c r="I164" s="241">
        <f t="shared" si="52"/>
        <v>177</v>
      </c>
      <c r="J164" s="238">
        <f t="shared" si="54"/>
        <v>1900</v>
      </c>
      <c r="K164" s="239" t="str">
        <f t="shared" si="55"/>
        <v/>
      </c>
      <c r="V164" s="97" t="str">
        <f t="shared" si="53"/>
        <v>-</v>
      </c>
    </row>
    <row r="165" spans="2:22" hidden="1" outlineLevel="1">
      <c r="B165" s="239"/>
      <c r="D165" s="235"/>
      <c r="E165" s="235"/>
      <c r="G165" s="240"/>
      <c r="I165" s="241">
        <f t="shared" si="52"/>
        <v>178</v>
      </c>
      <c r="J165" s="238">
        <f t="shared" si="54"/>
        <v>1900</v>
      </c>
      <c r="K165" s="239" t="str">
        <f t="shared" si="55"/>
        <v/>
      </c>
      <c r="V165" s="97" t="str">
        <f t="shared" si="53"/>
        <v>-</v>
      </c>
    </row>
    <row r="166" spans="2:22" hidden="1" outlineLevel="1">
      <c r="B166" s="239"/>
      <c r="D166" s="235"/>
      <c r="E166" s="235"/>
      <c r="G166" s="240"/>
      <c r="I166" s="241">
        <f t="shared" si="52"/>
        <v>179</v>
      </c>
      <c r="J166" s="238">
        <f t="shared" si="54"/>
        <v>1900</v>
      </c>
      <c r="K166" s="239" t="str">
        <f t="shared" si="55"/>
        <v/>
      </c>
      <c r="V166" s="97" t="str">
        <f t="shared" si="53"/>
        <v>-</v>
      </c>
    </row>
    <row r="167" spans="2:22" hidden="1" outlineLevel="1">
      <c r="B167" s="239"/>
      <c r="D167" s="235"/>
      <c r="E167" s="235"/>
      <c r="G167" s="240"/>
      <c r="I167" s="241">
        <f t="shared" si="52"/>
        <v>180</v>
      </c>
      <c r="J167" s="238">
        <f t="shared" si="54"/>
        <v>1900</v>
      </c>
      <c r="K167" s="239" t="str">
        <f t="shared" si="55"/>
        <v/>
      </c>
      <c r="V167" s="97" t="str">
        <f t="shared" si="53"/>
        <v>-</v>
      </c>
    </row>
    <row r="168" spans="2:22" hidden="1" outlineLevel="1">
      <c r="B168" s="245"/>
      <c r="C168" s="246"/>
      <c r="D168" s="247"/>
      <c r="E168" s="247"/>
      <c r="F168" s="246"/>
      <c r="G168" s="248"/>
      <c r="I168" s="249">
        <f t="shared" si="52"/>
        <v>181</v>
      </c>
      <c r="J168" s="238">
        <f t="shared" si="54"/>
        <v>1900</v>
      </c>
      <c r="K168" s="245" t="str">
        <f t="shared" si="55"/>
        <v/>
      </c>
      <c r="V168" s="97" t="str">
        <f t="shared" si="53"/>
        <v>-</v>
      </c>
    </row>
    <row r="169" spans="2:22" hidden="1" outlineLevel="1">
      <c r="B169" s="232"/>
      <c r="C169" s="233"/>
      <c r="D169" s="234"/>
      <c r="E169" s="234"/>
      <c r="F169" s="233"/>
      <c r="G169" s="236"/>
      <c r="I169" s="237">
        <f t="shared" si="52"/>
        <v>183</v>
      </c>
      <c r="J169" s="238">
        <f t="shared" si="54"/>
        <v>1900</v>
      </c>
      <c r="K169" s="232" t="str">
        <f t="shared" si="55"/>
        <v/>
      </c>
      <c r="V169" s="97" t="str">
        <f t="shared" si="53"/>
        <v>-</v>
      </c>
    </row>
    <row r="170" spans="2:22" hidden="1" outlineLevel="1">
      <c r="B170" s="239"/>
      <c r="D170" s="235"/>
      <c r="E170" s="235"/>
      <c r="G170" s="240"/>
      <c r="I170" s="241">
        <f t="shared" si="52"/>
        <v>184</v>
      </c>
      <c r="J170" s="238">
        <f t="shared" si="54"/>
        <v>1900</v>
      </c>
      <c r="K170" s="239" t="str">
        <f t="shared" si="55"/>
        <v/>
      </c>
      <c r="V170" s="97" t="str">
        <f t="shared" si="53"/>
        <v>-</v>
      </c>
    </row>
    <row r="171" spans="2:22" hidden="1" outlineLevel="1">
      <c r="B171" s="239"/>
      <c r="D171" s="235"/>
      <c r="E171" s="235"/>
      <c r="G171" s="240"/>
      <c r="I171" s="241">
        <f t="shared" si="52"/>
        <v>185</v>
      </c>
      <c r="J171" s="238">
        <f t="shared" si="54"/>
        <v>1900</v>
      </c>
      <c r="K171" s="239" t="str">
        <f t="shared" si="55"/>
        <v/>
      </c>
      <c r="V171" s="97" t="str">
        <f t="shared" si="53"/>
        <v>-</v>
      </c>
    </row>
    <row r="172" spans="2:22" hidden="1" outlineLevel="1">
      <c r="B172" s="239"/>
      <c r="D172" s="235"/>
      <c r="E172" s="235"/>
      <c r="G172" s="240"/>
      <c r="I172" s="241">
        <f t="shared" si="52"/>
        <v>186</v>
      </c>
      <c r="J172" s="238">
        <f t="shared" si="54"/>
        <v>1900</v>
      </c>
      <c r="K172" s="239" t="str">
        <f t="shared" si="55"/>
        <v/>
      </c>
      <c r="V172" s="97" t="str">
        <f t="shared" si="53"/>
        <v>-</v>
      </c>
    </row>
    <row r="173" spans="2:22" hidden="1" outlineLevel="1">
      <c r="B173" s="239"/>
      <c r="D173" s="235"/>
      <c r="E173" s="235"/>
      <c r="G173" s="240"/>
      <c r="I173" s="241">
        <f t="shared" si="52"/>
        <v>187</v>
      </c>
      <c r="J173" s="238">
        <f t="shared" si="54"/>
        <v>1900</v>
      </c>
      <c r="K173" s="239" t="str">
        <f t="shared" si="55"/>
        <v/>
      </c>
      <c r="V173" s="97" t="str">
        <f t="shared" si="53"/>
        <v>-</v>
      </c>
    </row>
    <row r="174" spans="2:22" hidden="1" outlineLevel="1">
      <c r="B174" s="239"/>
      <c r="D174" s="235"/>
      <c r="E174" s="235"/>
      <c r="G174" s="240"/>
      <c r="I174" s="241">
        <f t="shared" si="52"/>
        <v>188</v>
      </c>
      <c r="J174" s="238">
        <f t="shared" si="54"/>
        <v>1900</v>
      </c>
      <c r="K174" s="239" t="str">
        <f t="shared" si="55"/>
        <v/>
      </c>
      <c r="V174" s="97" t="str">
        <f t="shared" si="53"/>
        <v>-</v>
      </c>
    </row>
    <row r="175" spans="2:22" hidden="1" outlineLevel="1">
      <c r="B175" s="239"/>
      <c r="D175" s="235"/>
      <c r="E175" s="235"/>
      <c r="G175" s="240"/>
      <c r="I175" s="241">
        <f t="shared" si="52"/>
        <v>189</v>
      </c>
      <c r="J175" s="238">
        <f t="shared" si="54"/>
        <v>1900</v>
      </c>
      <c r="K175" s="239" t="str">
        <f t="shared" si="55"/>
        <v/>
      </c>
      <c r="V175" s="97" t="str">
        <f t="shared" si="53"/>
        <v>-</v>
      </c>
    </row>
    <row r="176" spans="2:22" hidden="1" outlineLevel="1">
      <c r="B176" s="239"/>
      <c r="D176" s="235"/>
      <c r="E176" s="235"/>
      <c r="G176" s="240"/>
      <c r="I176" s="241">
        <f t="shared" si="52"/>
        <v>190</v>
      </c>
      <c r="J176" s="238">
        <f t="shared" si="54"/>
        <v>1900</v>
      </c>
      <c r="K176" s="239" t="str">
        <f t="shared" si="55"/>
        <v/>
      </c>
      <c r="V176" s="97" t="str">
        <f t="shared" si="53"/>
        <v>-</v>
      </c>
    </row>
    <row r="177" spans="2:22" hidden="1" outlineLevel="1">
      <c r="B177" s="239"/>
      <c r="D177" s="235"/>
      <c r="E177" s="235"/>
      <c r="G177" s="240"/>
      <c r="I177" s="241">
        <f t="shared" si="52"/>
        <v>191</v>
      </c>
      <c r="J177" s="238">
        <f t="shared" si="54"/>
        <v>1900</v>
      </c>
      <c r="K177" s="239" t="str">
        <f t="shared" si="55"/>
        <v/>
      </c>
      <c r="V177" s="97" t="str">
        <f t="shared" si="53"/>
        <v>-</v>
      </c>
    </row>
    <row r="178" spans="2:22" hidden="1" outlineLevel="1">
      <c r="B178" s="239"/>
      <c r="D178" s="235"/>
      <c r="E178" s="235"/>
      <c r="G178" s="240"/>
      <c r="I178" s="241">
        <f t="shared" si="52"/>
        <v>192</v>
      </c>
      <c r="J178" s="238">
        <f t="shared" si="54"/>
        <v>1900</v>
      </c>
      <c r="K178" s="239" t="str">
        <f t="shared" si="55"/>
        <v/>
      </c>
      <c r="V178" s="97" t="str">
        <f t="shared" si="53"/>
        <v>-</v>
      </c>
    </row>
    <row r="179" spans="2:22" hidden="1" outlineLevel="1">
      <c r="B179" s="239"/>
      <c r="D179" s="235"/>
      <c r="E179" s="235"/>
      <c r="G179" s="240"/>
      <c r="I179" s="241">
        <f t="shared" si="52"/>
        <v>193</v>
      </c>
      <c r="J179" s="238">
        <f t="shared" si="54"/>
        <v>1900</v>
      </c>
      <c r="K179" s="239" t="str">
        <f t="shared" si="55"/>
        <v/>
      </c>
      <c r="V179" s="97" t="str">
        <f t="shared" si="53"/>
        <v>-</v>
      </c>
    </row>
    <row r="180" spans="2:22" hidden="1" outlineLevel="1">
      <c r="B180" s="245"/>
      <c r="C180" s="246"/>
      <c r="D180" s="247"/>
      <c r="E180" s="247"/>
      <c r="F180" s="246"/>
      <c r="G180" s="248"/>
      <c r="I180" s="249">
        <f t="shared" si="52"/>
        <v>194</v>
      </c>
      <c r="J180" s="238">
        <f t="shared" si="54"/>
        <v>1900</v>
      </c>
      <c r="K180" s="245" t="str">
        <f t="shared" si="55"/>
        <v/>
      </c>
      <c r="V180" s="97" t="str">
        <f t="shared" si="53"/>
        <v>-</v>
      </c>
    </row>
    <row r="181" spans="2:22" hidden="1" outlineLevel="1">
      <c r="B181" s="232"/>
      <c r="C181" s="233"/>
      <c r="D181" s="234"/>
      <c r="E181" s="234"/>
      <c r="F181" s="233"/>
      <c r="G181" s="236"/>
      <c r="I181" s="237">
        <f t="shared" si="52"/>
        <v>196</v>
      </c>
      <c r="J181" s="238">
        <f t="shared" si="54"/>
        <v>1900</v>
      </c>
      <c r="K181" s="232" t="str">
        <f t="shared" si="55"/>
        <v/>
      </c>
      <c r="V181" s="97" t="str">
        <f t="shared" si="53"/>
        <v>-</v>
      </c>
    </row>
    <row r="182" spans="2:22" hidden="1" outlineLevel="1">
      <c r="B182" s="239"/>
      <c r="D182" s="235"/>
      <c r="E182" s="235"/>
      <c r="G182" s="240"/>
      <c r="I182" s="241">
        <f t="shared" si="52"/>
        <v>197</v>
      </c>
      <c r="J182" s="238">
        <f t="shared" si="54"/>
        <v>1900</v>
      </c>
      <c r="K182" s="239" t="str">
        <f t="shared" si="55"/>
        <v/>
      </c>
      <c r="V182" s="97" t="str">
        <f t="shared" si="53"/>
        <v>-</v>
      </c>
    </row>
    <row r="183" spans="2:22" hidden="1" outlineLevel="1">
      <c r="B183" s="239"/>
      <c r="D183" s="235"/>
      <c r="E183" s="235"/>
      <c r="G183" s="240"/>
      <c r="I183" s="241">
        <f t="shared" si="52"/>
        <v>198</v>
      </c>
      <c r="J183" s="238">
        <f t="shared" si="54"/>
        <v>1900</v>
      </c>
      <c r="K183" s="239" t="str">
        <f t="shared" si="55"/>
        <v/>
      </c>
      <c r="V183" s="97" t="str">
        <f t="shared" si="53"/>
        <v>-</v>
      </c>
    </row>
    <row r="184" spans="2:22" hidden="1" outlineLevel="1">
      <c r="B184" s="239"/>
      <c r="D184" s="235"/>
      <c r="E184" s="235"/>
      <c r="G184" s="240"/>
      <c r="I184" s="241">
        <f t="shared" si="52"/>
        <v>199</v>
      </c>
      <c r="J184" s="238">
        <f t="shared" si="54"/>
        <v>1900</v>
      </c>
      <c r="K184" s="239" t="str">
        <f t="shared" si="55"/>
        <v/>
      </c>
      <c r="V184" s="97" t="str">
        <f t="shared" si="53"/>
        <v>-</v>
      </c>
    </row>
    <row r="185" spans="2:22" hidden="1" outlineLevel="1">
      <c r="B185" s="239"/>
      <c r="D185" s="235"/>
      <c r="E185" s="235"/>
      <c r="G185" s="240"/>
      <c r="I185" s="241">
        <f t="shared" si="52"/>
        <v>200</v>
      </c>
      <c r="J185" s="238">
        <f t="shared" si="54"/>
        <v>1900</v>
      </c>
      <c r="K185" s="239" t="str">
        <f t="shared" si="55"/>
        <v/>
      </c>
      <c r="V185" s="97" t="str">
        <f t="shared" si="53"/>
        <v>-</v>
      </c>
    </row>
    <row r="186" spans="2:22" hidden="1" outlineLevel="1">
      <c r="B186" s="239"/>
      <c r="D186" s="235"/>
      <c r="E186" s="235"/>
      <c r="G186" s="240"/>
      <c r="I186" s="241">
        <f t="shared" ref="I186:I252" si="56">I174+13</f>
        <v>201</v>
      </c>
      <c r="J186" s="238">
        <f t="shared" si="54"/>
        <v>1900</v>
      </c>
      <c r="K186" s="239" t="str">
        <f t="shared" si="55"/>
        <v/>
      </c>
      <c r="V186" s="97" t="str">
        <f t="shared" si="53"/>
        <v>-</v>
      </c>
    </row>
    <row r="187" spans="2:22" hidden="1" outlineLevel="1">
      <c r="B187" s="239"/>
      <c r="D187" s="235"/>
      <c r="E187" s="235"/>
      <c r="G187" s="240"/>
      <c r="I187" s="241">
        <f t="shared" si="56"/>
        <v>202</v>
      </c>
      <c r="J187" s="238">
        <f t="shared" si="54"/>
        <v>1900</v>
      </c>
      <c r="K187" s="239" t="str">
        <f t="shared" si="55"/>
        <v/>
      </c>
      <c r="V187" s="97" t="str">
        <f t="shared" si="53"/>
        <v>-</v>
      </c>
    </row>
    <row r="188" spans="2:22" hidden="1" outlineLevel="1">
      <c r="B188" s="239"/>
      <c r="D188" s="235"/>
      <c r="E188" s="235"/>
      <c r="G188" s="240"/>
      <c r="I188" s="241">
        <f t="shared" si="56"/>
        <v>203</v>
      </c>
      <c r="J188" s="238">
        <f t="shared" si="54"/>
        <v>1900</v>
      </c>
      <c r="K188" s="239" t="str">
        <f t="shared" si="55"/>
        <v/>
      </c>
      <c r="V188" s="97" t="str">
        <f t="shared" si="53"/>
        <v>-</v>
      </c>
    </row>
    <row r="189" spans="2:22" hidden="1" outlineLevel="1">
      <c r="B189" s="239"/>
      <c r="D189" s="235"/>
      <c r="E189" s="235"/>
      <c r="G189" s="240"/>
      <c r="I189" s="241">
        <f t="shared" si="56"/>
        <v>204</v>
      </c>
      <c r="J189" s="238">
        <f t="shared" si="54"/>
        <v>1900</v>
      </c>
      <c r="K189" s="239" t="str">
        <f t="shared" si="55"/>
        <v/>
      </c>
      <c r="V189" s="97" t="str">
        <f t="shared" si="53"/>
        <v>-</v>
      </c>
    </row>
    <row r="190" spans="2:22" hidden="1" outlineLevel="1">
      <c r="B190" s="239"/>
      <c r="D190" s="235"/>
      <c r="E190" s="235"/>
      <c r="G190" s="240"/>
      <c r="I190" s="241">
        <f t="shared" si="56"/>
        <v>205</v>
      </c>
      <c r="J190" s="238">
        <f t="shared" si="54"/>
        <v>1900</v>
      </c>
      <c r="K190" s="239" t="str">
        <f t="shared" si="55"/>
        <v/>
      </c>
      <c r="V190" s="97" t="str">
        <f t="shared" si="53"/>
        <v>-</v>
      </c>
    </row>
    <row r="191" spans="2:22" hidden="1" outlineLevel="1">
      <c r="B191" s="239"/>
      <c r="D191" s="235"/>
      <c r="E191" s="235"/>
      <c r="G191" s="240"/>
      <c r="I191" s="241">
        <f t="shared" si="56"/>
        <v>206</v>
      </c>
      <c r="J191" s="238">
        <f t="shared" si="54"/>
        <v>1900</v>
      </c>
      <c r="K191" s="239" t="str">
        <f t="shared" si="55"/>
        <v/>
      </c>
      <c r="V191" s="97" t="str">
        <f t="shared" si="53"/>
        <v>-</v>
      </c>
    </row>
    <row r="192" spans="2:22" hidden="1" outlineLevel="1">
      <c r="B192" s="245"/>
      <c r="C192" s="246"/>
      <c r="D192" s="247"/>
      <c r="E192" s="247"/>
      <c r="F192" s="246"/>
      <c r="G192" s="248"/>
      <c r="I192" s="249">
        <f t="shared" si="56"/>
        <v>207</v>
      </c>
      <c r="J192" s="238">
        <f t="shared" si="54"/>
        <v>1900</v>
      </c>
      <c r="K192" s="245" t="str">
        <f t="shared" si="55"/>
        <v/>
      </c>
      <c r="V192" s="97" t="str">
        <f t="shared" si="53"/>
        <v>-</v>
      </c>
    </row>
    <row r="193" spans="2:22" collapsed="1">
      <c r="B193" s="232"/>
      <c r="C193" s="233"/>
      <c r="D193" s="234"/>
      <c r="E193" s="234"/>
      <c r="F193" s="233"/>
      <c r="G193" s="236"/>
      <c r="I193" s="237">
        <f t="shared" si="56"/>
        <v>209</v>
      </c>
      <c r="J193" s="238">
        <f t="shared" ref="J193:J240" si="57">YEAR(B193)</f>
        <v>1900</v>
      </c>
      <c r="K193" s="232" t="str">
        <f t="shared" ref="K193:K240" si="58">IF(ISNUMBER(F193),IF(F193&lt;&gt;0,B193,""),"")</f>
        <v/>
      </c>
      <c r="M193" s="36"/>
      <c r="V193" s="97" t="str">
        <f t="shared" si="53"/>
        <v>-</v>
      </c>
    </row>
    <row r="194" spans="2:22">
      <c r="B194" s="239"/>
      <c r="D194" s="235"/>
      <c r="E194" s="235"/>
      <c r="G194" s="240"/>
      <c r="I194" s="241">
        <f t="shared" si="56"/>
        <v>210</v>
      </c>
      <c r="J194" s="238">
        <f t="shared" si="57"/>
        <v>1900</v>
      </c>
      <c r="K194" s="239" t="str">
        <f t="shared" si="58"/>
        <v/>
      </c>
      <c r="M194" s="36"/>
      <c r="V194" s="97" t="str">
        <f t="shared" si="53"/>
        <v>-</v>
      </c>
    </row>
    <row r="195" spans="2:22">
      <c r="B195" s="239"/>
      <c r="D195" s="235"/>
      <c r="E195" s="235"/>
      <c r="G195" s="240"/>
      <c r="I195" s="241">
        <f t="shared" si="56"/>
        <v>211</v>
      </c>
      <c r="J195" s="238">
        <f t="shared" si="57"/>
        <v>1900</v>
      </c>
      <c r="K195" s="239" t="str">
        <f t="shared" si="58"/>
        <v/>
      </c>
      <c r="M195" s="36"/>
      <c r="V195" s="97" t="str">
        <f t="shared" si="53"/>
        <v>-</v>
      </c>
    </row>
    <row r="196" spans="2:22">
      <c r="B196" s="239"/>
      <c r="D196" s="235"/>
      <c r="E196" s="235"/>
      <c r="G196" s="240"/>
      <c r="I196" s="241">
        <f t="shared" si="56"/>
        <v>212</v>
      </c>
      <c r="J196" s="238">
        <f t="shared" si="57"/>
        <v>1900</v>
      </c>
      <c r="K196" s="239" t="str">
        <f t="shared" si="58"/>
        <v/>
      </c>
      <c r="M196" s="36"/>
      <c r="V196" s="97" t="str">
        <f t="shared" si="53"/>
        <v>-</v>
      </c>
    </row>
    <row r="197" spans="2:22">
      <c r="B197" s="239"/>
      <c r="D197" s="235"/>
      <c r="E197" s="235"/>
      <c r="G197" s="240"/>
      <c r="I197" s="241">
        <f t="shared" si="56"/>
        <v>213</v>
      </c>
      <c r="J197" s="238">
        <f t="shared" si="57"/>
        <v>1900</v>
      </c>
      <c r="K197" s="239" t="str">
        <f t="shared" si="58"/>
        <v/>
      </c>
      <c r="M197" s="36"/>
      <c r="V197" s="97" t="str">
        <f t="shared" si="53"/>
        <v>-</v>
      </c>
    </row>
    <row r="198" spans="2:22">
      <c r="B198" s="239"/>
      <c r="D198" s="235"/>
      <c r="E198" s="235"/>
      <c r="G198" s="240"/>
      <c r="I198" s="241">
        <f t="shared" si="56"/>
        <v>214</v>
      </c>
      <c r="J198" s="238">
        <f t="shared" si="57"/>
        <v>1900</v>
      </c>
      <c r="K198" s="239" t="str">
        <f t="shared" si="58"/>
        <v/>
      </c>
      <c r="M198" s="36"/>
      <c r="V198" s="97" t="str">
        <f t="shared" si="53"/>
        <v>-</v>
      </c>
    </row>
    <row r="199" spans="2:22">
      <c r="B199" s="239"/>
      <c r="D199" s="235"/>
      <c r="E199" s="235"/>
      <c r="G199" s="240"/>
      <c r="I199" s="241">
        <f t="shared" si="56"/>
        <v>215</v>
      </c>
      <c r="J199" s="238">
        <f t="shared" si="57"/>
        <v>1900</v>
      </c>
      <c r="K199" s="239" t="str">
        <f t="shared" si="58"/>
        <v/>
      </c>
      <c r="M199" s="36"/>
      <c r="V199" s="97" t="str">
        <f t="shared" si="53"/>
        <v>-</v>
      </c>
    </row>
    <row r="200" spans="2:22">
      <c r="B200" s="239"/>
      <c r="D200" s="235"/>
      <c r="E200" s="235"/>
      <c r="G200" s="240"/>
      <c r="I200" s="241">
        <f t="shared" si="56"/>
        <v>216</v>
      </c>
      <c r="J200" s="238">
        <f t="shared" si="57"/>
        <v>1900</v>
      </c>
      <c r="K200" s="239" t="str">
        <f t="shared" si="58"/>
        <v/>
      </c>
      <c r="M200" s="36"/>
      <c r="V200" s="97" t="str">
        <f t="shared" si="53"/>
        <v>-</v>
      </c>
    </row>
    <row r="201" spans="2:22">
      <c r="B201" s="239"/>
      <c r="D201" s="235"/>
      <c r="E201" s="235"/>
      <c r="G201" s="240"/>
      <c r="I201" s="241">
        <f t="shared" si="56"/>
        <v>217</v>
      </c>
      <c r="J201" s="238">
        <f t="shared" si="57"/>
        <v>1900</v>
      </c>
      <c r="K201" s="239" t="str">
        <f t="shared" si="58"/>
        <v/>
      </c>
      <c r="M201" s="36"/>
      <c r="V201" s="97" t="str">
        <f t="shared" si="53"/>
        <v>-</v>
      </c>
    </row>
    <row r="202" spans="2:22">
      <c r="B202" s="239"/>
      <c r="D202" s="235"/>
      <c r="E202" s="235"/>
      <c r="G202" s="240"/>
      <c r="I202" s="241">
        <f t="shared" si="56"/>
        <v>218</v>
      </c>
      <c r="J202" s="238">
        <f t="shared" si="57"/>
        <v>1900</v>
      </c>
      <c r="K202" s="239" t="str">
        <f t="shared" si="58"/>
        <v/>
      </c>
      <c r="M202" s="36"/>
      <c r="V202" s="97" t="str">
        <f t="shared" si="53"/>
        <v>-</v>
      </c>
    </row>
    <row r="203" spans="2:22">
      <c r="B203" s="239"/>
      <c r="D203" s="235"/>
      <c r="E203" s="235"/>
      <c r="G203" s="240"/>
      <c r="I203" s="241">
        <f t="shared" si="56"/>
        <v>219</v>
      </c>
      <c r="J203" s="238">
        <f t="shared" si="57"/>
        <v>1900</v>
      </c>
      <c r="K203" s="239" t="str">
        <f t="shared" si="58"/>
        <v/>
      </c>
      <c r="M203" s="36"/>
      <c r="V203" s="97" t="str">
        <f t="shared" si="53"/>
        <v>-</v>
      </c>
    </row>
    <row r="204" spans="2:22">
      <c r="B204" s="245"/>
      <c r="C204" s="246"/>
      <c r="D204" s="247"/>
      <c r="E204" s="247"/>
      <c r="F204" s="246"/>
      <c r="G204" s="248"/>
      <c r="I204" s="249">
        <f t="shared" si="56"/>
        <v>220</v>
      </c>
      <c r="J204" s="238">
        <f t="shared" si="57"/>
        <v>1900</v>
      </c>
      <c r="K204" s="245" t="str">
        <f t="shared" si="58"/>
        <v/>
      </c>
      <c r="M204" s="36"/>
      <c r="V204" s="97" t="str">
        <f t="shared" ref="V204:V267" si="59">IFERROR(IF(AND(MONTH(K205)&gt;=6,MONTH(K205)&lt;=9),"Summer","Winter"),"-")</f>
        <v>-</v>
      </c>
    </row>
    <row r="205" spans="2:22">
      <c r="B205" s="232"/>
      <c r="C205" s="233"/>
      <c r="D205" s="234"/>
      <c r="E205" s="234"/>
      <c r="F205" s="233"/>
      <c r="G205" s="236"/>
      <c r="I205" s="237">
        <f t="shared" si="56"/>
        <v>222</v>
      </c>
      <c r="J205" s="238">
        <f t="shared" si="57"/>
        <v>1900</v>
      </c>
      <c r="K205" s="232" t="str">
        <f t="shared" si="58"/>
        <v/>
      </c>
      <c r="M205" s="36"/>
      <c r="V205" s="97" t="str">
        <f t="shared" si="59"/>
        <v>-</v>
      </c>
    </row>
    <row r="206" spans="2:22">
      <c r="B206" s="239"/>
      <c r="D206" s="235"/>
      <c r="E206" s="235"/>
      <c r="G206" s="240"/>
      <c r="I206" s="241">
        <f t="shared" si="56"/>
        <v>223</v>
      </c>
      <c r="J206" s="238">
        <f t="shared" si="57"/>
        <v>1900</v>
      </c>
      <c r="K206" s="239" t="str">
        <f t="shared" si="58"/>
        <v/>
      </c>
      <c r="M206" s="36"/>
      <c r="V206" s="97" t="str">
        <f t="shared" si="59"/>
        <v>-</v>
      </c>
    </row>
    <row r="207" spans="2:22">
      <c r="B207" s="239"/>
      <c r="D207" s="235"/>
      <c r="E207" s="235"/>
      <c r="G207" s="240"/>
      <c r="I207" s="241">
        <f t="shared" si="56"/>
        <v>224</v>
      </c>
      <c r="J207" s="238">
        <f t="shared" si="57"/>
        <v>1900</v>
      </c>
      <c r="K207" s="239" t="str">
        <f t="shared" si="58"/>
        <v/>
      </c>
      <c r="M207" s="36"/>
      <c r="V207" s="97" t="str">
        <f t="shared" si="59"/>
        <v>-</v>
      </c>
    </row>
    <row r="208" spans="2:22">
      <c r="B208" s="239"/>
      <c r="D208" s="235"/>
      <c r="E208" s="235"/>
      <c r="G208" s="240"/>
      <c r="I208" s="241">
        <f t="shared" si="56"/>
        <v>225</v>
      </c>
      <c r="J208" s="238">
        <f t="shared" si="57"/>
        <v>1900</v>
      </c>
      <c r="K208" s="239" t="str">
        <f t="shared" si="58"/>
        <v/>
      </c>
      <c r="M208" s="36"/>
      <c r="V208" s="97" t="str">
        <f t="shared" si="59"/>
        <v>-</v>
      </c>
    </row>
    <row r="209" spans="2:22">
      <c r="B209" s="239"/>
      <c r="D209" s="235"/>
      <c r="E209" s="235"/>
      <c r="G209" s="240"/>
      <c r="I209" s="241">
        <f t="shared" si="56"/>
        <v>226</v>
      </c>
      <c r="J209" s="238">
        <f t="shared" si="57"/>
        <v>1900</v>
      </c>
      <c r="K209" s="239" t="str">
        <f t="shared" si="58"/>
        <v/>
      </c>
      <c r="M209" s="36"/>
      <c r="V209" s="97" t="str">
        <f t="shared" si="59"/>
        <v>-</v>
      </c>
    </row>
    <row r="210" spans="2:22">
      <c r="B210" s="239"/>
      <c r="D210" s="235"/>
      <c r="E210" s="235"/>
      <c r="G210" s="240"/>
      <c r="I210" s="241">
        <f t="shared" si="56"/>
        <v>227</v>
      </c>
      <c r="J210" s="238">
        <f t="shared" si="57"/>
        <v>1900</v>
      </c>
      <c r="K210" s="239" t="str">
        <f t="shared" si="58"/>
        <v/>
      </c>
      <c r="M210" s="36"/>
      <c r="V210" s="97" t="str">
        <f t="shared" si="59"/>
        <v>-</v>
      </c>
    </row>
    <row r="211" spans="2:22">
      <c r="B211" s="239"/>
      <c r="D211" s="235"/>
      <c r="E211" s="235"/>
      <c r="G211" s="240"/>
      <c r="I211" s="241">
        <f t="shared" si="56"/>
        <v>228</v>
      </c>
      <c r="J211" s="238">
        <f t="shared" si="57"/>
        <v>1900</v>
      </c>
      <c r="K211" s="239" t="str">
        <f t="shared" si="58"/>
        <v/>
      </c>
      <c r="M211" s="36"/>
      <c r="V211" s="97" t="str">
        <f t="shared" si="59"/>
        <v>-</v>
      </c>
    </row>
    <row r="212" spans="2:22">
      <c r="B212" s="239"/>
      <c r="D212" s="235"/>
      <c r="E212" s="235"/>
      <c r="G212" s="240"/>
      <c r="I212" s="241">
        <f t="shared" si="56"/>
        <v>229</v>
      </c>
      <c r="J212" s="238">
        <f t="shared" si="57"/>
        <v>1900</v>
      </c>
      <c r="K212" s="239" t="str">
        <f t="shared" si="58"/>
        <v/>
      </c>
      <c r="M212" s="36"/>
      <c r="V212" s="97" t="str">
        <f t="shared" si="59"/>
        <v>-</v>
      </c>
    </row>
    <row r="213" spans="2:22">
      <c r="B213" s="239"/>
      <c r="D213" s="235"/>
      <c r="E213" s="235"/>
      <c r="G213" s="240"/>
      <c r="I213" s="241">
        <f t="shared" si="56"/>
        <v>230</v>
      </c>
      <c r="J213" s="238">
        <f t="shared" si="57"/>
        <v>1900</v>
      </c>
      <c r="K213" s="239" t="str">
        <f t="shared" si="58"/>
        <v/>
      </c>
      <c r="M213" s="36"/>
      <c r="V213" s="97" t="str">
        <f t="shared" si="59"/>
        <v>-</v>
      </c>
    </row>
    <row r="214" spans="2:22">
      <c r="B214" s="239"/>
      <c r="D214" s="235"/>
      <c r="E214" s="235"/>
      <c r="G214" s="240"/>
      <c r="I214" s="241">
        <f t="shared" si="56"/>
        <v>231</v>
      </c>
      <c r="J214" s="238">
        <f t="shared" si="57"/>
        <v>1900</v>
      </c>
      <c r="K214" s="239" t="str">
        <f t="shared" si="58"/>
        <v/>
      </c>
      <c r="M214" s="36"/>
      <c r="V214" s="97" t="str">
        <f t="shared" si="59"/>
        <v>-</v>
      </c>
    </row>
    <row r="215" spans="2:22">
      <c r="B215" s="239"/>
      <c r="D215" s="235"/>
      <c r="E215" s="235"/>
      <c r="G215" s="240"/>
      <c r="I215" s="241">
        <f t="shared" si="56"/>
        <v>232</v>
      </c>
      <c r="J215" s="238">
        <f t="shared" si="57"/>
        <v>1900</v>
      </c>
      <c r="K215" s="239" t="str">
        <f t="shared" si="58"/>
        <v/>
      </c>
      <c r="M215" s="36"/>
      <c r="V215" s="97" t="str">
        <f t="shared" si="59"/>
        <v>-</v>
      </c>
    </row>
    <row r="216" spans="2:22">
      <c r="B216" s="245"/>
      <c r="C216" s="246"/>
      <c r="D216" s="247"/>
      <c r="E216" s="247"/>
      <c r="F216" s="246"/>
      <c r="G216" s="248"/>
      <c r="I216" s="249">
        <f t="shared" si="56"/>
        <v>233</v>
      </c>
      <c r="J216" s="238">
        <f t="shared" si="57"/>
        <v>1900</v>
      </c>
      <c r="K216" s="245" t="str">
        <f t="shared" si="58"/>
        <v/>
      </c>
      <c r="M216" s="36"/>
      <c r="V216" s="97" t="str">
        <f t="shared" si="59"/>
        <v>-</v>
      </c>
    </row>
    <row r="217" spans="2:22">
      <c r="B217" s="232"/>
      <c r="C217" s="233"/>
      <c r="D217" s="234"/>
      <c r="E217" s="234"/>
      <c r="F217" s="233"/>
      <c r="G217" s="236"/>
      <c r="I217" s="237">
        <f t="shared" si="56"/>
        <v>235</v>
      </c>
      <c r="J217" s="238">
        <f t="shared" si="57"/>
        <v>1900</v>
      </c>
      <c r="K217" s="232" t="str">
        <f t="shared" si="58"/>
        <v/>
      </c>
      <c r="M217" s="36"/>
      <c r="V217" s="97" t="str">
        <f t="shared" si="59"/>
        <v>-</v>
      </c>
    </row>
    <row r="218" spans="2:22">
      <c r="B218" s="239"/>
      <c r="D218" s="235"/>
      <c r="E218" s="235"/>
      <c r="G218" s="240"/>
      <c r="I218" s="241">
        <f t="shared" si="56"/>
        <v>236</v>
      </c>
      <c r="J218" s="238">
        <f t="shared" si="57"/>
        <v>1900</v>
      </c>
      <c r="K218" s="239" t="str">
        <f t="shared" si="58"/>
        <v/>
      </c>
      <c r="M218" s="36"/>
      <c r="V218" s="97" t="str">
        <f t="shared" si="59"/>
        <v>-</v>
      </c>
    </row>
    <row r="219" spans="2:22">
      <c r="B219" s="239"/>
      <c r="D219" s="235"/>
      <c r="E219" s="235"/>
      <c r="G219" s="240"/>
      <c r="I219" s="241">
        <f t="shared" si="56"/>
        <v>237</v>
      </c>
      <c r="J219" s="238">
        <f t="shared" si="57"/>
        <v>1900</v>
      </c>
      <c r="K219" s="239" t="str">
        <f t="shared" si="58"/>
        <v/>
      </c>
      <c r="M219" s="36"/>
      <c r="V219" s="97" t="str">
        <f t="shared" si="59"/>
        <v>-</v>
      </c>
    </row>
    <row r="220" spans="2:22">
      <c r="B220" s="239"/>
      <c r="D220" s="235"/>
      <c r="E220" s="235"/>
      <c r="G220" s="240"/>
      <c r="I220" s="241">
        <f t="shared" si="56"/>
        <v>238</v>
      </c>
      <c r="J220" s="238">
        <f t="shared" si="57"/>
        <v>1900</v>
      </c>
      <c r="K220" s="239" t="str">
        <f t="shared" si="58"/>
        <v/>
      </c>
      <c r="M220" s="36"/>
      <c r="V220" s="97" t="str">
        <f t="shared" si="59"/>
        <v>-</v>
      </c>
    </row>
    <row r="221" spans="2:22">
      <c r="B221" s="239"/>
      <c r="D221" s="235"/>
      <c r="E221" s="235"/>
      <c r="G221" s="240"/>
      <c r="I221" s="241">
        <f t="shared" si="56"/>
        <v>239</v>
      </c>
      <c r="J221" s="238">
        <f t="shared" si="57"/>
        <v>1900</v>
      </c>
      <c r="K221" s="239" t="str">
        <f t="shared" si="58"/>
        <v/>
      </c>
      <c r="M221" s="36"/>
      <c r="V221" s="97" t="str">
        <f t="shared" si="59"/>
        <v>-</v>
      </c>
    </row>
    <row r="222" spans="2:22">
      <c r="B222" s="239"/>
      <c r="D222" s="235"/>
      <c r="E222" s="235"/>
      <c r="G222" s="240"/>
      <c r="I222" s="241">
        <f t="shared" si="56"/>
        <v>240</v>
      </c>
      <c r="J222" s="238">
        <f t="shared" si="57"/>
        <v>1900</v>
      </c>
      <c r="K222" s="239" t="str">
        <f t="shared" si="58"/>
        <v/>
      </c>
      <c r="M222" s="36"/>
      <c r="V222" s="97" t="str">
        <f t="shared" si="59"/>
        <v>-</v>
      </c>
    </row>
    <row r="223" spans="2:22">
      <c r="B223" s="239"/>
      <c r="D223" s="235"/>
      <c r="E223" s="235"/>
      <c r="G223" s="240"/>
      <c r="I223" s="241">
        <f t="shared" si="56"/>
        <v>241</v>
      </c>
      <c r="J223" s="238">
        <f t="shared" si="57"/>
        <v>1900</v>
      </c>
      <c r="K223" s="239" t="str">
        <f t="shared" si="58"/>
        <v/>
      </c>
      <c r="M223" s="36"/>
      <c r="V223" s="97" t="str">
        <f t="shared" si="59"/>
        <v>-</v>
      </c>
    </row>
    <row r="224" spans="2:22">
      <c r="B224" s="239"/>
      <c r="D224" s="235"/>
      <c r="E224" s="235"/>
      <c r="G224" s="240"/>
      <c r="I224" s="241">
        <f t="shared" si="56"/>
        <v>242</v>
      </c>
      <c r="J224" s="238">
        <f t="shared" si="57"/>
        <v>1900</v>
      </c>
      <c r="K224" s="239" t="str">
        <f t="shared" si="58"/>
        <v/>
      </c>
      <c r="M224" s="36"/>
      <c r="V224" s="97" t="str">
        <f t="shared" si="59"/>
        <v>-</v>
      </c>
    </row>
    <row r="225" spans="2:22">
      <c r="B225" s="239"/>
      <c r="D225" s="235"/>
      <c r="E225" s="235"/>
      <c r="G225" s="240"/>
      <c r="I225" s="241">
        <f t="shared" si="56"/>
        <v>243</v>
      </c>
      <c r="J225" s="238">
        <f t="shared" si="57"/>
        <v>1900</v>
      </c>
      <c r="K225" s="239" t="str">
        <f t="shared" si="58"/>
        <v/>
      </c>
      <c r="M225" s="36"/>
      <c r="V225" s="97" t="str">
        <f t="shared" si="59"/>
        <v>-</v>
      </c>
    </row>
    <row r="226" spans="2:22">
      <c r="B226" s="239"/>
      <c r="D226" s="235"/>
      <c r="E226" s="235"/>
      <c r="G226" s="240"/>
      <c r="I226" s="241">
        <f t="shared" si="56"/>
        <v>244</v>
      </c>
      <c r="J226" s="238">
        <f t="shared" si="57"/>
        <v>1900</v>
      </c>
      <c r="K226" s="239" t="str">
        <f t="shared" si="58"/>
        <v/>
      </c>
      <c r="M226" s="36"/>
      <c r="V226" s="97" t="str">
        <f t="shared" si="59"/>
        <v>-</v>
      </c>
    </row>
    <row r="227" spans="2:22">
      <c r="B227" s="239"/>
      <c r="D227" s="235"/>
      <c r="E227" s="235"/>
      <c r="G227" s="240"/>
      <c r="I227" s="241">
        <f t="shared" si="56"/>
        <v>245</v>
      </c>
      <c r="J227" s="238">
        <f t="shared" si="57"/>
        <v>1900</v>
      </c>
      <c r="K227" s="239" t="str">
        <f t="shared" si="58"/>
        <v/>
      </c>
      <c r="M227" s="36"/>
      <c r="V227" s="97" t="str">
        <f t="shared" si="59"/>
        <v>-</v>
      </c>
    </row>
    <row r="228" spans="2:22">
      <c r="B228" s="245"/>
      <c r="C228" s="246"/>
      <c r="D228" s="247"/>
      <c r="E228" s="247"/>
      <c r="F228" s="246"/>
      <c r="G228" s="248"/>
      <c r="I228" s="249">
        <f t="shared" si="56"/>
        <v>246</v>
      </c>
      <c r="J228" s="238">
        <f t="shared" si="57"/>
        <v>1900</v>
      </c>
      <c r="K228" s="245" t="str">
        <f t="shared" si="58"/>
        <v/>
      </c>
      <c r="M228" s="36"/>
      <c r="V228" s="97" t="str">
        <f t="shared" si="59"/>
        <v>-</v>
      </c>
    </row>
    <row r="229" spans="2:22" hidden="1">
      <c r="B229" s="232">
        <f t="shared" ref="B229:B252" si="60">EDATE(B228,1)</f>
        <v>31</v>
      </c>
      <c r="C229" s="233" t="e" cm="1">
        <f t="array" ref="C229">IF(F229="","",-INDEX([1]Delta!$F$1:$JE$1000,$L$13,$I229))*1000</f>
        <v>#VALUE!</v>
      </c>
      <c r="D229" s="234" t="e">
        <f>IF(F229&lt;&gt;0,VLOOKUP($J229,'Table 1'!$B$13:$C$33,2,FALSE)/12*1000*Study_MW,0)</f>
        <v>#N/A</v>
      </c>
      <c r="E229" s="234" t="e">
        <f t="shared" ref="E229:E240" si="61">C229+D229</f>
        <v>#VALUE!</v>
      </c>
      <c r="F229" s="233" t="str">
        <f>IF(INDEX([1]Delta!$F$1:$JE$1440,$L$14,$I229)=0,"",INDEX([1]Delta!$F$1:$JE$1440,$L$14,$I229))</f>
        <v/>
      </c>
      <c r="G229" s="236" t="str">
        <f t="shared" ref="G229:G240" si="62">IF(ISNUMBER($F229),E229/$F229,"")</f>
        <v/>
      </c>
      <c r="I229" s="237">
        <f t="shared" si="56"/>
        <v>248</v>
      </c>
      <c r="J229" s="238">
        <f t="shared" si="57"/>
        <v>1900</v>
      </c>
      <c r="K229" s="232" t="str">
        <f t="shared" si="58"/>
        <v/>
      </c>
      <c r="M229" s="36"/>
      <c r="V229" s="97" t="str">
        <f t="shared" si="59"/>
        <v>-</v>
      </c>
    </row>
    <row r="230" spans="2:22" hidden="1">
      <c r="B230" s="239">
        <f t="shared" si="60"/>
        <v>59</v>
      </c>
      <c r="C230" s="97" t="e" cm="1">
        <f t="array" ref="C230">IF(F230="","",-INDEX([1]Delta!$F$1:$JE$1000,$L$13,$I230))*1000</f>
        <v>#VALUE!</v>
      </c>
      <c r="D230" s="235" t="e">
        <f>IF(F230&lt;&gt;0,VLOOKUP($J230,'Table 1'!$B$13:$C$33,2,FALSE)/12*1000*Study_MW,0)</f>
        <v>#N/A</v>
      </c>
      <c r="E230" s="235" t="e">
        <f t="shared" si="61"/>
        <v>#VALUE!</v>
      </c>
      <c r="F230" s="97" t="str">
        <f>IF(INDEX([1]Delta!$F$1:$JE$1440,$L$14,$I230)=0,"",INDEX([1]Delta!$F$1:$JE$1440,$L$14,$I230))</f>
        <v/>
      </c>
      <c r="G230" s="240" t="str">
        <f t="shared" si="62"/>
        <v/>
      </c>
      <c r="I230" s="241">
        <f t="shared" si="56"/>
        <v>249</v>
      </c>
      <c r="J230" s="238">
        <f t="shared" si="57"/>
        <v>1900</v>
      </c>
      <c r="K230" s="239" t="str">
        <f t="shared" si="58"/>
        <v/>
      </c>
      <c r="M230" s="36"/>
      <c r="V230" s="97" t="str">
        <f t="shared" si="59"/>
        <v>-</v>
      </c>
    </row>
    <row r="231" spans="2:22" hidden="1">
      <c r="B231" s="239">
        <f t="shared" si="60"/>
        <v>88</v>
      </c>
      <c r="C231" s="97" t="e" cm="1">
        <f t="array" ref="C231">IF(F231="","",-INDEX([1]Delta!$F$1:$JE$1000,$L$13,$I231))*1000</f>
        <v>#VALUE!</v>
      </c>
      <c r="D231" s="235" t="e">
        <f>IF(F231&lt;&gt;0,VLOOKUP($J231,'Table 1'!$B$13:$C$33,2,FALSE)/12*1000*Study_MW,0)</f>
        <v>#N/A</v>
      </c>
      <c r="E231" s="235" t="e">
        <f t="shared" si="61"/>
        <v>#VALUE!</v>
      </c>
      <c r="F231" s="97" t="str">
        <f>IF(INDEX([1]Delta!$F$1:$JE$1440,$L$14,$I231)=0,"",INDEX([1]Delta!$F$1:$JE$1440,$L$14,$I231))</f>
        <v/>
      </c>
      <c r="G231" s="240" t="str">
        <f t="shared" si="62"/>
        <v/>
      </c>
      <c r="I231" s="241">
        <f t="shared" si="56"/>
        <v>250</v>
      </c>
      <c r="J231" s="238">
        <f t="shared" si="57"/>
        <v>1900</v>
      </c>
      <c r="K231" s="239" t="str">
        <f t="shared" si="58"/>
        <v/>
      </c>
      <c r="M231" s="36"/>
      <c r="V231" s="97" t="str">
        <f t="shared" si="59"/>
        <v>-</v>
      </c>
    </row>
    <row r="232" spans="2:22" hidden="1">
      <c r="B232" s="239">
        <f t="shared" si="60"/>
        <v>119</v>
      </c>
      <c r="C232" s="97" t="e" cm="1">
        <f t="array" ref="C232">IF(F232="","",-INDEX([1]Delta!$F$1:$JE$1000,$L$13,$I232))*1000</f>
        <v>#VALUE!</v>
      </c>
      <c r="D232" s="235" t="e">
        <f>IF(F232&lt;&gt;0,VLOOKUP($J232,'Table 1'!$B$13:$C$33,2,FALSE)/12*1000*Study_MW,0)</f>
        <v>#N/A</v>
      </c>
      <c r="E232" s="235" t="e">
        <f t="shared" si="61"/>
        <v>#VALUE!</v>
      </c>
      <c r="F232" s="97" t="str">
        <f>IF(INDEX([1]Delta!$F$1:$JE$1440,$L$14,$I232)=0,"",INDEX([1]Delta!$F$1:$JE$1440,$L$14,$I232))</f>
        <v/>
      </c>
      <c r="G232" s="240" t="str">
        <f t="shared" si="62"/>
        <v/>
      </c>
      <c r="I232" s="241">
        <f t="shared" si="56"/>
        <v>251</v>
      </c>
      <c r="J232" s="238">
        <f t="shared" si="57"/>
        <v>1900</v>
      </c>
      <c r="K232" s="239" t="str">
        <f t="shared" si="58"/>
        <v/>
      </c>
      <c r="M232" s="36"/>
      <c r="V232" s="97" t="str">
        <f t="shared" si="59"/>
        <v>-</v>
      </c>
    </row>
    <row r="233" spans="2:22" hidden="1">
      <c r="B233" s="239">
        <f t="shared" si="60"/>
        <v>149</v>
      </c>
      <c r="C233" s="97" t="e" cm="1">
        <f t="array" ref="C233">IF(F233="","",-INDEX([1]Delta!$F$1:$JE$1000,$L$13,$I233))*1000</f>
        <v>#VALUE!</v>
      </c>
      <c r="D233" s="235" t="e">
        <f>IF(F233&lt;&gt;0,VLOOKUP($J233,'Table 1'!$B$13:$C$33,2,FALSE)/12*1000*Study_MW,0)</f>
        <v>#N/A</v>
      </c>
      <c r="E233" s="235" t="e">
        <f t="shared" si="61"/>
        <v>#VALUE!</v>
      </c>
      <c r="F233" s="97" t="str">
        <f>IF(INDEX([1]Delta!$F$1:$JE$1440,$L$14,$I233)=0,"",INDEX([1]Delta!$F$1:$JE$1440,$L$14,$I233))</f>
        <v/>
      </c>
      <c r="G233" s="240" t="str">
        <f t="shared" si="62"/>
        <v/>
      </c>
      <c r="I233" s="241">
        <f t="shared" si="56"/>
        <v>252</v>
      </c>
      <c r="J233" s="238">
        <f t="shared" si="57"/>
        <v>1900</v>
      </c>
      <c r="K233" s="239" t="str">
        <f t="shared" si="58"/>
        <v/>
      </c>
      <c r="M233" s="36"/>
      <c r="V233" s="97" t="str">
        <f t="shared" si="59"/>
        <v>-</v>
      </c>
    </row>
    <row r="234" spans="2:22" hidden="1">
      <c r="B234" s="239">
        <f t="shared" si="60"/>
        <v>180</v>
      </c>
      <c r="C234" s="97" t="e" cm="1">
        <f t="array" ref="C234">IF(F234="","",-INDEX([1]Delta!$F$1:$JE$1000,$L$13,$I234))*1000</f>
        <v>#VALUE!</v>
      </c>
      <c r="D234" s="235" t="e">
        <f>IF(F234&lt;&gt;0,VLOOKUP($J234,'Table 1'!$B$13:$C$33,2,FALSE)/12*1000*Study_MW,0)</f>
        <v>#N/A</v>
      </c>
      <c r="E234" s="235" t="e">
        <f t="shared" si="61"/>
        <v>#VALUE!</v>
      </c>
      <c r="F234" s="97" t="str">
        <f>IF(INDEX([1]Delta!$F$1:$JE$1440,$L$14,$I234)=0,"",INDEX([1]Delta!$F$1:$JE$1440,$L$14,$I234))</f>
        <v/>
      </c>
      <c r="G234" s="240" t="str">
        <f t="shared" si="62"/>
        <v/>
      </c>
      <c r="I234" s="241">
        <f t="shared" si="56"/>
        <v>253</v>
      </c>
      <c r="J234" s="238">
        <f t="shared" si="57"/>
        <v>1900</v>
      </c>
      <c r="K234" s="239" t="str">
        <f t="shared" si="58"/>
        <v/>
      </c>
      <c r="M234" s="36"/>
      <c r="V234" s="97" t="str">
        <f t="shared" si="59"/>
        <v>-</v>
      </c>
    </row>
    <row r="235" spans="2:22" hidden="1">
      <c r="B235" s="239">
        <f t="shared" si="60"/>
        <v>210</v>
      </c>
      <c r="C235" s="97" t="e" cm="1">
        <f t="array" ref="C235">IF(F235="","",-INDEX([1]Delta!$F$1:$JE$1000,$L$13,$I235))*1000</f>
        <v>#VALUE!</v>
      </c>
      <c r="D235" s="235" t="e">
        <f>IF(F235&lt;&gt;0,VLOOKUP($J235,'Table 1'!$B$13:$C$33,2,FALSE)/12*1000*Study_MW,0)</f>
        <v>#N/A</v>
      </c>
      <c r="E235" s="235" t="e">
        <f t="shared" si="61"/>
        <v>#VALUE!</v>
      </c>
      <c r="F235" s="97" t="str">
        <f>IF(INDEX([1]Delta!$F$1:$JE$1440,$L$14,$I235)=0,"",INDEX([1]Delta!$F$1:$JE$1440,$L$14,$I235))</f>
        <v/>
      </c>
      <c r="G235" s="240" t="str">
        <f t="shared" si="62"/>
        <v/>
      </c>
      <c r="I235" s="241">
        <f t="shared" si="56"/>
        <v>254</v>
      </c>
      <c r="J235" s="238">
        <f t="shared" si="57"/>
        <v>1900</v>
      </c>
      <c r="K235" s="239" t="str">
        <f t="shared" si="58"/>
        <v/>
      </c>
      <c r="M235" s="36"/>
      <c r="V235" s="97" t="str">
        <f t="shared" si="59"/>
        <v>-</v>
      </c>
    </row>
    <row r="236" spans="2:22" hidden="1">
      <c r="B236" s="239">
        <f t="shared" si="60"/>
        <v>241</v>
      </c>
      <c r="C236" s="97" t="e" cm="1">
        <f t="array" ref="C236">IF(F236="","",-INDEX([1]Delta!$F$1:$JE$1000,$L$13,$I236))*1000</f>
        <v>#VALUE!</v>
      </c>
      <c r="D236" s="235" t="e">
        <f>IF(F236&lt;&gt;0,VLOOKUP($J236,'Table 1'!$B$13:$C$33,2,FALSE)/12*1000*Study_MW,0)</f>
        <v>#N/A</v>
      </c>
      <c r="E236" s="235" t="e">
        <f t="shared" si="61"/>
        <v>#VALUE!</v>
      </c>
      <c r="F236" s="97" t="str">
        <f>IF(INDEX([1]Delta!$F$1:$JE$1440,$L$14,$I236)=0,"",INDEX([1]Delta!$F$1:$JE$1440,$L$14,$I236))</f>
        <v/>
      </c>
      <c r="G236" s="240" t="str">
        <f t="shared" si="62"/>
        <v/>
      </c>
      <c r="I236" s="241">
        <f t="shared" si="56"/>
        <v>255</v>
      </c>
      <c r="J236" s="238">
        <f t="shared" si="57"/>
        <v>1900</v>
      </c>
      <c r="K236" s="239" t="str">
        <f t="shared" si="58"/>
        <v/>
      </c>
      <c r="M236" s="36"/>
      <c r="V236" s="97" t="str">
        <f t="shared" si="59"/>
        <v>-</v>
      </c>
    </row>
    <row r="237" spans="2:22" hidden="1">
      <c r="B237" s="239">
        <f t="shared" si="60"/>
        <v>272</v>
      </c>
      <c r="C237" s="97" t="e" cm="1">
        <f t="array" ref="C237">IF(F237="","",-INDEX([1]Delta!$F$1:$JE$1000,$L$13,$I237))*1000</f>
        <v>#VALUE!</v>
      </c>
      <c r="D237" s="235" t="e">
        <f>IF(F237&lt;&gt;0,VLOOKUP($J237,'Table 1'!$B$13:$C$33,2,FALSE)/12*1000*Study_MW,0)</f>
        <v>#N/A</v>
      </c>
      <c r="E237" s="235" t="e">
        <f t="shared" si="61"/>
        <v>#VALUE!</v>
      </c>
      <c r="F237" s="97" t="str">
        <f>IF(INDEX([1]Delta!$F$1:$JE$1440,$L$14,$I237)=0,"",INDEX([1]Delta!$F$1:$JE$1440,$L$14,$I237))</f>
        <v/>
      </c>
      <c r="G237" s="240" t="str">
        <f t="shared" si="62"/>
        <v/>
      </c>
      <c r="I237" s="241">
        <f t="shared" si="56"/>
        <v>256</v>
      </c>
      <c r="J237" s="238">
        <f t="shared" si="57"/>
        <v>1900</v>
      </c>
      <c r="K237" s="239" t="str">
        <f t="shared" si="58"/>
        <v/>
      </c>
      <c r="M237" s="36"/>
      <c r="V237" s="97" t="str">
        <f t="shared" si="59"/>
        <v>-</v>
      </c>
    </row>
    <row r="238" spans="2:22" hidden="1">
      <c r="B238" s="239">
        <f t="shared" si="60"/>
        <v>302</v>
      </c>
      <c r="C238" s="97" t="e" cm="1">
        <f t="array" ref="C238">IF(F238="","",-INDEX([1]Delta!$F$1:$JE$1000,$L$13,$I238))*1000</f>
        <v>#VALUE!</v>
      </c>
      <c r="D238" s="235" t="e">
        <f>IF(F238&lt;&gt;0,VLOOKUP($J238,'Table 1'!$B$13:$C$33,2,FALSE)/12*1000*Study_MW,0)</f>
        <v>#N/A</v>
      </c>
      <c r="E238" s="235" t="e">
        <f t="shared" si="61"/>
        <v>#VALUE!</v>
      </c>
      <c r="F238" s="97" t="str">
        <f>IF(INDEX([1]Delta!$F$1:$JE$1440,$L$14,$I238)=0,"",INDEX([1]Delta!$F$1:$JE$1440,$L$14,$I238))</f>
        <v/>
      </c>
      <c r="G238" s="240" t="str">
        <f t="shared" si="62"/>
        <v/>
      </c>
      <c r="I238" s="241">
        <f t="shared" si="56"/>
        <v>257</v>
      </c>
      <c r="J238" s="238">
        <f t="shared" si="57"/>
        <v>1900</v>
      </c>
      <c r="K238" s="239" t="str">
        <f t="shared" si="58"/>
        <v/>
      </c>
      <c r="M238" s="36"/>
      <c r="V238" s="97" t="str">
        <f t="shared" si="59"/>
        <v>-</v>
      </c>
    </row>
    <row r="239" spans="2:22" hidden="1">
      <c r="B239" s="239">
        <f t="shared" si="60"/>
        <v>333</v>
      </c>
      <c r="C239" s="97" t="e" cm="1">
        <f t="array" ref="C239">IF(F239="","",-INDEX([1]Delta!$F$1:$JE$1000,$L$13,$I239))*1000</f>
        <v>#VALUE!</v>
      </c>
      <c r="D239" s="235" t="e">
        <f>IF(F239&lt;&gt;0,VLOOKUP($J239,'Table 1'!$B$13:$C$33,2,FALSE)/12*1000*Study_MW,0)</f>
        <v>#N/A</v>
      </c>
      <c r="E239" s="235" t="e">
        <f t="shared" si="61"/>
        <v>#VALUE!</v>
      </c>
      <c r="F239" s="97" t="str">
        <f>IF(INDEX([1]Delta!$F$1:$JE$1440,$L$14,$I239)=0,"",INDEX([1]Delta!$F$1:$JE$1440,$L$14,$I239))</f>
        <v/>
      </c>
      <c r="G239" s="240" t="str">
        <f t="shared" si="62"/>
        <v/>
      </c>
      <c r="I239" s="241">
        <f t="shared" si="56"/>
        <v>258</v>
      </c>
      <c r="J239" s="238">
        <f t="shared" si="57"/>
        <v>1900</v>
      </c>
      <c r="K239" s="239" t="str">
        <f t="shared" si="58"/>
        <v/>
      </c>
      <c r="M239" s="36"/>
      <c r="V239" s="97" t="str">
        <f t="shared" si="59"/>
        <v>-</v>
      </c>
    </row>
    <row r="240" spans="2:22" hidden="1">
      <c r="B240" s="245">
        <f t="shared" si="60"/>
        <v>363</v>
      </c>
      <c r="C240" s="246" t="e" cm="1">
        <f t="array" ref="C240">IF(F240="","",-INDEX([1]Delta!$F$1:$JE$1000,$L$13,$I240))*1000</f>
        <v>#VALUE!</v>
      </c>
      <c r="D240" s="247" t="e">
        <f>IF(F240&lt;&gt;0,VLOOKUP($J240,'Table 1'!$B$13:$C$33,2,FALSE)/12*1000*Study_MW,0)</f>
        <v>#N/A</v>
      </c>
      <c r="E240" s="247" t="e">
        <f t="shared" si="61"/>
        <v>#VALUE!</v>
      </c>
      <c r="F240" s="246" t="str">
        <f>IF(INDEX([1]Delta!$F$1:$JE$1440,$L$14,$I240)=0,"",INDEX([1]Delta!$F$1:$JE$1440,$L$14,$I240))</f>
        <v/>
      </c>
      <c r="G240" s="248" t="str">
        <f t="shared" si="62"/>
        <v/>
      </c>
      <c r="I240" s="249">
        <f t="shared" si="56"/>
        <v>259</v>
      </c>
      <c r="J240" s="238">
        <f t="shared" si="57"/>
        <v>1900</v>
      </c>
      <c r="K240" s="245" t="str">
        <f t="shared" si="58"/>
        <v/>
      </c>
      <c r="M240" s="36"/>
      <c r="V240" s="97" t="str">
        <f t="shared" si="59"/>
        <v>-</v>
      </c>
    </row>
    <row r="241" spans="2:22" hidden="1">
      <c r="B241" s="232">
        <f t="shared" si="60"/>
        <v>394</v>
      </c>
      <c r="C241" s="233" t="e" cm="1">
        <f t="array" ref="C241">IF(F241="","",-INDEX([1]Delta!$F$1:$JE$1000,$L$13,$I241))*1000</f>
        <v>#REF!</v>
      </c>
      <c r="D241" s="234" t="e">
        <f>IF(F241&lt;&gt;0,VLOOKUP($J241,'Table 1'!$B$13:$C$33,2,FALSE)/12*1000*Study_MW,0)</f>
        <v>#REF!</v>
      </c>
      <c r="E241" s="234" t="e">
        <f t="shared" ref="E241:E252" si="63">C241+D241</f>
        <v>#REF!</v>
      </c>
      <c r="F241" s="233" t="e">
        <f>IF(INDEX([1]Delta!$F$1:$JE$1440,$L$14,$I241)=0,"",INDEX([1]Delta!$F$1:$JE$1440,$L$14,$I241))</f>
        <v>#REF!</v>
      </c>
      <c r="G241" s="236" t="str">
        <f t="shared" ref="G241:G252" si="64">IF(ISNUMBER($F241),E241/$F241,"")</f>
        <v/>
      </c>
      <c r="I241" s="237">
        <f t="shared" si="56"/>
        <v>261</v>
      </c>
      <c r="J241" s="238">
        <f t="shared" ref="J241:J252" si="65">YEAR(B241)</f>
        <v>1901</v>
      </c>
      <c r="K241" s="232" t="str">
        <f t="shared" ref="K241:K252" si="66">IF(ISNUMBER(F241),IF(F241&lt;&gt;0,B241,""),"")</f>
        <v/>
      </c>
      <c r="M241" s="36">
        <f t="shared" ref="M241:M256" si="67">Inflation</f>
        <v>2.18E-2</v>
      </c>
      <c r="V241" s="97" t="str">
        <f t="shared" si="59"/>
        <v>-</v>
      </c>
    </row>
    <row r="242" spans="2:22" hidden="1">
      <c r="B242" s="239">
        <f t="shared" si="60"/>
        <v>425</v>
      </c>
      <c r="C242" s="97" t="e" cm="1">
        <f t="array" ref="C242">IF(F242="","",-INDEX([1]Delta!$F$1:$JE$1000,$L$13,$I242))*1000</f>
        <v>#REF!</v>
      </c>
      <c r="D242" s="235" t="e">
        <f>IF(F242&lt;&gt;0,VLOOKUP($J242,'Table 1'!$B$13:$C$33,2,FALSE)/12*1000*Study_MW,0)</f>
        <v>#REF!</v>
      </c>
      <c r="E242" s="235" t="e">
        <f t="shared" si="63"/>
        <v>#REF!</v>
      </c>
      <c r="F242" s="97" t="e">
        <f>IF(INDEX([1]Delta!$F$1:$JE$1440,$L$14,$I242)=0,"",INDEX([1]Delta!$F$1:$JE$1440,$L$14,$I242))</f>
        <v>#REF!</v>
      </c>
      <c r="G242" s="240" t="str">
        <f t="shared" si="64"/>
        <v/>
      </c>
      <c r="I242" s="241">
        <f t="shared" si="56"/>
        <v>262</v>
      </c>
      <c r="J242" s="238">
        <f t="shared" si="65"/>
        <v>1901</v>
      </c>
      <c r="K242" s="239" t="str">
        <f t="shared" si="66"/>
        <v/>
      </c>
      <c r="M242" s="36">
        <f t="shared" si="67"/>
        <v>2.18E-2</v>
      </c>
      <c r="V242" s="97" t="str">
        <f t="shared" si="59"/>
        <v>-</v>
      </c>
    </row>
    <row r="243" spans="2:22" hidden="1">
      <c r="B243" s="239">
        <f t="shared" si="60"/>
        <v>453</v>
      </c>
      <c r="C243" s="97" t="e" cm="1">
        <f t="array" ref="C243">IF(F243="","",-INDEX([1]Delta!$F$1:$JE$1000,$L$13,$I243))*1000</f>
        <v>#REF!</v>
      </c>
      <c r="D243" s="235" t="e">
        <f>IF(F243&lt;&gt;0,VLOOKUP($J243,'Table 1'!$B$13:$C$33,2,FALSE)/12*1000*Study_MW,0)</f>
        <v>#REF!</v>
      </c>
      <c r="E243" s="235" t="e">
        <f t="shared" si="63"/>
        <v>#REF!</v>
      </c>
      <c r="F243" s="97" t="e">
        <f>IF(INDEX([1]Delta!$F$1:$JE$1440,$L$14,$I243)=0,"",INDEX([1]Delta!$F$1:$JE$1440,$L$14,$I243))</f>
        <v>#REF!</v>
      </c>
      <c r="G243" s="240" t="str">
        <f t="shared" si="64"/>
        <v/>
      </c>
      <c r="I243" s="241">
        <f t="shared" si="56"/>
        <v>263</v>
      </c>
      <c r="J243" s="238">
        <f t="shared" si="65"/>
        <v>1901</v>
      </c>
      <c r="K243" s="239" t="str">
        <f t="shared" si="66"/>
        <v/>
      </c>
      <c r="M243" s="36">
        <f t="shared" si="67"/>
        <v>2.18E-2</v>
      </c>
      <c r="V243" s="97" t="str">
        <f t="shared" si="59"/>
        <v>-</v>
      </c>
    </row>
    <row r="244" spans="2:22" hidden="1">
      <c r="B244" s="239">
        <f t="shared" si="60"/>
        <v>484</v>
      </c>
      <c r="C244" s="97" t="e" cm="1">
        <f t="array" ref="C244">IF(F244="","",-INDEX([1]Delta!$F$1:$JE$1000,$L$13,$I244))*1000</f>
        <v>#REF!</v>
      </c>
      <c r="D244" s="235" t="e">
        <f>IF(F244&lt;&gt;0,VLOOKUP($J244,'Table 1'!$B$13:$C$33,2,FALSE)/12*1000*Study_MW,0)</f>
        <v>#REF!</v>
      </c>
      <c r="E244" s="235" t="e">
        <f t="shared" si="63"/>
        <v>#REF!</v>
      </c>
      <c r="F244" s="97" t="e">
        <f>IF(INDEX([1]Delta!$F$1:$JE$1440,$L$14,$I244)=0,"",INDEX([1]Delta!$F$1:$JE$1440,$L$14,$I244))</f>
        <v>#REF!</v>
      </c>
      <c r="G244" s="240" t="str">
        <f t="shared" si="64"/>
        <v/>
      </c>
      <c r="I244" s="241">
        <f t="shared" si="56"/>
        <v>264</v>
      </c>
      <c r="J244" s="238">
        <f t="shared" si="65"/>
        <v>1901</v>
      </c>
      <c r="K244" s="239" t="str">
        <f t="shared" si="66"/>
        <v/>
      </c>
      <c r="M244" s="36">
        <f t="shared" si="67"/>
        <v>2.18E-2</v>
      </c>
      <c r="V244" s="97" t="str">
        <f t="shared" si="59"/>
        <v>-</v>
      </c>
    </row>
    <row r="245" spans="2:22" hidden="1">
      <c r="B245" s="239">
        <f t="shared" si="60"/>
        <v>514</v>
      </c>
      <c r="C245" s="97" t="e" cm="1">
        <f t="array" ref="C245">IF(F245="","",-INDEX([1]Delta!$F$1:$JE$1000,$L$13,$I245))*1000</f>
        <v>#REF!</v>
      </c>
      <c r="D245" s="235" t="e">
        <f>IF(F245&lt;&gt;0,VLOOKUP($J245,'Table 1'!$B$13:$C$33,2,FALSE)/12*1000*Study_MW,0)</f>
        <v>#REF!</v>
      </c>
      <c r="E245" s="235" t="e">
        <f t="shared" si="63"/>
        <v>#REF!</v>
      </c>
      <c r="F245" s="97" t="e">
        <f>IF(INDEX([1]Delta!$F$1:$JE$1440,$L$14,$I245)=0,"",INDEX([1]Delta!$F$1:$JE$1440,$L$14,$I245))</f>
        <v>#REF!</v>
      </c>
      <c r="G245" s="240" t="str">
        <f t="shared" si="64"/>
        <v/>
      </c>
      <c r="I245" s="241">
        <f t="shared" si="56"/>
        <v>265</v>
      </c>
      <c r="J245" s="238">
        <f t="shared" si="65"/>
        <v>1901</v>
      </c>
      <c r="K245" s="239" t="str">
        <f t="shared" si="66"/>
        <v/>
      </c>
      <c r="M245" s="36">
        <f t="shared" si="67"/>
        <v>2.18E-2</v>
      </c>
      <c r="V245" s="97" t="str">
        <f t="shared" si="59"/>
        <v>-</v>
      </c>
    </row>
    <row r="246" spans="2:22" hidden="1">
      <c r="B246" s="239">
        <f t="shared" si="60"/>
        <v>545</v>
      </c>
      <c r="C246" s="97" t="e" cm="1">
        <f t="array" ref="C246">IF(F246="","",-INDEX([1]Delta!$F$1:$JE$1000,$L$13,$I246))*1000</f>
        <v>#REF!</v>
      </c>
      <c r="D246" s="235" t="e">
        <f>IF(F246&lt;&gt;0,VLOOKUP($J246,'Table 1'!$B$13:$C$33,2,FALSE)/12*1000*Study_MW,0)</f>
        <v>#REF!</v>
      </c>
      <c r="E246" s="235" t="e">
        <f t="shared" si="63"/>
        <v>#REF!</v>
      </c>
      <c r="F246" s="97" t="e">
        <f>IF(INDEX([1]Delta!$F$1:$JE$1440,$L$14,$I246)=0,"",INDEX([1]Delta!$F$1:$JE$1440,$L$14,$I246))</f>
        <v>#REF!</v>
      </c>
      <c r="G246" s="240" t="str">
        <f t="shared" si="64"/>
        <v/>
      </c>
      <c r="I246" s="241">
        <f t="shared" si="56"/>
        <v>266</v>
      </c>
      <c r="J246" s="238">
        <f t="shared" si="65"/>
        <v>1901</v>
      </c>
      <c r="K246" s="239" t="str">
        <f t="shared" si="66"/>
        <v/>
      </c>
      <c r="M246" s="36">
        <f t="shared" si="67"/>
        <v>2.18E-2</v>
      </c>
      <c r="V246" s="97" t="str">
        <f t="shared" si="59"/>
        <v>-</v>
      </c>
    </row>
    <row r="247" spans="2:22" hidden="1">
      <c r="B247" s="239">
        <f t="shared" si="60"/>
        <v>575</v>
      </c>
      <c r="C247" s="97" t="e" cm="1">
        <f t="array" ref="C247">IF(F247="","",-INDEX([1]Delta!$F$1:$JE$1000,$L$13,$I247))*1000</f>
        <v>#REF!</v>
      </c>
      <c r="D247" s="235" t="e">
        <f>IF(F247&lt;&gt;0,VLOOKUP($J247,'Table 1'!$B$13:$C$33,2,FALSE)/12*1000*Study_MW,0)</f>
        <v>#REF!</v>
      </c>
      <c r="E247" s="235" t="e">
        <f t="shared" si="63"/>
        <v>#REF!</v>
      </c>
      <c r="F247" s="97" t="e">
        <f>IF(INDEX([1]Delta!$F$1:$JE$1440,$L$14,$I247)=0,"",INDEX([1]Delta!$F$1:$JE$1440,$L$14,$I247))</f>
        <v>#REF!</v>
      </c>
      <c r="G247" s="240" t="str">
        <f t="shared" si="64"/>
        <v/>
      </c>
      <c r="I247" s="241">
        <f t="shared" si="56"/>
        <v>267</v>
      </c>
      <c r="J247" s="238">
        <f t="shared" si="65"/>
        <v>1901</v>
      </c>
      <c r="K247" s="239" t="str">
        <f t="shared" si="66"/>
        <v/>
      </c>
      <c r="M247" s="36">
        <f t="shared" si="67"/>
        <v>2.18E-2</v>
      </c>
      <c r="V247" s="97" t="str">
        <f t="shared" si="59"/>
        <v>-</v>
      </c>
    </row>
    <row r="248" spans="2:22" hidden="1">
      <c r="B248" s="239">
        <f t="shared" si="60"/>
        <v>606</v>
      </c>
      <c r="C248" s="97" t="e" cm="1">
        <f t="array" ref="C248">IF(F248="","",-INDEX([1]Delta!$F$1:$JE$1000,$L$13,$I248))*1000</f>
        <v>#REF!</v>
      </c>
      <c r="D248" s="235" t="e">
        <f>IF(F248&lt;&gt;0,VLOOKUP($J248,'Table 1'!$B$13:$C$33,2,FALSE)/12*1000*Study_MW,0)</f>
        <v>#REF!</v>
      </c>
      <c r="E248" s="235" t="e">
        <f t="shared" si="63"/>
        <v>#REF!</v>
      </c>
      <c r="F248" s="97" t="e">
        <f>IF(INDEX([1]Delta!$F$1:$JE$1440,$L$14,$I248)=0,"",INDEX([1]Delta!$F$1:$JE$1440,$L$14,$I248))</f>
        <v>#REF!</v>
      </c>
      <c r="G248" s="240" t="str">
        <f t="shared" si="64"/>
        <v/>
      </c>
      <c r="I248" s="241">
        <f t="shared" si="56"/>
        <v>268</v>
      </c>
      <c r="J248" s="238">
        <f t="shared" si="65"/>
        <v>1901</v>
      </c>
      <c r="K248" s="239" t="str">
        <f t="shared" si="66"/>
        <v/>
      </c>
      <c r="M248" s="36">
        <f t="shared" si="67"/>
        <v>2.18E-2</v>
      </c>
      <c r="V248" s="97" t="str">
        <f t="shared" si="59"/>
        <v>-</v>
      </c>
    </row>
    <row r="249" spans="2:22" hidden="1">
      <c r="B249" s="239">
        <f t="shared" si="60"/>
        <v>637</v>
      </c>
      <c r="C249" s="97" t="e" cm="1">
        <f t="array" ref="C249">IF(F249="","",-INDEX([1]Delta!$F$1:$JE$1000,$L$13,$I249))*1000</f>
        <v>#REF!</v>
      </c>
      <c r="D249" s="235" t="e">
        <f>IF(F249&lt;&gt;0,VLOOKUP($J249,'Table 1'!$B$13:$C$33,2,FALSE)/12*1000*Study_MW,0)</f>
        <v>#REF!</v>
      </c>
      <c r="E249" s="235" t="e">
        <f t="shared" si="63"/>
        <v>#REF!</v>
      </c>
      <c r="F249" s="97" t="e">
        <f>IF(INDEX([1]Delta!$F$1:$JE$1440,$L$14,$I249)=0,"",INDEX([1]Delta!$F$1:$JE$1440,$L$14,$I249))</f>
        <v>#REF!</v>
      </c>
      <c r="G249" s="240" t="str">
        <f t="shared" si="64"/>
        <v/>
      </c>
      <c r="I249" s="241">
        <f t="shared" si="56"/>
        <v>269</v>
      </c>
      <c r="J249" s="238">
        <f t="shared" si="65"/>
        <v>1901</v>
      </c>
      <c r="K249" s="239" t="str">
        <f t="shared" si="66"/>
        <v/>
      </c>
      <c r="M249" s="36">
        <f t="shared" si="67"/>
        <v>2.18E-2</v>
      </c>
      <c r="V249" s="97" t="str">
        <f t="shared" si="59"/>
        <v>-</v>
      </c>
    </row>
    <row r="250" spans="2:22" hidden="1">
      <c r="B250" s="239">
        <f t="shared" si="60"/>
        <v>667</v>
      </c>
      <c r="C250" s="97" t="e" cm="1">
        <f t="array" ref="C250">IF(F250="","",-INDEX([1]Delta!$F$1:$JE$1000,$L$13,$I250))*1000</f>
        <v>#REF!</v>
      </c>
      <c r="D250" s="235" t="e">
        <f>IF(F250&lt;&gt;0,VLOOKUP($J250,'Table 1'!$B$13:$C$33,2,FALSE)/12*1000*Study_MW,0)</f>
        <v>#REF!</v>
      </c>
      <c r="E250" s="235" t="e">
        <f t="shared" si="63"/>
        <v>#REF!</v>
      </c>
      <c r="F250" s="97" t="e">
        <f>IF(INDEX([1]Delta!$F$1:$JE$1440,$L$14,$I250)=0,"",INDEX([1]Delta!$F$1:$JE$1440,$L$14,$I250))</f>
        <v>#REF!</v>
      </c>
      <c r="G250" s="240" t="str">
        <f t="shared" si="64"/>
        <v/>
      </c>
      <c r="I250" s="241">
        <f t="shared" si="56"/>
        <v>270</v>
      </c>
      <c r="J250" s="238">
        <f t="shared" si="65"/>
        <v>1901</v>
      </c>
      <c r="K250" s="239" t="str">
        <f t="shared" si="66"/>
        <v/>
      </c>
      <c r="M250" s="36">
        <f t="shared" si="67"/>
        <v>2.18E-2</v>
      </c>
      <c r="V250" s="97" t="str">
        <f t="shared" si="59"/>
        <v>-</v>
      </c>
    </row>
    <row r="251" spans="2:22" hidden="1">
      <c r="B251" s="239">
        <f t="shared" si="60"/>
        <v>698</v>
      </c>
      <c r="C251" s="97" t="e" cm="1">
        <f t="array" ref="C251">IF(F251="","",-INDEX([1]Delta!$F$1:$JE$1000,$L$13,$I251))*1000</f>
        <v>#REF!</v>
      </c>
      <c r="D251" s="235" t="e">
        <f>IF(F251&lt;&gt;0,VLOOKUP($J251,'Table 1'!$B$13:$C$33,2,FALSE)/12*1000*Study_MW,0)</f>
        <v>#REF!</v>
      </c>
      <c r="E251" s="235" t="e">
        <f t="shared" si="63"/>
        <v>#REF!</v>
      </c>
      <c r="F251" s="97" t="e">
        <f>IF(INDEX([1]Delta!$F$1:$JE$1440,$L$14,$I251)=0,"",INDEX([1]Delta!$F$1:$JE$1440,$L$14,$I251))</f>
        <v>#REF!</v>
      </c>
      <c r="G251" s="240" t="str">
        <f t="shared" si="64"/>
        <v/>
      </c>
      <c r="I251" s="241">
        <f t="shared" si="56"/>
        <v>271</v>
      </c>
      <c r="J251" s="238">
        <f t="shared" si="65"/>
        <v>1901</v>
      </c>
      <c r="K251" s="239" t="str">
        <f t="shared" si="66"/>
        <v/>
      </c>
      <c r="M251" s="36">
        <f t="shared" si="67"/>
        <v>2.18E-2</v>
      </c>
      <c r="V251" s="97" t="str">
        <f t="shared" si="59"/>
        <v>-</v>
      </c>
    </row>
    <row r="252" spans="2:22" hidden="1" collapsed="1">
      <c r="B252" s="245">
        <f t="shared" si="60"/>
        <v>728</v>
      </c>
      <c r="C252" s="246" t="e" cm="1">
        <f t="array" ref="C252">IF(F252="","",-INDEX([1]Delta!$F$1:$JE$1000,$L$13,$I252))*1000</f>
        <v>#REF!</v>
      </c>
      <c r="D252" s="247" t="e">
        <f>IF(F252&lt;&gt;0,VLOOKUP($J252,'Table 1'!$B$13:$C$33,2,FALSE)/12*1000*Study_MW,0)</f>
        <v>#REF!</v>
      </c>
      <c r="E252" s="247" t="e">
        <f t="shared" si="63"/>
        <v>#REF!</v>
      </c>
      <c r="F252" s="246" t="e">
        <f>IF(INDEX([1]Delta!$F$1:$JE$1440,$L$14,$I252)=0,"",INDEX([1]Delta!$F$1:$JE$1440,$L$14,$I252))</f>
        <v>#REF!</v>
      </c>
      <c r="G252" s="248" t="str">
        <f t="shared" si="64"/>
        <v/>
      </c>
      <c r="I252" s="249">
        <f t="shared" si="56"/>
        <v>272</v>
      </c>
      <c r="J252" s="238">
        <f t="shared" si="65"/>
        <v>1901</v>
      </c>
      <c r="K252" s="245" t="str">
        <f t="shared" si="66"/>
        <v/>
      </c>
      <c r="M252" s="36">
        <f t="shared" si="67"/>
        <v>2.18E-2</v>
      </c>
      <c r="V252" s="97" t="str">
        <f t="shared" si="59"/>
        <v>-</v>
      </c>
    </row>
    <row r="253" spans="2:22" hidden="1">
      <c r="B253" s="232">
        <f t="shared" ref="B253:B276" si="68">EDATE(B252,1)</f>
        <v>759</v>
      </c>
      <c r="C253" s="233" t="e">
        <f>(C241*(1+M253))*IF(AND(MONTH(K253)=2,OR(J241=2036,J241=2040)),28/29,1)</f>
        <v>#REF!</v>
      </c>
      <c r="D253" s="234" t="e">
        <f>IF(ISNUMBER($F253)*SUM(F253:F264)&lt;&gt;0,VLOOKUP($J253,'Table 1'!$B$13:$C$33,2,FALSE)/12*1000*Study_MW,0)</f>
        <v>#REF!</v>
      </c>
      <c r="E253" s="234" t="e">
        <f t="shared" ref="E253:E264" si="69">C253+D253</f>
        <v>#REF!</v>
      </c>
      <c r="F253" s="233" t="e">
        <f t="shared" ref="F253:F276" si="70">F241*IF(AND(MONTH(B253)=2,OR(J241=2036,J241=2040)),28/29,1)</f>
        <v>#REF!</v>
      </c>
      <c r="G253" s="236">
        <f t="shared" ref="G253:G264" si="71">IFERROR(E253/$F253,0)</f>
        <v>0</v>
      </c>
      <c r="I253" s="237">
        <f t="shared" ref="I253:I276" si="72">I241+13</f>
        <v>274</v>
      </c>
      <c r="J253" s="238">
        <f t="shared" ref="J253:J276" si="73">YEAR(B253)</f>
        <v>1902</v>
      </c>
      <c r="K253" s="232" t="str">
        <f t="shared" ref="K253:K276" si="74">IF(ISNUMBER(F253),IF(F253&lt;&gt;0,B253,""),"")</f>
        <v/>
      </c>
      <c r="M253" s="36">
        <f t="shared" si="67"/>
        <v>2.18E-2</v>
      </c>
      <c r="V253" s="97" t="str">
        <f t="shared" si="59"/>
        <v>-</v>
      </c>
    </row>
    <row r="254" spans="2:22" hidden="1">
      <c r="B254" s="239">
        <f t="shared" si="68"/>
        <v>790</v>
      </c>
      <c r="C254" s="97" t="e">
        <f t="shared" ref="C254:C264" si="75">(C242*(1+M254))*IF(AND(MONTH(K254)=2,OR(J242=2036,J242=2040)),28/29,1)</f>
        <v>#REF!</v>
      </c>
      <c r="D254" s="235" t="e">
        <f>IF(ISNUMBER($F254)*SUM(F254:F265)&lt;&gt;0,VLOOKUP($J254,'Table 1'!$B$13:$C$33,2,FALSE)/12*1000*Study_MW,0)</f>
        <v>#REF!</v>
      </c>
      <c r="E254" s="235" t="e">
        <f t="shared" si="69"/>
        <v>#REF!</v>
      </c>
      <c r="F254" s="97" t="e">
        <f t="shared" si="70"/>
        <v>#REF!</v>
      </c>
      <c r="G254" s="240">
        <f t="shared" si="71"/>
        <v>0</v>
      </c>
      <c r="I254" s="241">
        <f t="shared" si="72"/>
        <v>275</v>
      </c>
      <c r="J254" s="238">
        <f t="shared" si="73"/>
        <v>1902</v>
      </c>
      <c r="K254" s="239" t="str">
        <f t="shared" si="74"/>
        <v/>
      </c>
      <c r="M254" s="36">
        <f t="shared" si="67"/>
        <v>2.18E-2</v>
      </c>
      <c r="V254" s="97" t="str">
        <f t="shared" si="59"/>
        <v>-</v>
      </c>
    </row>
    <row r="255" spans="2:22" hidden="1">
      <c r="B255" s="239">
        <f t="shared" si="68"/>
        <v>818</v>
      </c>
      <c r="C255" s="97" t="e">
        <f t="shared" si="75"/>
        <v>#REF!</v>
      </c>
      <c r="D255" s="235" t="e">
        <f>IF(ISNUMBER($F255)*SUM(F255:F266)&lt;&gt;0,VLOOKUP($J255,'Table 1'!$B$13:$C$33,2,FALSE)/12*1000*Study_MW,0)</f>
        <v>#REF!</v>
      </c>
      <c r="E255" s="235" t="e">
        <f t="shared" si="69"/>
        <v>#REF!</v>
      </c>
      <c r="F255" s="97" t="e">
        <f t="shared" si="70"/>
        <v>#REF!</v>
      </c>
      <c r="G255" s="240">
        <f t="shared" si="71"/>
        <v>0</v>
      </c>
      <c r="I255" s="241">
        <f t="shared" si="72"/>
        <v>276</v>
      </c>
      <c r="J255" s="238">
        <f t="shared" si="73"/>
        <v>1902</v>
      </c>
      <c r="K255" s="239" t="str">
        <f t="shared" si="74"/>
        <v/>
      </c>
      <c r="M255" s="36">
        <f t="shared" si="67"/>
        <v>2.18E-2</v>
      </c>
      <c r="V255" s="97" t="str">
        <f t="shared" si="59"/>
        <v>-</v>
      </c>
    </row>
    <row r="256" spans="2:22" hidden="1">
      <c r="B256" s="239">
        <f t="shared" si="68"/>
        <v>849</v>
      </c>
      <c r="C256" s="97" t="e">
        <f t="shared" si="75"/>
        <v>#REF!</v>
      </c>
      <c r="D256" s="235" t="e">
        <f>IF(ISNUMBER($F256)*SUM(F256:F267)&lt;&gt;0,VLOOKUP($J256,'Table 1'!$B$13:$C$33,2,FALSE)/12*1000*Study_MW,0)</f>
        <v>#REF!</v>
      </c>
      <c r="E256" s="235" t="e">
        <f t="shared" si="69"/>
        <v>#REF!</v>
      </c>
      <c r="F256" s="97" t="e">
        <f t="shared" si="70"/>
        <v>#REF!</v>
      </c>
      <c r="G256" s="240">
        <f t="shared" si="71"/>
        <v>0</v>
      </c>
      <c r="I256" s="241">
        <f t="shared" si="72"/>
        <v>277</v>
      </c>
      <c r="J256" s="238">
        <f t="shared" si="73"/>
        <v>1902</v>
      </c>
      <c r="K256" s="239" t="str">
        <f t="shared" si="74"/>
        <v/>
      </c>
      <c r="M256" s="36">
        <f t="shared" si="67"/>
        <v>2.18E-2</v>
      </c>
      <c r="V256" s="97" t="str">
        <f t="shared" si="59"/>
        <v>-</v>
      </c>
    </row>
    <row r="257" spans="2:22" hidden="1">
      <c r="B257" s="239">
        <f t="shared" si="68"/>
        <v>879</v>
      </c>
      <c r="C257" s="97" t="e">
        <f t="shared" si="75"/>
        <v>#REF!</v>
      </c>
      <c r="D257" s="235" t="e">
        <f>IF(ISNUMBER($F257)*SUM(F257:F268)&lt;&gt;0,VLOOKUP($J257,'Table 1'!$B$13:$C$33,2,FALSE)/12*1000*Study_MW,0)</f>
        <v>#REF!</v>
      </c>
      <c r="E257" s="235" t="e">
        <f t="shared" si="69"/>
        <v>#REF!</v>
      </c>
      <c r="F257" s="97" t="e">
        <f t="shared" si="70"/>
        <v>#REF!</v>
      </c>
      <c r="G257" s="240">
        <f t="shared" si="71"/>
        <v>0</v>
      </c>
      <c r="I257" s="241">
        <f t="shared" si="72"/>
        <v>278</v>
      </c>
      <c r="J257" s="238">
        <f t="shared" si="73"/>
        <v>1902</v>
      </c>
      <c r="K257" s="239" t="str">
        <f t="shared" si="74"/>
        <v/>
      </c>
      <c r="M257" s="36">
        <f t="shared" ref="M257:M276" si="76">Inflation</f>
        <v>2.18E-2</v>
      </c>
      <c r="V257" s="97" t="str">
        <f t="shared" si="59"/>
        <v>-</v>
      </c>
    </row>
    <row r="258" spans="2:22" hidden="1">
      <c r="B258" s="239">
        <f t="shared" si="68"/>
        <v>910</v>
      </c>
      <c r="C258" s="97" t="e">
        <f t="shared" si="75"/>
        <v>#REF!</v>
      </c>
      <c r="D258" s="235" t="e">
        <f>IF(ISNUMBER($F258)*SUM(F258:F269)&lt;&gt;0,VLOOKUP($J258,'Table 1'!$B$13:$C$33,2,FALSE)/12*1000*Study_MW,0)</f>
        <v>#REF!</v>
      </c>
      <c r="E258" s="235" t="e">
        <f t="shared" si="69"/>
        <v>#REF!</v>
      </c>
      <c r="F258" s="97" t="e">
        <f t="shared" si="70"/>
        <v>#REF!</v>
      </c>
      <c r="G258" s="240">
        <f t="shared" si="71"/>
        <v>0</v>
      </c>
      <c r="I258" s="241">
        <f t="shared" si="72"/>
        <v>279</v>
      </c>
      <c r="J258" s="238">
        <f t="shared" si="73"/>
        <v>1902</v>
      </c>
      <c r="K258" s="239" t="str">
        <f t="shared" si="74"/>
        <v/>
      </c>
      <c r="M258" s="36">
        <f t="shared" si="76"/>
        <v>2.18E-2</v>
      </c>
      <c r="V258" s="97" t="str">
        <f t="shared" si="59"/>
        <v>-</v>
      </c>
    </row>
    <row r="259" spans="2:22" hidden="1">
      <c r="B259" s="239">
        <f t="shared" si="68"/>
        <v>940</v>
      </c>
      <c r="C259" s="97" t="e">
        <f t="shared" si="75"/>
        <v>#REF!</v>
      </c>
      <c r="D259" s="235" t="e">
        <f>IF(ISNUMBER($F259)*SUM(F259:F270)&lt;&gt;0,VLOOKUP($J259,'Table 1'!$B$13:$C$33,2,FALSE)/12*1000*Study_MW,0)</f>
        <v>#REF!</v>
      </c>
      <c r="E259" s="235" t="e">
        <f t="shared" si="69"/>
        <v>#REF!</v>
      </c>
      <c r="F259" s="97" t="e">
        <f t="shared" si="70"/>
        <v>#REF!</v>
      </c>
      <c r="G259" s="240">
        <f t="shared" si="71"/>
        <v>0</v>
      </c>
      <c r="I259" s="241">
        <f t="shared" si="72"/>
        <v>280</v>
      </c>
      <c r="J259" s="238">
        <f t="shared" si="73"/>
        <v>1902</v>
      </c>
      <c r="K259" s="239" t="str">
        <f t="shared" si="74"/>
        <v/>
      </c>
      <c r="M259" s="36">
        <f t="shared" si="76"/>
        <v>2.18E-2</v>
      </c>
      <c r="V259" s="97" t="str">
        <f t="shared" si="59"/>
        <v>-</v>
      </c>
    </row>
    <row r="260" spans="2:22" hidden="1">
      <c r="B260" s="239">
        <f t="shared" si="68"/>
        <v>971</v>
      </c>
      <c r="C260" s="97" t="e">
        <f t="shared" si="75"/>
        <v>#REF!</v>
      </c>
      <c r="D260" s="235" t="e">
        <f>IF(ISNUMBER($F260)*SUM(F260:F271)&lt;&gt;0,VLOOKUP($J260,'Table 1'!$B$13:$C$33,2,FALSE)/12*1000*Study_MW,0)</f>
        <v>#REF!</v>
      </c>
      <c r="E260" s="235" t="e">
        <f t="shared" si="69"/>
        <v>#REF!</v>
      </c>
      <c r="F260" s="97" t="e">
        <f t="shared" si="70"/>
        <v>#REF!</v>
      </c>
      <c r="G260" s="240">
        <f t="shared" si="71"/>
        <v>0</v>
      </c>
      <c r="I260" s="241">
        <f t="shared" si="72"/>
        <v>281</v>
      </c>
      <c r="J260" s="238">
        <f t="shared" si="73"/>
        <v>1902</v>
      </c>
      <c r="K260" s="239" t="str">
        <f t="shared" si="74"/>
        <v/>
      </c>
      <c r="M260" s="36">
        <f t="shared" si="76"/>
        <v>2.18E-2</v>
      </c>
      <c r="V260" s="97" t="str">
        <f t="shared" si="59"/>
        <v>-</v>
      </c>
    </row>
    <row r="261" spans="2:22" hidden="1">
      <c r="B261" s="239">
        <f t="shared" si="68"/>
        <v>1002</v>
      </c>
      <c r="C261" s="97" t="e">
        <f t="shared" si="75"/>
        <v>#REF!</v>
      </c>
      <c r="D261" s="235" t="e">
        <f>IF(ISNUMBER($F261)*SUM(F261:F272)&lt;&gt;0,VLOOKUP($J261,'Table 1'!$B$13:$C$33,2,FALSE)/12*1000*Study_MW,0)</f>
        <v>#REF!</v>
      </c>
      <c r="E261" s="235" t="e">
        <f t="shared" si="69"/>
        <v>#REF!</v>
      </c>
      <c r="F261" s="97" t="e">
        <f t="shared" si="70"/>
        <v>#REF!</v>
      </c>
      <c r="G261" s="240">
        <f t="shared" si="71"/>
        <v>0</v>
      </c>
      <c r="I261" s="241">
        <f t="shared" si="72"/>
        <v>282</v>
      </c>
      <c r="J261" s="238">
        <f t="shared" si="73"/>
        <v>1902</v>
      </c>
      <c r="K261" s="239" t="str">
        <f t="shared" si="74"/>
        <v/>
      </c>
      <c r="M261" s="36">
        <f t="shared" si="76"/>
        <v>2.18E-2</v>
      </c>
      <c r="V261" s="97" t="str">
        <f t="shared" si="59"/>
        <v>-</v>
      </c>
    </row>
    <row r="262" spans="2:22" hidden="1">
      <c r="B262" s="239">
        <f t="shared" si="68"/>
        <v>1032</v>
      </c>
      <c r="C262" s="97" t="e">
        <f t="shared" si="75"/>
        <v>#REF!</v>
      </c>
      <c r="D262" s="235" t="e">
        <f>IF(ISNUMBER($F262)*SUM(F262:F273)&lt;&gt;0,VLOOKUP($J262,'Table 1'!$B$13:$C$33,2,FALSE)/12*1000*Study_MW,0)</f>
        <v>#REF!</v>
      </c>
      <c r="E262" s="235" t="e">
        <f t="shared" si="69"/>
        <v>#REF!</v>
      </c>
      <c r="F262" s="97" t="e">
        <f t="shared" si="70"/>
        <v>#REF!</v>
      </c>
      <c r="G262" s="240">
        <f t="shared" si="71"/>
        <v>0</v>
      </c>
      <c r="I262" s="241">
        <f t="shared" si="72"/>
        <v>283</v>
      </c>
      <c r="J262" s="238">
        <f t="shared" si="73"/>
        <v>1902</v>
      </c>
      <c r="K262" s="239" t="str">
        <f t="shared" si="74"/>
        <v/>
      </c>
      <c r="M262" s="36">
        <f t="shared" si="76"/>
        <v>2.18E-2</v>
      </c>
      <c r="V262" s="97" t="str">
        <f t="shared" si="59"/>
        <v>-</v>
      </c>
    </row>
    <row r="263" spans="2:22" hidden="1">
      <c r="B263" s="239">
        <f t="shared" si="68"/>
        <v>1063</v>
      </c>
      <c r="C263" s="97" t="e">
        <f t="shared" si="75"/>
        <v>#REF!</v>
      </c>
      <c r="D263" s="235" t="e">
        <f>IF(ISNUMBER($F263)*SUM(F263:F274)&lt;&gt;0,VLOOKUP($J263,'Table 1'!$B$13:$C$33,2,FALSE)/12*1000*Study_MW,0)</f>
        <v>#REF!</v>
      </c>
      <c r="E263" s="235" t="e">
        <f t="shared" si="69"/>
        <v>#REF!</v>
      </c>
      <c r="F263" s="97" t="e">
        <f t="shared" si="70"/>
        <v>#REF!</v>
      </c>
      <c r="G263" s="240">
        <f t="shared" si="71"/>
        <v>0</v>
      </c>
      <c r="I263" s="241">
        <f t="shared" si="72"/>
        <v>284</v>
      </c>
      <c r="J263" s="238">
        <f t="shared" si="73"/>
        <v>1902</v>
      </c>
      <c r="K263" s="239" t="str">
        <f t="shared" si="74"/>
        <v/>
      </c>
      <c r="M263" s="36">
        <f t="shared" si="76"/>
        <v>2.18E-2</v>
      </c>
      <c r="V263" s="97" t="str">
        <f t="shared" si="59"/>
        <v>-</v>
      </c>
    </row>
    <row r="264" spans="2:22" hidden="1">
      <c r="B264" s="245">
        <f t="shared" si="68"/>
        <v>1093</v>
      </c>
      <c r="C264" s="246" t="e">
        <f t="shared" si="75"/>
        <v>#REF!</v>
      </c>
      <c r="D264" s="247" t="e">
        <f>IF(ISNUMBER($F264)*SUM(F264:F275)&lt;&gt;0,VLOOKUP($J264,'Table 1'!$B$13:$C$33,2,FALSE)/12*1000*Study_MW,0)</f>
        <v>#REF!</v>
      </c>
      <c r="E264" s="247" t="e">
        <f t="shared" si="69"/>
        <v>#REF!</v>
      </c>
      <c r="F264" s="246" t="e">
        <f t="shared" si="70"/>
        <v>#REF!</v>
      </c>
      <c r="G264" s="248">
        <f t="shared" si="71"/>
        <v>0</v>
      </c>
      <c r="I264" s="249">
        <f t="shared" si="72"/>
        <v>285</v>
      </c>
      <c r="J264" s="238">
        <f t="shared" si="73"/>
        <v>1902</v>
      </c>
      <c r="K264" s="245" t="str">
        <f t="shared" si="74"/>
        <v/>
      </c>
      <c r="M264" s="36">
        <f t="shared" si="76"/>
        <v>2.18E-2</v>
      </c>
      <c r="V264" s="97" t="str">
        <f t="shared" si="59"/>
        <v>-</v>
      </c>
    </row>
    <row r="265" spans="2:22" hidden="1">
      <c r="B265" s="232">
        <f t="shared" si="68"/>
        <v>1124</v>
      </c>
      <c r="C265" s="233" t="e">
        <f>(C253*(1+M265))*IF(AND(MONTH(K265)=2,OR(J253=2036,J253=2040)),28/29,1)</f>
        <v>#REF!</v>
      </c>
      <c r="D265" s="234" t="e">
        <f>IF(ISNUMBER($F265)*SUM(F265:F276)&lt;&gt;0,VLOOKUP($J265,'Table 1'!$B$13:$C$38,2,FALSE)/12*1000*Study_MW,0)</f>
        <v>#REF!</v>
      </c>
      <c r="E265" s="234" t="e">
        <f t="shared" ref="E265:E276" si="77">C265+D265</f>
        <v>#REF!</v>
      </c>
      <c r="F265" s="233" t="e">
        <f t="shared" si="70"/>
        <v>#REF!</v>
      </c>
      <c r="G265" s="236">
        <f t="shared" ref="G265:G276" si="78">IFERROR(E265/$F265,0)</f>
        <v>0</v>
      </c>
      <c r="I265" s="237">
        <f t="shared" si="72"/>
        <v>287</v>
      </c>
      <c r="J265" s="238">
        <f t="shared" si="73"/>
        <v>1903</v>
      </c>
      <c r="K265" s="232" t="str">
        <f t="shared" si="74"/>
        <v/>
      </c>
      <c r="M265" s="36">
        <f t="shared" si="76"/>
        <v>2.18E-2</v>
      </c>
      <c r="V265" s="97" t="str">
        <f t="shared" si="59"/>
        <v>-</v>
      </c>
    </row>
    <row r="266" spans="2:22" hidden="1">
      <c r="B266" s="239">
        <f t="shared" si="68"/>
        <v>1155</v>
      </c>
      <c r="C266" s="97" t="e">
        <f t="shared" ref="C266:C276" si="79">(C254*(1+M266))*IF(AND(MONTH(K266)=2,OR(J254=2036,J254=2040)),28/29,1)</f>
        <v>#REF!</v>
      </c>
      <c r="D266" s="235" t="e">
        <f>IF(ISNUMBER($F266)*SUM(F266:F276)&lt;&gt;0,VLOOKUP($J266,'Table 1'!$B$13:$C$38,2,FALSE)/12*1000*Study_MW,0)</f>
        <v>#REF!</v>
      </c>
      <c r="E266" s="235" t="e">
        <f t="shared" si="77"/>
        <v>#REF!</v>
      </c>
      <c r="F266" s="97" t="e">
        <f t="shared" si="70"/>
        <v>#REF!</v>
      </c>
      <c r="G266" s="240">
        <f t="shared" si="78"/>
        <v>0</v>
      </c>
      <c r="I266" s="241">
        <f t="shared" si="72"/>
        <v>288</v>
      </c>
      <c r="J266" s="238">
        <f t="shared" si="73"/>
        <v>1903</v>
      </c>
      <c r="K266" s="239" t="str">
        <f t="shared" si="74"/>
        <v/>
      </c>
      <c r="M266" s="36">
        <f t="shared" si="76"/>
        <v>2.18E-2</v>
      </c>
      <c r="V266" s="97" t="str">
        <f t="shared" si="59"/>
        <v>-</v>
      </c>
    </row>
    <row r="267" spans="2:22" hidden="1">
      <c r="B267" s="239">
        <f t="shared" si="68"/>
        <v>1183</v>
      </c>
      <c r="C267" s="97" t="e">
        <f t="shared" si="79"/>
        <v>#REF!</v>
      </c>
      <c r="D267" s="235" t="e">
        <f>IF(ISNUMBER($F267)*SUM(F267:F276)&lt;&gt;0,VLOOKUP($J267,'Table 1'!$B$13:$C$38,2,FALSE)/12*1000*Study_MW,0)</f>
        <v>#REF!</v>
      </c>
      <c r="E267" s="235" t="e">
        <f t="shared" si="77"/>
        <v>#REF!</v>
      </c>
      <c r="F267" s="97" t="e">
        <f t="shared" si="70"/>
        <v>#REF!</v>
      </c>
      <c r="G267" s="240">
        <f t="shared" si="78"/>
        <v>0</v>
      </c>
      <c r="I267" s="241">
        <f t="shared" si="72"/>
        <v>289</v>
      </c>
      <c r="J267" s="238">
        <f t="shared" si="73"/>
        <v>1903</v>
      </c>
      <c r="K267" s="239" t="str">
        <f t="shared" si="74"/>
        <v/>
      </c>
      <c r="M267" s="36">
        <f t="shared" si="76"/>
        <v>2.18E-2</v>
      </c>
      <c r="V267" s="97" t="str">
        <f t="shared" si="59"/>
        <v>-</v>
      </c>
    </row>
    <row r="268" spans="2:22" hidden="1">
      <c r="B268" s="239">
        <f t="shared" si="68"/>
        <v>1214</v>
      </c>
      <c r="C268" s="97" t="e">
        <f t="shared" si="79"/>
        <v>#REF!</v>
      </c>
      <c r="D268" s="235" t="e">
        <f>IF(ISNUMBER($F268)*SUM(F268:F276)&lt;&gt;0,VLOOKUP($J268,'Table 1'!$B$13:$C$38,2,FALSE)/12*1000*Study_MW,0)</f>
        <v>#REF!</v>
      </c>
      <c r="E268" s="235" t="e">
        <f t="shared" si="77"/>
        <v>#REF!</v>
      </c>
      <c r="F268" s="97" t="e">
        <f t="shared" si="70"/>
        <v>#REF!</v>
      </c>
      <c r="G268" s="240">
        <f t="shared" si="78"/>
        <v>0</v>
      </c>
      <c r="I268" s="241">
        <f t="shared" si="72"/>
        <v>290</v>
      </c>
      <c r="J268" s="238">
        <f t="shared" si="73"/>
        <v>1903</v>
      </c>
      <c r="K268" s="239" t="str">
        <f t="shared" si="74"/>
        <v/>
      </c>
      <c r="M268" s="36">
        <f t="shared" si="76"/>
        <v>2.18E-2</v>
      </c>
      <c r="V268" s="97" t="str">
        <f t="shared" ref="V268:V275" si="80">IFERROR(IF(AND(MONTH(K269)&gt;=6,MONTH(K269)&lt;=9),"Summer","Winter"),"-")</f>
        <v>-</v>
      </c>
    </row>
    <row r="269" spans="2:22" hidden="1">
      <c r="B269" s="239">
        <f t="shared" si="68"/>
        <v>1244</v>
      </c>
      <c r="C269" s="97" t="e">
        <f t="shared" si="79"/>
        <v>#REF!</v>
      </c>
      <c r="D269" s="235" t="e">
        <f>IF(ISNUMBER($F269)*SUM(F269:F276)&lt;&gt;0,VLOOKUP($J269,'Table 1'!$B$13:$C$38,2,FALSE)/12*1000*Study_MW,0)</f>
        <v>#REF!</v>
      </c>
      <c r="E269" s="235" t="e">
        <f t="shared" si="77"/>
        <v>#REF!</v>
      </c>
      <c r="F269" s="97" t="e">
        <f t="shared" si="70"/>
        <v>#REF!</v>
      </c>
      <c r="G269" s="240">
        <f t="shared" si="78"/>
        <v>0</v>
      </c>
      <c r="I269" s="241">
        <f t="shared" si="72"/>
        <v>291</v>
      </c>
      <c r="J269" s="238">
        <f t="shared" si="73"/>
        <v>1903</v>
      </c>
      <c r="K269" s="239" t="str">
        <f t="shared" si="74"/>
        <v/>
      </c>
      <c r="M269" s="36">
        <f t="shared" si="76"/>
        <v>2.18E-2</v>
      </c>
      <c r="V269" s="97" t="str">
        <f t="shared" si="80"/>
        <v>-</v>
      </c>
    </row>
    <row r="270" spans="2:22" hidden="1">
      <c r="B270" s="239">
        <f t="shared" si="68"/>
        <v>1275</v>
      </c>
      <c r="C270" s="97" t="e">
        <f t="shared" si="79"/>
        <v>#REF!</v>
      </c>
      <c r="D270" s="235" t="e">
        <f>IF(ISNUMBER($F270)*SUM(F270:F276)&lt;&gt;0,VLOOKUP($J270,'Table 1'!$B$13:$C$38,2,FALSE)/12*1000*Study_MW,0)</f>
        <v>#REF!</v>
      </c>
      <c r="E270" s="235" t="e">
        <f t="shared" si="77"/>
        <v>#REF!</v>
      </c>
      <c r="F270" s="97" t="e">
        <f t="shared" si="70"/>
        <v>#REF!</v>
      </c>
      <c r="G270" s="240">
        <f t="shared" si="78"/>
        <v>0</v>
      </c>
      <c r="I270" s="241">
        <f t="shared" si="72"/>
        <v>292</v>
      </c>
      <c r="J270" s="238">
        <f t="shared" si="73"/>
        <v>1903</v>
      </c>
      <c r="K270" s="239" t="str">
        <f t="shared" si="74"/>
        <v/>
      </c>
      <c r="M270" s="36">
        <f t="shared" si="76"/>
        <v>2.18E-2</v>
      </c>
      <c r="V270" s="97" t="str">
        <f t="shared" si="80"/>
        <v>-</v>
      </c>
    </row>
    <row r="271" spans="2:22" hidden="1">
      <c r="B271" s="239">
        <f t="shared" si="68"/>
        <v>1305</v>
      </c>
      <c r="C271" s="97" t="e">
        <f t="shared" si="79"/>
        <v>#REF!</v>
      </c>
      <c r="D271" s="235" t="e">
        <f>IF(ISNUMBER($F271)*SUM(F271:F276)&lt;&gt;0,VLOOKUP($J271,'Table 1'!$B$13:$C$38,2,FALSE)/12*1000*Study_MW,0)</f>
        <v>#REF!</v>
      </c>
      <c r="E271" s="235" t="e">
        <f t="shared" si="77"/>
        <v>#REF!</v>
      </c>
      <c r="F271" s="97" t="e">
        <f t="shared" si="70"/>
        <v>#REF!</v>
      </c>
      <c r="G271" s="240">
        <f t="shared" si="78"/>
        <v>0</v>
      </c>
      <c r="I271" s="241">
        <f t="shared" si="72"/>
        <v>293</v>
      </c>
      <c r="J271" s="238">
        <f t="shared" si="73"/>
        <v>1903</v>
      </c>
      <c r="K271" s="239" t="str">
        <f t="shared" si="74"/>
        <v/>
      </c>
      <c r="M271" s="36">
        <f t="shared" si="76"/>
        <v>2.18E-2</v>
      </c>
      <c r="V271" s="97" t="str">
        <f t="shared" si="80"/>
        <v>-</v>
      </c>
    </row>
    <row r="272" spans="2:22" hidden="1">
      <c r="B272" s="239">
        <f t="shared" si="68"/>
        <v>1336</v>
      </c>
      <c r="C272" s="97" t="e">
        <f t="shared" si="79"/>
        <v>#REF!</v>
      </c>
      <c r="D272" s="235" t="e">
        <f>IF(ISNUMBER($F272)*SUM(F272:F276)&lt;&gt;0,VLOOKUP($J272,'Table 1'!$B$13:$C$38,2,FALSE)/12*1000*Study_MW,0)</f>
        <v>#REF!</v>
      </c>
      <c r="E272" s="235" t="e">
        <f t="shared" si="77"/>
        <v>#REF!</v>
      </c>
      <c r="F272" s="97" t="e">
        <f t="shared" si="70"/>
        <v>#REF!</v>
      </c>
      <c r="G272" s="240">
        <f t="shared" si="78"/>
        <v>0</v>
      </c>
      <c r="I272" s="241">
        <f t="shared" si="72"/>
        <v>294</v>
      </c>
      <c r="J272" s="238">
        <f t="shared" si="73"/>
        <v>1903</v>
      </c>
      <c r="K272" s="239" t="str">
        <f t="shared" si="74"/>
        <v/>
      </c>
      <c r="M272" s="36">
        <f t="shared" si="76"/>
        <v>2.18E-2</v>
      </c>
      <c r="V272" s="97" t="str">
        <f t="shared" si="80"/>
        <v>-</v>
      </c>
    </row>
    <row r="273" spans="2:22" hidden="1">
      <c r="B273" s="239">
        <f t="shared" si="68"/>
        <v>1367</v>
      </c>
      <c r="C273" s="97" t="e">
        <f t="shared" si="79"/>
        <v>#REF!</v>
      </c>
      <c r="D273" s="235" t="e">
        <f>IF(ISNUMBER($F273)*SUM(F273:F276)&lt;&gt;0,VLOOKUP($J273,'Table 1'!$B$13:$C$38,2,FALSE)/12*1000*Study_MW,0)</f>
        <v>#REF!</v>
      </c>
      <c r="E273" s="235" t="e">
        <f t="shared" si="77"/>
        <v>#REF!</v>
      </c>
      <c r="F273" s="97" t="e">
        <f t="shared" si="70"/>
        <v>#REF!</v>
      </c>
      <c r="G273" s="240">
        <f t="shared" si="78"/>
        <v>0</v>
      </c>
      <c r="I273" s="241">
        <f t="shared" si="72"/>
        <v>295</v>
      </c>
      <c r="J273" s="238">
        <f t="shared" si="73"/>
        <v>1903</v>
      </c>
      <c r="K273" s="239" t="str">
        <f t="shared" si="74"/>
        <v/>
      </c>
      <c r="M273" s="36">
        <f t="shared" si="76"/>
        <v>2.18E-2</v>
      </c>
      <c r="V273" s="97" t="str">
        <f t="shared" si="80"/>
        <v>-</v>
      </c>
    </row>
    <row r="274" spans="2:22" hidden="1">
      <c r="B274" s="239">
        <f t="shared" si="68"/>
        <v>1397</v>
      </c>
      <c r="C274" s="97" t="e">
        <f t="shared" si="79"/>
        <v>#REF!</v>
      </c>
      <c r="D274" s="235" t="e">
        <f>IF(ISNUMBER($F274)*SUM(F274:F276)&lt;&gt;0,VLOOKUP($J274,'Table 1'!$B$13:$C$38,2,FALSE)/12*1000*Study_MW,0)</f>
        <v>#REF!</v>
      </c>
      <c r="E274" s="235" t="e">
        <f t="shared" si="77"/>
        <v>#REF!</v>
      </c>
      <c r="F274" s="97" t="e">
        <f t="shared" si="70"/>
        <v>#REF!</v>
      </c>
      <c r="G274" s="240">
        <f t="shared" si="78"/>
        <v>0</v>
      </c>
      <c r="I274" s="241">
        <f t="shared" si="72"/>
        <v>296</v>
      </c>
      <c r="J274" s="238">
        <f t="shared" si="73"/>
        <v>1903</v>
      </c>
      <c r="K274" s="239" t="str">
        <f t="shared" si="74"/>
        <v/>
      </c>
      <c r="M274" s="36">
        <f t="shared" si="76"/>
        <v>2.18E-2</v>
      </c>
      <c r="V274" s="97" t="str">
        <f t="shared" si="80"/>
        <v>-</v>
      </c>
    </row>
    <row r="275" spans="2:22" hidden="1">
      <c r="B275" s="239">
        <f t="shared" si="68"/>
        <v>1428</v>
      </c>
      <c r="C275" s="97" t="e">
        <f t="shared" si="79"/>
        <v>#REF!</v>
      </c>
      <c r="D275" s="235" t="e">
        <f>IF(ISNUMBER($F275)*SUM(F275:F276)&lt;&gt;0,VLOOKUP($J275,'Table 1'!$B$13:$C$38,2,FALSE)/12*1000*Study_MW,0)</f>
        <v>#REF!</v>
      </c>
      <c r="E275" s="235" t="e">
        <f t="shared" si="77"/>
        <v>#REF!</v>
      </c>
      <c r="F275" s="97" t="e">
        <f t="shared" si="70"/>
        <v>#REF!</v>
      </c>
      <c r="G275" s="240">
        <f t="shared" si="78"/>
        <v>0</v>
      </c>
      <c r="I275" s="241">
        <f t="shared" si="72"/>
        <v>297</v>
      </c>
      <c r="J275" s="238">
        <f t="shared" si="73"/>
        <v>1903</v>
      </c>
      <c r="K275" s="239" t="str">
        <f t="shared" si="74"/>
        <v/>
      </c>
      <c r="M275" s="36">
        <f t="shared" si="76"/>
        <v>2.18E-2</v>
      </c>
      <c r="V275" s="97" t="str">
        <f t="shared" si="80"/>
        <v>-</v>
      </c>
    </row>
    <row r="276" spans="2:22" hidden="1">
      <c r="B276" s="245">
        <f t="shared" si="68"/>
        <v>1458</v>
      </c>
      <c r="C276" s="246" t="e">
        <f t="shared" si="79"/>
        <v>#REF!</v>
      </c>
      <c r="D276" s="247" t="e">
        <f>IF(ISNUMBER($F276)*SUM(F276:F276)&lt;&gt;0,VLOOKUP($J276,'Table 1'!$B$13:$C$38,2,FALSE)/12*1000*Study_MW,0)</f>
        <v>#REF!</v>
      </c>
      <c r="E276" s="247" t="e">
        <f t="shared" si="77"/>
        <v>#REF!</v>
      </c>
      <c r="F276" s="246" t="e">
        <f t="shared" si="70"/>
        <v>#REF!</v>
      </c>
      <c r="G276" s="248">
        <f t="shared" si="78"/>
        <v>0</v>
      </c>
      <c r="I276" s="249">
        <f t="shared" si="72"/>
        <v>298</v>
      </c>
      <c r="J276" s="238">
        <f t="shared" si="73"/>
        <v>1903</v>
      </c>
      <c r="K276" s="245" t="str">
        <f t="shared" si="74"/>
        <v/>
      </c>
      <c r="M276" s="36">
        <f t="shared" si="76"/>
        <v>2.18E-2</v>
      </c>
    </row>
  </sheetData>
  <printOptions horizontalCentered="1"/>
  <pageMargins left="0.25" right="0.25" top="0.75" bottom="0.75" header="0.3" footer="0.3"/>
  <pageSetup scale="32" orientation="portrait" r:id="rId1"/>
  <headerFooter alignWithMargins="0">
    <oddFooter>&amp;L&amp;8NPC Group - &amp;F   ( &amp;A )&amp;C &amp;R &amp;8&amp;D 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62AFC-0E02-488B-9437-8EACD545CAEC}">
  <dimension ref="A1:H62"/>
  <sheetViews>
    <sheetView zoomScale="70" zoomScaleNormal="70" workbookViewId="0">
      <selection activeCell="B14" sqref="B14"/>
    </sheetView>
  </sheetViews>
  <sheetFormatPr defaultRowHeight="12.75"/>
  <cols>
    <col min="1" max="1" width="42.5" customWidth="1"/>
    <col min="2" max="2" width="19" customWidth="1"/>
    <col min="3" max="3" width="16.6640625" customWidth="1"/>
    <col min="4" max="4" width="17.5" customWidth="1"/>
    <col min="5" max="5" width="16" customWidth="1"/>
    <col min="6" max="6" width="17.33203125" customWidth="1"/>
    <col min="7" max="7" width="16.5" customWidth="1"/>
    <col min="8" max="8" width="16" customWidth="1"/>
    <col min="9" max="9" width="14.5" customWidth="1"/>
    <col min="10" max="10" width="15.83203125" customWidth="1"/>
    <col min="11" max="12" width="15.5" customWidth="1"/>
    <col min="13" max="13" width="14.5" customWidth="1"/>
    <col min="14" max="14" width="16.1640625" customWidth="1"/>
    <col min="15" max="16" width="16" customWidth="1"/>
    <col min="17" max="17" width="17.5" customWidth="1"/>
    <col min="18" max="18" width="17.1640625" customWidth="1"/>
    <col min="19" max="19" width="16.6640625" customWidth="1"/>
    <col min="20" max="20" width="14.5" customWidth="1"/>
    <col min="21" max="21" width="15.33203125" customWidth="1"/>
    <col min="22" max="22" width="14.5" customWidth="1"/>
  </cols>
  <sheetData>
    <row r="1" spans="1:8">
      <c r="A1" s="161" t="s">
        <v>93</v>
      </c>
    </row>
    <row r="2" spans="1:8" ht="51">
      <c r="A2" s="161" t="s">
        <v>94</v>
      </c>
      <c r="B2" s="103" t="str">
        <f>'WD_.PX.DJW._.PTC.2028'!B2</f>
        <v>WD_.PX.DJW._.PTC.Utility_Scale</v>
      </c>
      <c r="C2" s="103" t="str">
        <f>'WD_.PX.DJW._.PTC.2028'!$B$2</f>
        <v>WD_.PX.DJW._.PTC.Utility_Scale</v>
      </c>
      <c r="D2" s="103" t="str">
        <f>'WD_.PX.WMV._.PTC.2032'!$T$52</f>
        <v>WD_.PX.WMV._.PTC.Utility_Scale</v>
      </c>
      <c r="E2" s="103" t="str">
        <f>'PV_.PX.YAK._.PTC.2032'!$B$2</f>
        <v>PV_.PX.YAK._.PTC.Utility_Scale</v>
      </c>
      <c r="F2" s="103" t="str">
        <f>'PV_.PX.WMV._.PTC.2032'!$B$2</f>
        <v>PV_.PX.WMV._.PTC.Utility_Scale</v>
      </c>
      <c r="G2" s="103" t="str">
        <f>'PV_.PX.WMV._.PTC.2036'!$B$2</f>
        <v>PV_.PX.WMV._.PTC.Utility_Scale</v>
      </c>
      <c r="H2" s="103"/>
    </row>
    <row r="3" spans="1:8" s="161" customFormat="1">
      <c r="A3" s="161" t="s">
        <v>95</v>
      </c>
      <c r="B3" s="192">
        <f>'WD_.PX.DJW._.PTC.2028'!R52</f>
        <v>2028</v>
      </c>
      <c r="C3" s="193">
        <f>'WD_.PX.DJW._.PTC.2029'!R52</f>
        <v>2029</v>
      </c>
      <c r="D3" s="193">
        <f>'WD_.PX.WMV._.PTC.2032'!R52</f>
        <v>2032</v>
      </c>
      <c r="E3" s="186">
        <f>'PV_.PX.YAK._.PTC.2032'!$R$52</f>
        <v>2032</v>
      </c>
      <c r="F3" s="186">
        <f>'PV_.PX.WMV._.PTC.2032'!R52</f>
        <v>2032</v>
      </c>
      <c r="G3" s="186">
        <f>'PV_.PX.WMV._.PTC.2036'!R52</f>
        <v>2036</v>
      </c>
      <c r="H3" s="186"/>
    </row>
    <row r="4" spans="1:8">
      <c r="B4" s="194" t="s">
        <v>96</v>
      </c>
      <c r="C4" s="195" t="s">
        <v>96</v>
      </c>
      <c r="D4" s="195" t="s">
        <v>96</v>
      </c>
      <c r="E4" s="163" t="s">
        <v>97</v>
      </c>
      <c r="F4" s="163" t="s">
        <v>97</v>
      </c>
      <c r="G4" s="163" t="s">
        <v>97</v>
      </c>
      <c r="H4" s="163"/>
    </row>
    <row r="5" spans="1:8" ht="53.25" customHeight="1">
      <c r="B5" s="181" t="str">
        <f>CONCATENATE('WD_.PX.DJW._.PTC.2028'!B2,'WD_.PX.DJW._.PTC.2028'!R52)</f>
        <v>WD_.PX.DJW._.PTC.Utility_Scale2028</v>
      </c>
      <c r="C5" s="103" t="str">
        <f>CONCATENATE('WD_.PX.DJW._.PTC.2028'!B2,'WD_.PX.DJW._.PTC.2029'!R52)</f>
        <v>WD_.PX.DJW._.PTC.Utility_Scale2029</v>
      </c>
      <c r="D5" s="103" t="str">
        <f>CONCATENATE('WD_.PX.WMV._.PTC.2032'!T52,'WD_.PX.WMV._.PTC.2032'!R52)</f>
        <v>WD_.PX.WMV._.PTC.Utility_Scale2032</v>
      </c>
      <c r="E5" s="103" t="str">
        <f>CONCATENATE('PV_.PX.YAK._.PTC.2032'!B2,'PV_.PX.YAK._.PTC.2032'!R52)</f>
        <v>PV_.PX.YAK._.PTC.Utility_Scale2032</v>
      </c>
      <c r="F5" s="103" t="str">
        <f>CONCATENATE('PV_.PX.WMV._.PTC.2032'!B2,'PV_.PX.WMV._.PTC.2032'!R52)</f>
        <v>PV_.PX.WMV._.PTC.Utility_Scale2032</v>
      </c>
      <c r="G5" s="103" t="str">
        <f>CONCATENATE('PV_.PX.WMV._.PTC.2036'!B2,'PV_.PX.WMV._.PTC.2036'!R52)</f>
        <v>PV_.PX.WMV._.PTC.Utility_Scale2036</v>
      </c>
      <c r="H5" s="103"/>
    </row>
    <row r="6" spans="1:8">
      <c r="A6" s="69">
        <v>2024</v>
      </c>
      <c r="B6" s="71">
        <f>IFERROR(INDEX('WD_.PX.DJW._.PTC.2028'!$L$10:$L$37,MATCH($A6,'WD_.PX.DJW._.PTC.2028'!$B$10:$B$37,0),1),0)</f>
        <v>0</v>
      </c>
      <c r="C6" s="71">
        <f>IFERROR(INDEX('WD_.PX.DJW._.PTC.2029'!$L$10:$L$37,MATCH($A6,'WD_.PX.DJW._.PTC.2029'!$B$10:$B$37,0),1),0)</f>
        <v>0</v>
      </c>
      <c r="D6" s="71">
        <f>IFERROR(INDEX('WD_.PX.WMV._.PTC.2032'!$L$10:$L$36,MATCH($A6,'WD_.PX.WMV._.PTC.2032'!$B$10:$B$37,0),1),0)</f>
        <v>0</v>
      </c>
      <c r="E6" s="71">
        <f>IFERROR(INDEX('PV_.PX.YAK._.PTC.2032'!$L$10:$L$37,MATCH($A6,'PV_.PX.YAK._.PTC.2032'!$B$10:$B$37,0),1),0)</f>
        <v>0</v>
      </c>
      <c r="F6" s="71">
        <f>IFERROR(INDEX('PV_.PX.WMV._.PTC.2032'!$L$10:$L$37,MATCH($A6,'PV_.PX.WMV._.PTC.2032'!$B$10:$B$37,0),1),0)</f>
        <v>0</v>
      </c>
      <c r="G6" s="71">
        <f>IFERROR(INDEX('PV_.PX.WMV._.PTC.2036'!$L$10:$L$37,MATCH($A6,'PV_.PX.WMV._.PTC.2036'!$B$10:$B$37,0),1),0)</f>
        <v>0</v>
      </c>
      <c r="H6" s="71"/>
    </row>
    <row r="7" spans="1:8">
      <c r="A7" s="69">
        <f t="shared" ref="A7:A27" si="0">A6+1</f>
        <v>2025</v>
      </c>
      <c r="B7" s="71">
        <f>IFERROR(INDEX('WD_.PX.DJW._.PTC.2028'!$L$10:$L$37,MATCH($A7,'WD_.PX.DJW._.PTC.2028'!$B$10:$B$37,0),1),0)</f>
        <v>0</v>
      </c>
      <c r="C7" s="71">
        <f>IFERROR(INDEX('WD_.PX.DJW._.PTC.2029'!$L$10:$L$37,MATCH($A7,'WD_.PX.DJW._.PTC.2029'!$B$10:$B$37,0),1),0)</f>
        <v>0</v>
      </c>
      <c r="D7" s="71">
        <f>IFERROR(INDEX('WD_.PX.WMV._.PTC.2032'!$L$10:$L$36,MATCH($A7,'WD_.PX.WMV._.PTC.2032'!$B$10:$B$37,0),1),0)</f>
        <v>0</v>
      </c>
      <c r="E7" s="71">
        <f>IFERROR(INDEX('PV_.PX.YAK._.PTC.2032'!$L$10:$L$37,MATCH($A7,'PV_.PX.YAK._.PTC.2032'!$B$10:$B$37,0),1),0)</f>
        <v>0</v>
      </c>
      <c r="F7" s="71">
        <f>IFERROR(INDEX('PV_.PX.WMV._.PTC.2032'!$L$10:$L$37,MATCH($A7,'PV_.PX.WMV._.PTC.2032'!$B$10:$B$37,0),1),0)</f>
        <v>0</v>
      </c>
      <c r="G7" s="71">
        <f>IFERROR(INDEX('PV_.PX.WMV._.PTC.2036'!$L$10:$L$37,MATCH($A7,'PV_.PX.WMV._.PTC.2036'!$B$10:$B$37,0),1),0)</f>
        <v>0</v>
      </c>
      <c r="H7" s="71"/>
    </row>
    <row r="8" spans="1:8">
      <c r="A8" s="69">
        <f t="shared" si="0"/>
        <v>2026</v>
      </c>
      <c r="B8" s="71">
        <f>IFERROR(INDEX('WD_.PX.DJW._.PTC.2028'!$L$10:$L$37,MATCH($A8,'WD_.PX.DJW._.PTC.2028'!$B$10:$B$37,0),1),0)</f>
        <v>0</v>
      </c>
      <c r="C8" s="71">
        <f>IFERROR(INDEX('WD_.PX.DJW._.PTC.2029'!$L$10:$L$37,MATCH($A8,'WD_.PX.DJW._.PTC.2029'!$B$10:$B$37,0),1),0)</f>
        <v>0</v>
      </c>
      <c r="D8" s="71">
        <f>IFERROR(INDEX('WD_.PX.WMV._.PTC.2032'!$L$10:$L$36,MATCH($A8,'WD_.PX.WMV._.PTC.2032'!$B$10:$B$37,0),1),0)</f>
        <v>0</v>
      </c>
      <c r="E8" s="71">
        <f>IFERROR(INDEX('PV_.PX.YAK._.PTC.2032'!$L$10:$L$37,MATCH($A8,'PV_.PX.YAK._.PTC.2032'!$B$10:$B$37,0),1),0)</f>
        <v>0</v>
      </c>
      <c r="F8" s="71">
        <f>IFERROR(INDEX('PV_.PX.WMV._.PTC.2032'!$L$10:$L$37,MATCH($A8,'PV_.PX.WMV._.PTC.2032'!$B$10:$B$37,0),1),0)</f>
        <v>0</v>
      </c>
      <c r="G8" s="71">
        <f>IFERROR(INDEX('PV_.PX.WMV._.PTC.2036'!$L$10:$L$37,MATCH($A8,'PV_.PX.WMV._.PTC.2036'!$B$10:$B$37,0),1),0)</f>
        <v>0</v>
      </c>
      <c r="H8" s="71"/>
    </row>
    <row r="9" spans="1:8">
      <c r="A9" s="69">
        <f t="shared" si="0"/>
        <v>2027</v>
      </c>
      <c r="B9" s="71">
        <f>IFERROR(INDEX('WD_.PX.DJW._.PTC.2028'!$L$10:$L$37,MATCH($A9,'WD_.PX.DJW._.PTC.2028'!$B$10:$B$37,0),1),0)</f>
        <v>0</v>
      </c>
      <c r="C9" s="71">
        <f>IFERROR(INDEX('WD_.PX.DJW._.PTC.2029'!$L$10:$L$37,MATCH($A9,'WD_.PX.DJW._.PTC.2029'!$B$10:$B$37,0),1),0)</f>
        <v>0</v>
      </c>
      <c r="D9" s="71">
        <f>IFERROR(INDEX('WD_.PX.WMV._.PTC.2032'!$L$10:$L$36,MATCH($A9,'WD_.PX.WMV._.PTC.2032'!$B$10:$B$37,0),1),0)</f>
        <v>0</v>
      </c>
      <c r="E9" s="71">
        <f>IFERROR(INDEX('PV_.PX.YAK._.PTC.2032'!$L$10:$L$37,MATCH($A9,'PV_.PX.YAK._.PTC.2032'!$B$10:$B$37,0),1),0)</f>
        <v>0</v>
      </c>
      <c r="F9" s="71">
        <f>IFERROR(INDEX('PV_.PX.WMV._.PTC.2032'!$L$10:$L$37,MATCH($A9,'PV_.PX.WMV._.PTC.2032'!$B$10:$B$37,0),1),0)</f>
        <v>0</v>
      </c>
      <c r="G9" s="71">
        <f>IFERROR(INDEX('PV_.PX.WMV._.PTC.2036'!$L$10:$L$37,MATCH($A9,'PV_.PX.WMV._.PTC.2036'!$B$10:$B$37,0),1),0)</f>
        <v>0</v>
      </c>
      <c r="H9" s="71"/>
    </row>
    <row r="10" spans="1:8">
      <c r="A10" s="69">
        <f t="shared" si="0"/>
        <v>2028</v>
      </c>
      <c r="B10" s="71">
        <f>IFERROR(INDEX('WD_.PX.DJW._.PTC.2028'!$L$10:$L$37,MATCH($A10,'WD_.PX.DJW._.PTC.2028'!$B$10:$B$37,0),1),0)</f>
        <v>126.39500223190998</v>
      </c>
      <c r="C10" s="71">
        <f>IFERROR(INDEX('WD_.PX.DJW._.PTC.2029'!$L$10:$L$37,MATCH($A10,'WD_.PX.DJW._.PTC.2029'!$B$10:$B$37,0),1),0)</f>
        <v>0</v>
      </c>
      <c r="D10" s="71">
        <f>IFERROR(INDEX('WD_.PX.WMV._.PTC.2032'!$L$10:$L$36,MATCH($A10,'WD_.PX.WMV._.PTC.2032'!$B$10:$B$37,0),1),0)</f>
        <v>0</v>
      </c>
      <c r="E10" s="71">
        <f>IFERROR(INDEX('PV_.PX.YAK._.PTC.2032'!$L$10:$L$37,MATCH($A10,'PV_.PX.YAK._.PTC.2032'!$B$10:$B$37,0),1),0)</f>
        <v>0</v>
      </c>
      <c r="F10" s="71">
        <f>IFERROR(INDEX('PV_.PX.WMV._.PTC.2032'!$L$10:$L$37,MATCH($A10,'PV_.PX.WMV._.PTC.2032'!$B$10:$B$37,0),1),0)</f>
        <v>0</v>
      </c>
      <c r="G10" s="71">
        <f>IFERROR(INDEX('PV_.PX.WMV._.PTC.2036'!$L$10:$L$37,MATCH($A10,'PV_.PX.WMV._.PTC.2036'!$B$10:$B$37,0),1),0)</f>
        <v>0</v>
      </c>
      <c r="H10" s="71"/>
    </row>
    <row r="11" spans="1:8">
      <c r="A11" s="69">
        <f t="shared" si="0"/>
        <v>2029</v>
      </c>
      <c r="B11" s="71">
        <f>IFERROR(INDEX('WD_.PX.DJW._.PTC.2028'!$L$10:$L$37,MATCH($A11,'WD_.PX.DJW._.PTC.2028'!$B$10:$B$37,0),1),0)</f>
        <v>129.15041331157036</v>
      </c>
      <c r="C11" s="71">
        <f>IFERROR(INDEX('WD_.PX.DJW._.PTC.2029'!$L$10:$L$37,MATCH($A11,'WD_.PX.DJW._.PTC.2029'!$B$10:$B$37,0),1),0)</f>
        <v>128.13230447197</v>
      </c>
      <c r="D11" s="71">
        <f>IFERROR(INDEX('WD_.PX.WMV._.PTC.2032'!$L$10:$L$36,MATCH($A11,'WD_.PX.WMV._.PTC.2032'!$B$10:$B$37,0),1),0)</f>
        <v>0</v>
      </c>
      <c r="E11" s="71">
        <f>IFERROR(INDEX('PV_.PX.YAK._.PTC.2032'!$L$10:$L$37,MATCH($A11,'PV_.PX.YAK._.PTC.2032'!$B$10:$B$37,0),1),0)</f>
        <v>0</v>
      </c>
      <c r="F11" s="71">
        <f>IFERROR(INDEX('PV_.PX.WMV._.PTC.2032'!$L$10:$L$37,MATCH($A11,'PV_.PX.WMV._.PTC.2032'!$B$10:$B$37,0),1),0)</f>
        <v>0</v>
      </c>
      <c r="G11" s="71">
        <f>IFERROR(INDEX('PV_.PX.WMV._.PTC.2036'!$L$10:$L$37,MATCH($A11,'PV_.PX.WMV._.PTC.2036'!$B$10:$B$37,0),1),0)</f>
        <v>0</v>
      </c>
      <c r="H11" s="71"/>
    </row>
    <row r="12" spans="1:8">
      <c r="A12" s="69">
        <f t="shared" si="0"/>
        <v>2030</v>
      </c>
      <c r="B12" s="71">
        <f>IFERROR(INDEX('WD_.PX.DJW._.PTC.2028'!$L$10:$L$37,MATCH($A12,'WD_.PX.DJW._.PTC.2028'!$B$10:$B$37,0),1),0)</f>
        <v>131.965892253747</v>
      </c>
      <c r="C12" s="71">
        <f>IFERROR(INDEX('WD_.PX.DJW._.PTC.2029'!$L$10:$L$37,MATCH($A12,'WD_.PX.DJW._.PTC.2029'!$B$10:$B$37,0),1),0)</f>
        <v>130.92558864197954</v>
      </c>
      <c r="D12" s="71">
        <f>IFERROR(INDEX('WD_.PX.WMV._.PTC.2032'!$L$10:$L$36,MATCH($A12,'WD_.PX.WMV._.PTC.2032'!$B$10:$B$37,0),1),0)</f>
        <v>0</v>
      </c>
      <c r="E12" s="71">
        <f>IFERROR(INDEX('PV_.PX.YAK._.PTC.2032'!$L$10:$L$37,MATCH($A12,'PV_.PX.YAK._.PTC.2032'!$B$10:$B$37,0),1),0)</f>
        <v>0</v>
      </c>
      <c r="F12" s="71">
        <f>IFERROR(INDEX('PV_.PX.WMV._.PTC.2032'!$L$10:$L$37,MATCH($A12,'PV_.PX.WMV._.PTC.2032'!$B$10:$B$37,0),1),0)</f>
        <v>0</v>
      </c>
      <c r="G12" s="71">
        <f>IFERROR(INDEX('PV_.PX.WMV._.PTC.2036'!$L$10:$L$37,MATCH($A12,'PV_.PX.WMV._.PTC.2036'!$B$10:$B$37,0),1),0)</f>
        <v>0</v>
      </c>
      <c r="H12" s="71"/>
    </row>
    <row r="13" spans="1:8">
      <c r="A13" s="69">
        <f t="shared" si="0"/>
        <v>2031</v>
      </c>
      <c r="B13" s="71">
        <f>IFERROR(INDEX('WD_.PX.DJW._.PTC.2028'!$L$10:$L$37,MATCH($A13,'WD_.PX.DJW._.PTC.2028'!$B$10:$B$37,0),1),0)</f>
        <v>134.84274870028713</v>
      </c>
      <c r="C13" s="71">
        <f>IFERROR(INDEX('WD_.PX.DJW._.PTC.2029'!$L$10:$L$37,MATCH($A13,'WD_.PX.DJW._.PTC.2029'!$B$10:$B$37,0),1),0)</f>
        <v>133.77976646981932</v>
      </c>
      <c r="D13" s="71">
        <f>IFERROR(INDEX('WD_.PX.WMV._.PTC.2032'!$L$10:$L$36,MATCH($A13,'WD_.PX.WMV._.PTC.2032'!$B$10:$B$37,0),1),0)</f>
        <v>0</v>
      </c>
      <c r="E13" s="71">
        <f>IFERROR(INDEX('PV_.PX.YAK._.PTC.2032'!$L$10:$L$37,MATCH($A13,'PV_.PX.YAK._.PTC.2032'!$B$10:$B$37,0),1),0)</f>
        <v>0</v>
      </c>
      <c r="F13" s="71">
        <f>IFERROR(INDEX('PV_.PX.WMV._.PTC.2032'!$L$10:$L$37,MATCH($A13,'PV_.PX.WMV._.PTC.2032'!$B$10:$B$37,0),1),0)</f>
        <v>0</v>
      </c>
      <c r="G13" s="71">
        <f>IFERROR(INDEX('PV_.PX.WMV._.PTC.2036'!$L$10:$L$37,MATCH($A13,'PV_.PX.WMV._.PTC.2036'!$B$10:$B$37,0),1),0)</f>
        <v>0</v>
      </c>
      <c r="H13" s="71"/>
    </row>
    <row r="14" spans="1:8">
      <c r="A14" s="69">
        <f t="shared" si="0"/>
        <v>2032</v>
      </c>
      <c r="B14" s="71">
        <f>IFERROR(INDEX('WD_.PX.DJW._.PTC.2028'!$L$10:$L$37,MATCH($A14,'WD_.PX.DJW._.PTC.2028'!$B$10:$B$37,0),1),0)</f>
        <v>137.7823205845483</v>
      </c>
      <c r="C14" s="71">
        <f>IFERROR(INDEX('WD_.PX.DJW._.PTC.2029'!$L$10:$L$37,MATCH($A14,'WD_.PX.DJW._.PTC.2029'!$B$10:$B$37,0),1),0)</f>
        <v>136.69616534175117</v>
      </c>
      <c r="D14" s="71">
        <f>IFERROR(INDEX('WD_.PX.WMV._.PTC.2032'!$L$10:$L$36,MATCH($A14,'WD_.PX.WMV._.PTC.2032'!$B$10:$B$37,0),1),0)</f>
        <v>165.24928274827019</v>
      </c>
      <c r="E14" s="71">
        <f>IFERROR(INDEX('PV_.PX.YAK._.PTC.2032'!$L$10:$L$37,MATCH($A14,'PV_.PX.YAK._.PTC.2032'!$B$10:$B$37,0),1),0)</f>
        <v>92.289070345800013</v>
      </c>
      <c r="F14" s="71">
        <f>IFERROR(INDEX('PV_.PX.WMV._.PTC.2032'!$L$10:$L$37,MATCH($A14,'PV_.PX.WMV._.PTC.2032'!$B$10:$B$37,0),1),0)</f>
        <v>114.05450490382023</v>
      </c>
      <c r="G14" s="71">
        <f>IFERROR(INDEX('PV_.PX.WMV._.PTC.2036'!$L$10:$L$37,MATCH($A14,'PV_.PX.WMV._.PTC.2036'!$B$10:$B$37,0),1),0)</f>
        <v>0</v>
      </c>
      <c r="H14" s="71"/>
    </row>
    <row r="15" spans="1:8">
      <c r="A15" s="69">
        <f t="shared" si="0"/>
        <v>2033</v>
      </c>
      <c r="B15" s="71">
        <f>IFERROR(INDEX('WD_.PX.DJW._.PTC.2028'!$L$10:$L$37,MATCH($A15,'WD_.PX.DJW._.PTC.2028'!$B$10:$B$37,0),1),0)</f>
        <v>140.7859751749379</v>
      </c>
      <c r="C15" s="71">
        <f>IFERROR(INDEX('WD_.PX.DJW._.PTC.2029'!$L$10:$L$37,MATCH($A15,'WD_.PX.DJW._.PTC.2029'!$B$10:$B$37,0),1),0)</f>
        <v>139.67614174783481</v>
      </c>
      <c r="D15" s="71">
        <f>IFERROR(INDEX('WD_.PX.WMV._.PTC.2032'!$L$10:$L$36,MATCH($A15,'WD_.PX.WMV._.PTC.2032'!$B$10:$B$37,0),1),0)</f>
        <v>168.8517171141572</v>
      </c>
      <c r="E15" s="71">
        <f>IFERROR(INDEX('PV_.PX.YAK._.PTC.2032'!$L$10:$L$37,MATCH($A15,'PV_.PX.YAK._.PTC.2032'!$B$10:$B$37,0),1),0)</f>
        <v>94.300972080441269</v>
      </c>
      <c r="F15" s="71">
        <f>IFERROR(INDEX('PV_.PX.WMV._.PTC.2032'!$L$10:$L$37,MATCH($A15,'PV_.PX.WMV._.PTC.2032'!$B$10:$B$37,0),1),0)</f>
        <v>116.54089311208642</v>
      </c>
      <c r="G15" s="71">
        <f>IFERROR(INDEX('PV_.PX.WMV._.PTC.2036'!$L$10:$L$37,MATCH($A15,'PV_.PX.WMV._.PTC.2036'!$B$10:$B$37,0),1),0)</f>
        <v>0</v>
      </c>
      <c r="H15" s="71"/>
    </row>
    <row r="16" spans="1:8">
      <c r="A16" s="69">
        <f t="shared" si="0"/>
        <v>2034</v>
      </c>
      <c r="B16" s="71">
        <f>IFERROR(INDEX('WD_.PX.DJW._.PTC.2028'!$L$10:$L$37,MATCH($A16,'WD_.PX.DJW._.PTC.2028'!$B$10:$B$37,0),1),0)</f>
        <v>143.8551095387084</v>
      </c>
      <c r="C16" s="71">
        <f>IFERROR(INDEX('WD_.PX.DJW._.PTC.2029'!$L$10:$L$37,MATCH($A16,'WD_.PX.DJW._.PTC.2029'!$B$10:$B$37,0),1),0)</f>
        <v>142.7210817420671</v>
      </c>
      <c r="D16" s="71">
        <f>IFERROR(INDEX('WD_.PX.WMV._.PTC.2032'!$L$10:$L$36,MATCH($A16,'WD_.PX.WMV._.PTC.2032'!$B$10:$B$37,0),1),0)</f>
        <v>172.53268467312586</v>
      </c>
      <c r="E16" s="71">
        <f>IFERROR(INDEX('PV_.PX.YAK._.PTC.2032'!$L$10:$L$37,MATCH($A16,'PV_.PX.YAK._.PTC.2032'!$B$10:$B$37,0),1),0)</f>
        <v>96.356733342096888</v>
      </c>
      <c r="F16" s="71">
        <f>IFERROR(INDEX('PV_.PX.WMV._.PTC.2032'!$L$10:$L$37,MATCH($A16,'PV_.PX.WMV._.PTC.2032'!$B$10:$B$37,0),1),0)</f>
        <v>119.08148466881191</v>
      </c>
      <c r="G16" s="71">
        <f>IFERROR(INDEX('PV_.PX.WMV._.PTC.2036'!$L$10:$L$37,MATCH($A16,'PV_.PX.WMV._.PTC.2036'!$B$10:$B$37,0),1),0)</f>
        <v>0</v>
      </c>
      <c r="H16" s="71"/>
    </row>
    <row r="17" spans="1:8">
      <c r="A17" s="69">
        <f t="shared" si="0"/>
        <v>2035</v>
      </c>
      <c r="B17" s="71">
        <f>IFERROR(INDEX('WD_.PX.DJW._.PTC.2028'!$L$10:$L$37,MATCH($A17,'WD_.PX.DJW._.PTC.2028'!$B$10:$B$37,0),1),0)</f>
        <v>146.99115088980372</v>
      </c>
      <c r="C17" s="71">
        <f>IFERROR(INDEX('WD_.PX.DJW._.PTC.2029'!$L$10:$L$37,MATCH($A17,'WD_.PX.DJW._.PTC.2029'!$B$10:$B$37,0),1),0)</f>
        <v>145.83240128748611</v>
      </c>
      <c r="D17" s="71">
        <f>IFERROR(INDEX('WD_.PX.WMV._.PTC.2032'!$L$10:$L$36,MATCH($A17,'WD_.PX.WMV._.PTC.2032'!$B$10:$B$37,0),1),0)</f>
        <v>176.29389715480573</v>
      </c>
      <c r="E17" s="71">
        <f>IFERROR(INDEX('PV_.PX.YAK._.PTC.2032'!$L$10:$L$37,MATCH($A17,'PV_.PX.YAK._.PTC.2032'!$B$10:$B$37,0),1),0)</f>
        <v>98.457310104272779</v>
      </c>
      <c r="F17" s="71">
        <f>IFERROR(INDEX('PV_.PX.WMV._.PTC.2032'!$L$10:$L$37,MATCH($A17,'PV_.PX.WMV._.PTC.2032'!$B$10:$B$37,0),1),0)</f>
        <v>121.67746100408927</v>
      </c>
      <c r="G17" s="71">
        <f>IFERROR(INDEX('PV_.PX.WMV._.PTC.2036'!$L$10:$L$37,MATCH($A17,'PV_.PX.WMV._.PTC.2036'!$B$10:$B$37,0),1),0)</f>
        <v>0</v>
      </c>
      <c r="H17" s="71"/>
    </row>
    <row r="18" spans="1:8">
      <c r="A18" s="69">
        <f t="shared" si="0"/>
        <v>2036</v>
      </c>
      <c r="B18" s="71">
        <f>IFERROR(INDEX('WD_.PX.DJW._.PTC.2028'!$L$10:$L$37,MATCH($A18,'WD_.PX.DJW._.PTC.2028'!$B$10:$B$37,0),1),0)</f>
        <v>150.19555798024498</v>
      </c>
      <c r="C18" s="71">
        <f>IFERROR(INDEX('WD_.PX.DJW._.PTC.2029'!$L$10:$L$37,MATCH($A18,'WD_.PX.DJW._.PTC.2029'!$B$10:$B$37,0),1),0)</f>
        <v>149.0115476365886</v>
      </c>
      <c r="D18" s="71">
        <f>IFERROR(INDEX('WD_.PX.WMV._.PTC.2032'!$L$10:$L$36,MATCH($A18,'WD_.PX.WMV._.PTC.2032'!$B$10:$B$37,0),1),0)</f>
        <v>180.13710411403204</v>
      </c>
      <c r="E18" s="71">
        <f>IFERROR(INDEX('PV_.PX.YAK._.PTC.2032'!$L$10:$L$37,MATCH($A18,'PV_.PX.YAK._.PTC.2032'!$B$10:$B$37,0),1),0)</f>
        <v>100.60367946524491</v>
      </c>
      <c r="F18" s="71">
        <f>IFERROR(INDEX('PV_.PX.WMV._.PTC.2032'!$L$10:$L$37,MATCH($A18,'PV_.PX.WMV._.PTC.2032'!$B$10:$B$37,0),1),0)</f>
        <v>124.33002965484222</v>
      </c>
      <c r="G18" s="71">
        <f>IFERROR(INDEX('PV_.PX.WMV._.PTC.2036'!$L$10:$L$37,MATCH($A18,'PV_.PX.WMV._.PTC.2036'!$B$10:$B$37,0),1),0)</f>
        <v>168.56636205345839</v>
      </c>
      <c r="H18" s="71"/>
    </row>
    <row r="19" spans="1:8">
      <c r="A19" s="69">
        <f t="shared" si="0"/>
        <v>2037</v>
      </c>
      <c r="B19" s="71">
        <f>IFERROR(INDEX('WD_.PX.DJW._.PTC.2028'!$L$10:$L$37,MATCH($A19,'WD_.PX.DJW._.PTC.2028'!$B$10:$B$37,0),1),0)</f>
        <v>153.46982110013059</v>
      </c>
      <c r="C19" s="71">
        <f>IFERROR(INDEX('WD_.PX.DJW._.PTC.2029'!$L$10:$L$37,MATCH($A19,'WD_.PX.DJW._.PTC.2029'!$B$10:$B$37,0),1),0)</f>
        <v>152.25999933133002</v>
      </c>
      <c r="D19" s="71">
        <f>IFERROR(INDEX('WD_.PX.WMV._.PTC.2032'!$L$10:$L$36,MATCH($A19,'WD_.PX.WMV._.PTC.2032'!$B$10:$B$37,0),1),0)</f>
        <v>184.06409293084607</v>
      </c>
      <c r="E19" s="71">
        <f>IFERROR(INDEX('PV_.PX.YAK._.PTC.2032'!$L$10:$L$37,MATCH($A19,'PV_.PX.YAK._.PTC.2032'!$B$10:$B$37,0),1),0)</f>
        <v>102.79683964805918</v>
      </c>
      <c r="F19" s="71">
        <f>IFERROR(INDEX('PV_.PX.WMV._.PTC.2032'!$L$10:$L$37,MATCH($A19,'PV_.PX.WMV._.PTC.2032'!$B$10:$B$37,0),1),0)</f>
        <v>127.0404242648258</v>
      </c>
      <c r="G19" s="71">
        <f>IFERROR(INDEX('PV_.PX.WMV._.PTC.2036'!$L$10:$L$37,MATCH($A19,'PV_.PX.WMV._.PTC.2036'!$B$10:$B$37,0),1),0)</f>
        <v>172.24110869674806</v>
      </c>
      <c r="H19" s="71"/>
    </row>
    <row r="20" spans="1:8">
      <c r="A20" s="69">
        <f t="shared" si="0"/>
        <v>2038</v>
      </c>
      <c r="B20" s="71">
        <f>IFERROR(INDEX('WD_.PX.DJW._.PTC.2028'!$L$10:$L$37,MATCH($A20,'WD_.PX.DJW._.PTC.2028'!$B$10:$B$37,0),1),0)</f>
        <v>156.81546323712431</v>
      </c>
      <c r="C20" s="71">
        <f>IFERROR(INDEX('WD_.PX.DJW._.PTC.2029'!$L$10:$L$37,MATCH($A20,'WD_.PX.DJW._.PTC.2029'!$B$10:$B$37,0),1),0)</f>
        <v>155.57926735347215</v>
      </c>
      <c r="D20" s="71">
        <f>IFERROR(INDEX('WD_.PX.WMV._.PTC.2032'!$L$10:$L$36,MATCH($A20,'WD_.PX.WMV._.PTC.2032'!$B$10:$B$37,0),1),0)</f>
        <v>188.07669020112752</v>
      </c>
      <c r="E20" s="71">
        <f>IFERROR(INDEX('PV_.PX.YAK._.PTC.2032'!$L$10:$L$37,MATCH($A20,'PV_.PX.YAK._.PTC.2032'!$B$10:$B$37,0),1),0)</f>
        <v>105.03781077717741</v>
      </c>
      <c r="F20" s="71">
        <f>IFERROR(INDEX('PV_.PX.WMV._.PTC.2032'!$L$10:$L$37,MATCH($A20,'PV_.PX.WMV._.PTC.2032'!$B$10:$B$37,0),1),0)</f>
        <v>129.80990554443616</v>
      </c>
      <c r="G20" s="71">
        <f>IFERROR(INDEX('PV_.PX.WMV._.PTC.2036'!$L$10:$L$37,MATCH($A20,'PV_.PX.WMV._.PTC.2036'!$B$10:$B$37,0),1),0)</f>
        <v>175.99596490787496</v>
      </c>
      <c r="H20" s="71"/>
    </row>
    <row r="21" spans="1:8">
      <c r="A21" s="69">
        <f t="shared" si="0"/>
        <v>2039</v>
      </c>
      <c r="B21" s="71">
        <f>IFERROR(INDEX('WD_.PX.DJW._.PTC.2028'!$L$10:$L$37,MATCH($A21,'WD_.PX.DJW._.PTC.2028'!$B$10:$B$37,0),1),0)</f>
        <v>160.23404030835289</v>
      </c>
      <c r="C21" s="71">
        <f>IFERROR(INDEX('WD_.PX.DJW._.PTC.2029'!$L$10:$L$37,MATCH($A21,'WD_.PX.DJW._.PTC.2029'!$B$10:$B$37,0),1),0)</f>
        <v>158.97089535465264</v>
      </c>
      <c r="D21" s="71">
        <f>IFERROR(INDEX('WD_.PX.WMV._.PTC.2032'!$L$10:$L$36,MATCH($A21,'WD_.PX.WMV._.PTC.2032'!$B$10:$B$37,0),1),0)</f>
        <v>192.17676201472099</v>
      </c>
      <c r="E21" s="71">
        <f>IFERROR(INDEX('PV_.PX.YAK._.PTC.2032'!$L$10:$L$37,MATCH($A21,'PV_.PX.YAK._.PTC.2032'!$B$10:$B$37,0),1),0)</f>
        <v>107.32763503380656</v>
      </c>
      <c r="F21" s="71">
        <f>IFERROR(INDEX('PV_.PX.WMV._.PTC.2032'!$L$10:$L$37,MATCH($A21,'PV_.PX.WMV._.PTC.2032'!$B$10:$B$37,0),1),0)</f>
        <v>132.63976146267257</v>
      </c>
      <c r="G21" s="71">
        <f>IFERROR(INDEX('PV_.PX.WMV._.PTC.2036'!$L$10:$L$37,MATCH($A21,'PV_.PX.WMV._.PTC.2036'!$B$10:$B$37,0),1),0)</f>
        <v>179.83267691218174</v>
      </c>
      <c r="H21" s="71"/>
    </row>
    <row r="22" spans="1:8">
      <c r="A22" s="69">
        <f t="shared" si="0"/>
        <v>2040</v>
      </c>
      <c r="B22" s="71">
        <f>IFERROR(INDEX('WD_.PX.DJW._.PTC.2028'!$L$10:$L$37,MATCH($A22,'WD_.PX.DJW._.PTC.2028'!$B$10:$B$37,0),1),0)</f>
        <v>163.72714243584304</v>
      </c>
      <c r="C22" s="71">
        <f>IFERROR(INDEX('WD_.PX.DJW._.PTC.2029'!$L$10:$L$37,MATCH($A22,'WD_.PX.DJW._.PTC.2029'!$B$10:$B$37,0),1),0)</f>
        <v>162.43646092176769</v>
      </c>
      <c r="D22" s="71">
        <f>IFERROR(INDEX('WD_.PX.WMV._.PTC.2032'!$L$10:$L$36,MATCH($A22,'WD_.PX.WMV._.PTC.2032'!$B$10:$B$37,0),1),0)</f>
        <v>196.3662154851319</v>
      </c>
      <c r="E22" s="71">
        <f>IFERROR(INDEX('PV_.PX.YAK._.PTC.2032'!$L$10:$L$37,MATCH($A22,'PV_.PX.YAK._.PTC.2032'!$B$10:$B$37,0),1),0)</f>
        <v>109.66737751020928</v>
      </c>
      <c r="F22" s="71">
        <f>IFERROR(INDEX('PV_.PX.WMV._.PTC.2032'!$L$10:$L$37,MATCH($A22,'PV_.PX.WMV._.PTC.2032'!$B$10:$B$37,0),1),0)</f>
        <v>135.53130830292841</v>
      </c>
      <c r="G22" s="71">
        <f>IFERROR(INDEX('PV_.PX.WMV._.PTC.2036'!$L$10:$L$37,MATCH($A22,'PV_.PX.WMV._.PTC.2036'!$B$10:$B$37,0),1),0)</f>
        <v>183.75302932360034</v>
      </c>
      <c r="H22" s="71"/>
    </row>
    <row r="23" spans="1:8">
      <c r="A23" s="69">
        <f t="shared" si="0"/>
        <v>2041</v>
      </c>
      <c r="B23" s="71">
        <f>IFERROR(INDEX('WD_.PX.DJW._.PTC.2028'!$L$10:$L$37,MATCH($A23,'WD_.PX.DJW._.PTC.2028'!$B$10:$B$37,0),1),0)</f>
        <v>167.29639406247026</v>
      </c>
      <c r="C23" s="71">
        <f>IFERROR(INDEX('WD_.PX.DJW._.PTC.2029'!$L$10:$L$37,MATCH($A23,'WD_.PX.DJW._.PTC.2029'!$B$10:$B$37,0),1),0)</f>
        <v>165.9775756920067</v>
      </c>
      <c r="D23" s="71">
        <f>IFERROR(INDEX('WD_.PX.WMV._.PTC.2032'!$L$10:$L$36,MATCH($A23,'WD_.PX.WMV._.PTC.2032'!$B$10:$B$37,0),1),0)</f>
        <v>200.64699888858979</v>
      </c>
      <c r="E23" s="71">
        <f>IFERROR(INDEX('PV_.PX.YAK._.PTC.2032'!$L$10:$L$37,MATCH($A23,'PV_.PX.YAK._.PTC.2032'!$B$10:$B$37,0),1),0)</f>
        <v>112.05812628736845</v>
      </c>
      <c r="F23" s="71">
        <f>IFERROR(INDEX('PV_.PX.WMV._.PTC.2032'!$L$10:$L$37,MATCH($A23,'PV_.PX.WMV._.PTC.2032'!$B$10:$B$37,0),1),0)</f>
        <v>138.48589075897229</v>
      </c>
      <c r="G23" s="71">
        <f>IFERROR(INDEX('PV_.PX.WMV._.PTC.2036'!$L$10:$L$37,MATCH($A23,'PV_.PX.WMV._.PTC.2036'!$B$10:$B$37,0),1),0)</f>
        <v>187.75884527478229</v>
      </c>
      <c r="H23" s="71"/>
    </row>
    <row r="24" spans="1:8">
      <c r="A24" s="69">
        <f t="shared" si="0"/>
        <v>2042</v>
      </c>
      <c r="B24" s="71">
        <f>IFERROR(INDEX('WD_.PX.DJW._.PTC.2028'!$L$10:$L$37,MATCH($A24,'WD_.PX.DJW._.PTC.2028'!$B$10:$B$37,0),1),0)</f>
        <v>170.94345545929335</v>
      </c>
      <c r="C24" s="71">
        <f>IFERROR(INDEX('WD_.PX.DJW._.PTC.2029'!$L$10:$L$37,MATCH($A24,'WD_.PX.DJW._.PTC.2029'!$B$10:$B$37,0),1),0)</f>
        <v>169.59588684830433</v>
      </c>
      <c r="D24" s="71">
        <f>IFERROR(INDEX('WD_.PX.WMV._.PTC.2032'!$L$10:$L$36,MATCH($A24,'WD_.PX.WMV._.PTC.2032'!$B$10:$B$37,0),1),0)</f>
        <v>205.02110347187045</v>
      </c>
      <c r="E24" s="71">
        <f>IFERROR(INDEX('PV_.PX.YAK._.PTC.2032'!$L$10:$L$37,MATCH($A24,'PV_.PX.YAK._.PTC.2032'!$B$10:$B$37,0),1),0)</f>
        <v>114.50099344462697</v>
      </c>
      <c r="F24" s="71">
        <f>IFERROR(INDEX('PV_.PX.WMV._.PTC.2032'!$L$10:$L$37,MATCH($A24,'PV_.PX.WMV._.PTC.2032'!$B$10:$B$37,0),1),0)</f>
        <v>141.50488318270089</v>
      </c>
      <c r="G24" s="71">
        <f>IFERROR(INDEX('PV_.PX.WMV._.PTC.2036'!$L$10:$L$37,MATCH($A24,'PV_.PX.WMV._.PTC.2036'!$B$10:$B$37,0),1),0)</f>
        <v>191.85198810879962</v>
      </c>
      <c r="H24" s="71"/>
    </row>
    <row r="25" spans="1:8">
      <c r="A25" s="69">
        <f t="shared" si="0"/>
        <v>2043</v>
      </c>
      <c r="B25" s="71">
        <f>IFERROR(INDEX('WD_.PX.DJW._.PTC.2028'!$L$10:$L$37,MATCH($A25,'WD_.PX.DJW._.PTC.2028'!$B$10:$B$37,0),1),0)</f>
        <v>174.67002284150325</v>
      </c>
      <c r="C25" s="71">
        <f>IFERROR(INDEX('WD_.PX.DJW._.PTC.2029'!$L$10:$L$37,MATCH($A25,'WD_.PX.DJW._.PTC.2029'!$B$10:$B$37,0),1),0)</f>
        <v>173.29307723437529</v>
      </c>
      <c r="D25" s="71">
        <f>IFERROR(INDEX('WD_.PX.WMV._.PTC.2032'!$L$10:$L$36,MATCH($A25,'WD_.PX.WMV._.PTC.2032'!$B$10:$B$37,0),1),0)</f>
        <v>209.49056359135943</v>
      </c>
      <c r="E25" s="71">
        <f>IFERROR(INDEX('PV_.PX.YAK._.PTC.2032'!$L$10:$L$37,MATCH($A25,'PV_.PX.YAK._.PTC.2032'!$B$10:$B$37,0),1),0)</f>
        <v>116.99711513735237</v>
      </c>
      <c r="F25" s="71">
        <f>IFERROR(INDEX('PV_.PX.WMV._.PTC.2032'!$L$10:$L$37,MATCH($A25,'PV_.PX.WMV._.PTC.2032'!$B$10:$B$37,0),1),0)</f>
        <v>144.58968968011985</v>
      </c>
      <c r="G25" s="71">
        <f>IFERROR(INDEX('PV_.PX.WMV._.PTC.2036'!$L$10:$L$37,MATCH($A25,'PV_.PX.WMV._.PTC.2036'!$B$10:$B$37,0),1),0)</f>
        <v>196.03436150927547</v>
      </c>
      <c r="H25" s="71"/>
    </row>
    <row r="26" spans="1:8">
      <c r="A26" s="69">
        <f t="shared" si="0"/>
        <v>2044</v>
      </c>
      <c r="B26" s="71">
        <f>IFERROR(INDEX('WD_.PX.DJW._.PTC.2028'!$L$10:$L$37,MATCH($A26,'WD_.PX.DJW._.PTC.2028'!$B$10:$B$37,0),1),0)</f>
        <v>178.47782929601362</v>
      </c>
      <c r="C26" s="71">
        <f>IFERROR(INDEX('WD_.PX.DJW._.PTC.2029'!$L$10:$L$37,MATCH($A26,'WD_.PX.DJW._.PTC.2029'!$B$10:$B$37,0),1),0)</f>
        <v>177.07086627499268</v>
      </c>
      <c r="D26" s="71">
        <f>IFERROR(INDEX('WD_.PX.WMV._.PTC.2032'!$L$10:$L$36,MATCH($A26,'WD_.PX.WMV._.PTC.2032'!$B$10:$B$37,0),1),0)</f>
        <v>214.05745782555803</v>
      </c>
      <c r="E26" s="71">
        <f>IFERROR(INDEX('PV_.PX.YAK._.PTC.2032'!$L$10:$L$37,MATCH($A26,'PV_.PX.YAK._.PTC.2032'!$B$10:$B$37,0),1),0)</f>
        <v>119.54765221825349</v>
      </c>
      <c r="F26" s="71">
        <f>IFERROR(INDEX('PV_.PX.WMV._.PTC.2032'!$L$10:$L$37,MATCH($A26,'PV_.PX.WMV._.PTC.2032'!$B$10:$B$37,0),1),0)</f>
        <v>147.741744879192</v>
      </c>
      <c r="G26" s="71">
        <f>IFERROR(INDEX('PV_.PX.WMV._.PTC.2036'!$L$10:$L$37,MATCH($A26,'PV_.PX.WMV._.PTC.2036'!$B$10:$B$37,0),1),0)</f>
        <v>200.30791054143066</v>
      </c>
      <c r="H26" s="71"/>
    </row>
    <row r="27" spans="1:8">
      <c r="A27" s="69">
        <f t="shared" si="0"/>
        <v>2045</v>
      </c>
      <c r="B27" s="71">
        <f>IFERROR(INDEX('WD_.PX.DJW._.PTC.2028'!$L$10:$L$37,MATCH($A27,'WD_.PX.DJW._.PTC.2028'!$B$10:$B$37,0),1),0)</f>
        <v>182.3686460568976</v>
      </c>
      <c r="C27" s="71">
        <f>IFERROR(INDEX('WD_.PX.DJW._.PTC.2029'!$L$10:$L$37,MATCH($A27,'WD_.PX.DJW._.PTC.2029'!$B$10:$B$37,0),1),0)</f>
        <v>180.93101124137019</v>
      </c>
      <c r="D27" s="71">
        <f>IFERROR(INDEX('WD_.PX.WMV._.PTC.2032'!$L$10:$L$36,MATCH($A27,'WD_.PX.WMV._.PTC.2032'!$B$10:$B$37,0),1),0)</f>
        <v>218.72391050477884</v>
      </c>
      <c r="E27" s="71">
        <f>IFERROR(INDEX('PV_.PX.YAK._.PTC.2032'!$L$10:$L$37,MATCH($A27,'PV_.PX.YAK._.PTC.2032'!$B$10:$B$37,0),1),0)</f>
        <v>122.15379109169115</v>
      </c>
      <c r="F27" s="71">
        <f>IFERROR(INDEX('PV_.PX.WMV._.PTC.2032'!$L$10:$L$37,MATCH($A27,'PV_.PX.WMV._.PTC.2032'!$B$10:$B$37,0),1),0)</f>
        <v>150.9625149856281</v>
      </c>
      <c r="G27" s="71">
        <f>IFERROR(INDEX('PV_.PX.WMV._.PTC.2036'!$L$10:$L$37,MATCH($A27,'PV_.PX.WMV._.PTC.2036'!$B$10:$B$37,0),1),0)</f>
        <v>204.67462308352262</v>
      </c>
      <c r="H27" s="71"/>
    </row>
    <row r="28" spans="1:8">
      <c r="A28" s="69">
        <f t="shared" ref="A28:A32" si="1">A27+1</f>
        <v>2046</v>
      </c>
      <c r="B28" s="71">
        <f>IFERROR(INDEX('WD_.PX.DJW._.PTC.2028'!$L$10:$L$37,MATCH($A28,'WD_.PX.DJW._.PTC.2028'!$B$10:$B$37,0),1),0)</f>
        <v>186.34428250538804</v>
      </c>
      <c r="C28" s="71">
        <f>IFERROR(INDEX('WD_.PX.DJW._.PTC.2029'!$L$10:$L$37,MATCH($A28,'WD_.PX.DJW._.PTC.2029'!$B$10:$B$37,0),1),0)</f>
        <v>184.87530725116235</v>
      </c>
      <c r="D28" s="71">
        <f>IFERROR(INDEX('WD_.PX.WMV._.PTC.2032'!$L$10:$L$36,MATCH($A28,'WD_.PX.WMV._.PTC.2032'!$B$10:$B$37,0),1),0)</f>
        <v>223.49209171114617</v>
      </c>
      <c r="E28" s="71">
        <f>IFERROR(INDEX('PV_.PX.YAK._.PTC.2032'!$L$10:$L$37,MATCH($A28,'PV_.PX.YAK._.PTC.2032'!$B$10:$B$37,0),1),0)</f>
        <v>124.81674371367804</v>
      </c>
      <c r="F28" s="71">
        <f>IFERROR(INDEX('PV_.PX.WMV._.PTC.2032'!$L$10:$L$37,MATCH($A28,'PV_.PX.WMV._.PTC.2032'!$B$10:$B$37,0),1),0)</f>
        <v>154.253497782887</v>
      </c>
      <c r="G28" s="71">
        <f>IFERROR(INDEX('PV_.PX.WMV._.PTC.2036'!$L$10:$L$37,MATCH($A28,'PV_.PX.WMV._.PTC.2036'!$B$10:$B$37,0),1),0)</f>
        <v>209.13652982684528</v>
      </c>
      <c r="H28" s="71"/>
    </row>
    <row r="29" spans="1:8">
      <c r="A29" s="69">
        <f t="shared" si="1"/>
        <v>2047</v>
      </c>
      <c r="B29" s="71">
        <f>IFERROR(INDEX('WD_.PX.DJW._.PTC.2028'!$L$10:$L$37,MATCH($A29,'WD_.PX.DJW._.PTC.2028'!$B$10:$B$37,0),1),0)</f>
        <v>190.40658779316078</v>
      </c>
      <c r="C29" s="71">
        <f>IFERROR(INDEX('WD_.PX.DJW._.PTC.2029'!$L$10:$L$37,MATCH($A29,'WD_.PX.DJW._.PTC.2029'!$B$10:$B$37,0),1),0)</f>
        <v>188.90558887895145</v>
      </c>
      <c r="D29" s="71">
        <f>IFERROR(INDEX('WD_.PX.WMV._.PTC.2032'!$L$10:$L$36,MATCH($A29,'WD_.PX.WMV._.PTC.2032'!$B$10:$B$37,0),1),0)</f>
        <v>228.36421922548152</v>
      </c>
      <c r="E29" s="71">
        <f>IFERROR(INDEX('PV_.PX.YAK._.PTC.2032'!$L$10:$L$37,MATCH($A29,'PV_.PX.YAK._.PTC.2032'!$B$10:$B$37,0),1),0)</f>
        <v>127.53774867918315</v>
      </c>
      <c r="F29" s="71">
        <f>IFERROR(INDEX('PV_.PX.WMV._.PTC.2032'!$L$10:$L$37,MATCH($A29,'PV_.PX.WMV._.PTC.2032'!$B$10:$B$37,0),1),0)</f>
        <v>157.61622397590955</v>
      </c>
      <c r="G29" s="71">
        <f>IFERROR(INDEX('PV_.PX.WMV._.PTC.2036'!$L$10:$L$37,MATCH($A29,'PV_.PX.WMV._.PTC.2036'!$B$10:$B$37,0),1),0)</f>
        <v>213.69570609756059</v>
      </c>
      <c r="H29" s="71"/>
    </row>
    <row r="30" spans="1:8">
      <c r="A30" s="69">
        <f t="shared" si="1"/>
        <v>2048</v>
      </c>
      <c r="B30" s="71">
        <f>IFERROR(INDEX('WD_.PX.DJW._.PTC.2028'!$L$10:$L$37,MATCH($A30,'WD_.PX.DJW._.PTC.2028'!$B$10:$B$37,0),1),0)</f>
        <v>194.55745133466252</v>
      </c>
      <c r="C30" s="71">
        <f>IFERROR(INDEX('WD_.PX.DJW._.PTC.2029'!$L$10:$L$37,MATCH($A30,'WD_.PX.DJW._.PTC.2029'!$B$10:$B$37,0),1),0)</f>
        <v>193.0237306446941</v>
      </c>
      <c r="D30" s="71">
        <f>IFERROR(INDEX('WD_.PX.WMV._.PTC.2032'!$L$10:$L$36,MATCH($A30,'WD_.PX.WMV._.PTC.2032'!$B$10:$B$37,0),1),0)</f>
        <v>233.34255911777706</v>
      </c>
      <c r="E30" s="71">
        <f>IFERROR(INDEX('PV_.PX.YAK._.PTC.2032'!$L$10:$L$37,MATCH($A30,'PV_.PX.YAK._.PTC.2032'!$B$10:$B$37,0),1),0)</f>
        <v>130.3180715519018</v>
      </c>
      <c r="F30" s="71">
        <f>IFERROR(INDEX('PV_.PX.WMV._.PTC.2032'!$L$10:$L$37,MATCH($A30,'PV_.PX.WMV._.PTC.2032'!$B$10:$B$37,0),1),0)</f>
        <v>161.0522575986615</v>
      </c>
      <c r="G30" s="71">
        <f>IFERROR(INDEX('PV_.PX.WMV._.PTC.2036'!$L$10:$L$37,MATCH($A30,'PV_.PX.WMV._.PTC.2036'!$B$10:$B$37,0),1),0)</f>
        <v>218.35427240924415</v>
      </c>
      <c r="H30" s="71"/>
    </row>
    <row r="31" spans="1:8">
      <c r="A31" s="69">
        <f t="shared" si="1"/>
        <v>2049</v>
      </c>
      <c r="B31" s="71">
        <f>IFERROR(INDEX('WD_.PX.DJW._.PTC.2028'!$L$10:$L$37,MATCH($A31,'WD_.PX.DJW._.PTC.2028'!$B$10:$B$37,0),1),0)</f>
        <v>198.79880369979094</v>
      </c>
      <c r="C31" s="71">
        <f>IFERROR(INDEX('WD_.PX.DJW._.PTC.2029'!$L$10:$L$37,MATCH($A31,'WD_.PX.DJW._.PTC.2029'!$B$10:$B$37,0),1),0)</f>
        <v>197.23164789936433</v>
      </c>
      <c r="D31" s="71">
        <f>IFERROR(INDEX('WD_.PX.WMV._.PTC.2032'!$L$10:$L$36,MATCH($A31,'WD_.PX.WMV._.PTC.2032'!$B$10:$B$37,0),1),0)</f>
        <v>238.429426817832</v>
      </c>
      <c r="E31" s="71">
        <f>IFERROR(INDEX('PV_.PX.YAK._.PTC.2032'!$L$10:$L$37,MATCH($A31,'PV_.PX.YAK._.PTC.2032'!$B$10:$B$37,0),1),0)</f>
        <v>133.1590054621887</v>
      </c>
      <c r="F31" s="71">
        <f>IFERROR(INDEX('PV_.PX.WMV._.PTC.2032'!$L$10:$L$37,MATCH($A31,'PV_.PX.WMV._.PTC.2032'!$B$10:$B$37,0),1),0)</f>
        <v>164.56319675308313</v>
      </c>
      <c r="G31" s="71">
        <f>IFERROR(INDEX('PV_.PX.WMV._.PTC.2036'!$L$10:$L$37,MATCH($A31,'PV_.PX.WMV._.PTC.2036'!$B$10:$B$37,0),1),0)</f>
        <v>223.11439546475131</v>
      </c>
      <c r="H31" s="71"/>
    </row>
    <row r="32" spans="1:8">
      <c r="A32" s="69">
        <f t="shared" si="1"/>
        <v>2050</v>
      </c>
      <c r="B32" s="71">
        <f>IFERROR(INDEX('WD_.PX.DJW._.PTC.2028'!$L$10:$L$37,MATCH($A32,'WD_.PX.DJW._.PTC.2028'!$B$10:$B$37,0),1),0)</f>
        <v>203.13261754486666</v>
      </c>
      <c r="C32" s="71">
        <f>IFERROR(INDEX('WD_.PX.DJW._.PTC.2029'!$L$10:$L$37,MATCH($A32,'WD_.PX.DJW._.PTC.2029'!$B$10:$B$37,0),1),0)</f>
        <v>201.53129774858658</v>
      </c>
      <c r="D32" s="71">
        <f>IFERROR(INDEX('WD_.PX.WMV._.PTC.2032'!$L$10:$L$36,MATCH($A32,'WD_.PX.WMV._.PTC.2032'!$B$10:$B$37,0),1),0)</f>
        <v>243.62718823181422</v>
      </c>
      <c r="E32" s="71">
        <f>IFERROR(INDEX('PV_.PX.YAK._.PTC.2032'!$L$10:$L$37,MATCH($A32,'PV_.PX.YAK._.PTC.2032'!$B$10:$B$37,0),1),0)</f>
        <v>136.06187173063975</v>
      </c>
      <c r="F32" s="71">
        <f>IFERROR(INDEX('PV_.PX.WMV._.PTC.2032'!$L$10:$L$37,MATCH($A32,'PV_.PX.WMV._.PTC.2032'!$B$10:$B$37,0),1),0)</f>
        <v>168.15067437973642</v>
      </c>
      <c r="G32" s="71">
        <f>IFERROR(INDEX('PV_.PX.WMV._.PTC.2036'!$L$10:$L$37,MATCH($A32,'PV_.PX.WMV._.PTC.2036'!$B$10:$B$37,0),1),0)</f>
        <v>227.97828920105883</v>
      </c>
      <c r="H32" s="71"/>
    </row>
    <row r="33" spans="1:8">
      <c r="A33" s="69"/>
      <c r="B33" s="184"/>
      <c r="C33" s="185"/>
      <c r="D33" s="185"/>
    </row>
    <row r="34" spans="1:8">
      <c r="A34" t="s">
        <v>98</v>
      </c>
    </row>
    <row r="35" spans="1:8" s="190" customFormat="1">
      <c r="A35" s="189" t="s">
        <v>94</v>
      </c>
      <c r="B35" s="197">
        <f>-PMT(Discount_Rate,COUNT(B10:B32),NPV(Discount_Rate,B10:B32))</f>
        <v>152.82690875106033</v>
      </c>
      <c r="C35" s="197">
        <f>-PMT(Discount_Rate,COUNT(C11:C32),NPV(Discount_Rate,C11:C32))</f>
        <v>153.87239387568715</v>
      </c>
      <c r="D35" s="197">
        <f>-PMT(Discount_Rate,COUNT(D14:D32),NPV(Discount_Rate,D14:D32))</f>
        <v>194.22934352142747</v>
      </c>
      <c r="E35" s="197">
        <f>-PMT(Discount_Rate,COUNT(E12:E32),NPV(Discount_Rate,E12:E32))</f>
        <v>91.116916748573743</v>
      </c>
      <c r="F35" s="197">
        <f>-PMT(Discount_Rate,COUNT(F14:F32),NPV(Discount_Rate,F14:F32))</f>
        <v>134.05644638637514</v>
      </c>
      <c r="G35" s="197">
        <f>-PMT(Discount_Rate,COUNT(G18:G32),NPV(Discount_Rate,G18:G32))</f>
        <v>192.08559540908539</v>
      </c>
      <c r="H35" s="197"/>
    </row>
    <row r="36" spans="1:8">
      <c r="A36" t="s">
        <v>30</v>
      </c>
      <c r="B36" s="180">
        <f>'WD_.PX.DJW._.PTC.2028'!$R$54</f>
        <v>403.03573570578232</v>
      </c>
      <c r="C36" s="180">
        <f>'WD_.PX.DJW._.PTC.2029'!$R$54</f>
        <v>210.59213080000001</v>
      </c>
      <c r="D36" s="180">
        <f>'WD_.PX.WMV._.PTC.2032'!$R$54</f>
        <v>451</v>
      </c>
      <c r="E36" s="180">
        <f>'PV_.PX.YAK._.PTC.2032'!$R$54</f>
        <v>1</v>
      </c>
      <c r="F36" s="180">
        <f>'PV_.PX.WMV._.PTC.2032'!$R$54</f>
        <v>225.47842103047057</v>
      </c>
      <c r="G36" s="180">
        <f>'PV_.PX.WMV._.PTC.2036'!$R$54</f>
        <v>332.98893712037511</v>
      </c>
      <c r="H36" s="180"/>
    </row>
    <row r="37" spans="1:8" s="343" customFormat="1">
      <c r="B37" s="391"/>
      <c r="C37" s="391"/>
      <c r="D37" s="391"/>
      <c r="E37" s="391"/>
      <c r="F37" s="391"/>
      <c r="G37" s="391"/>
      <c r="H37" s="391"/>
    </row>
    <row r="38" spans="1:8">
      <c r="C38" t="s">
        <v>93</v>
      </c>
    </row>
    <row r="39" spans="1:8">
      <c r="A39" s="188" t="s">
        <v>99</v>
      </c>
      <c r="B39" s="161" t="s">
        <v>95</v>
      </c>
      <c r="C39" s="161" t="s">
        <v>94</v>
      </c>
      <c r="D39" s="161" t="s">
        <v>30</v>
      </c>
      <c r="E39" s="161" t="s">
        <v>100</v>
      </c>
      <c r="F39" s="161"/>
      <c r="G39" s="161"/>
      <c r="H39" s="161" t="s">
        <v>101</v>
      </c>
    </row>
    <row r="40" spans="1:8">
      <c r="B40" s="158"/>
      <c r="E40" s="177"/>
    </row>
    <row r="41" spans="1:8">
      <c r="A41" t="s">
        <v>19</v>
      </c>
      <c r="B41" s="158">
        <f>INDEX($B$3:$G$3,1,MATCH($A41,$B$5:$G$5,0))</f>
        <v>2032</v>
      </c>
      <c r="C41">
        <f>INDEX($B$35:$G$35,1,MATCH($A41,$B$5:$G$5,0))</f>
        <v>194.22934352142747</v>
      </c>
      <c r="D41">
        <f>INDEX($B$36:$G$36,1,MATCH($A41,$B$5:$G$5,0))</f>
        <v>451</v>
      </c>
      <c r="E41" s="177">
        <f>INDEX($37:$37,1,MATCH(A41,$5:$5,0))</f>
        <v>0</v>
      </c>
      <c r="H41" t="s">
        <v>12</v>
      </c>
    </row>
    <row r="42" spans="1:8">
      <c r="A42" t="s">
        <v>18</v>
      </c>
      <c r="B42" s="158">
        <f>INDEX($B$3:$G$3,1,MATCH($A42,$B$5:$G$5,0))</f>
        <v>2029</v>
      </c>
      <c r="C42">
        <f>INDEX($B$35:$G$35,1,MATCH($A42,$B$5:$G$5,0))</f>
        <v>153.87239387568715</v>
      </c>
      <c r="D42">
        <f>INDEX($B$36:$G$36,1,MATCH($A42,$B$5:$G$5,0))</f>
        <v>210.59213080000001</v>
      </c>
      <c r="E42" s="177">
        <f>INDEX($37:$37,1,MATCH(A42,$5:$5,0))</f>
        <v>0</v>
      </c>
      <c r="H42" t="s">
        <v>11</v>
      </c>
    </row>
    <row r="43" spans="1:8">
      <c r="A43" t="s">
        <v>17</v>
      </c>
      <c r="B43" s="158">
        <f>INDEX($B$3:$G$3,1,MATCH($A43,$B$5:$G$5,0))</f>
        <v>2028</v>
      </c>
      <c r="C43">
        <f>INDEX($B$35:$G$35,1,MATCH($A43,$B$5:$G$5,0))</f>
        <v>152.82690875106033</v>
      </c>
      <c r="D43">
        <f>INDEX($B$36:$G$36,1,MATCH($A43,$B$5:$G$5,0))</f>
        <v>403.03573570578232</v>
      </c>
      <c r="E43" s="177">
        <f>INDEX($37:$37,1,MATCH(A43,$5:$5,0))</f>
        <v>0</v>
      </c>
      <c r="H43" t="s">
        <v>11</v>
      </c>
    </row>
    <row r="44" spans="1:8">
      <c r="A44" s="182"/>
      <c r="B44" s="158"/>
      <c r="E44" s="177"/>
    </row>
    <row r="45" spans="1:8" hidden="1">
      <c r="A45" s="182"/>
      <c r="B45" s="158"/>
      <c r="D45" s="183"/>
      <c r="E45" s="177"/>
    </row>
    <row r="46" spans="1:8" hidden="1">
      <c r="A46" s="182"/>
      <c r="B46" s="158"/>
      <c r="D46" s="183"/>
      <c r="E46" s="177"/>
    </row>
    <row r="47" spans="1:8" hidden="1">
      <c r="A47" s="182"/>
      <c r="B47" s="158"/>
      <c r="D47" s="183"/>
      <c r="E47" s="177"/>
    </row>
    <row r="48" spans="1:8" hidden="1">
      <c r="A48" s="182"/>
      <c r="B48" s="158"/>
      <c r="D48" s="183"/>
      <c r="E48" s="177"/>
    </row>
    <row r="49" spans="1:8" hidden="1">
      <c r="A49" s="182"/>
      <c r="B49" s="158"/>
      <c r="D49" s="183"/>
      <c r="E49" s="177"/>
    </row>
    <row r="50" spans="1:8" hidden="1">
      <c r="A50" s="182"/>
      <c r="B50" s="158"/>
      <c r="D50" s="183"/>
      <c r="E50" s="177"/>
    </row>
    <row r="51" spans="1:8" hidden="1">
      <c r="B51" s="158"/>
      <c r="D51" s="183"/>
      <c r="E51" s="177"/>
    </row>
    <row r="52" spans="1:8" hidden="1">
      <c r="B52" s="158"/>
    </row>
    <row r="53" spans="1:8">
      <c r="B53" s="158"/>
    </row>
    <row r="54" spans="1:8">
      <c r="A54" s="187" t="s">
        <v>102</v>
      </c>
      <c r="B54" s="56" t="s">
        <v>95</v>
      </c>
      <c r="C54" s="161" t="s">
        <v>94</v>
      </c>
      <c r="D54" s="161" t="s">
        <v>30</v>
      </c>
      <c r="E54" s="161" t="s">
        <v>100</v>
      </c>
      <c r="F54" s="161"/>
      <c r="G54" s="161"/>
      <c r="H54" s="161" t="s">
        <v>101</v>
      </c>
    </row>
    <row r="55" spans="1:8">
      <c r="B55" s="158"/>
      <c r="E55" s="177"/>
    </row>
    <row r="56" spans="1:8">
      <c r="A56" t="s">
        <v>21</v>
      </c>
      <c r="B56" s="158">
        <f>INDEX($B$3:$H$3,1,MATCH($A56,$B$5:$H$5,0))</f>
        <v>2036</v>
      </c>
      <c r="C56">
        <f>INDEX($B$35:$H$35,1,MATCH($A56,$B$5:$H$5,0))</f>
        <v>192.08559540908539</v>
      </c>
      <c r="D56">
        <f>INDEX($B$36:$H$36,1,MATCH($A56,$B$5:$H$5,0))</f>
        <v>332.98893712037511</v>
      </c>
      <c r="E56" s="177">
        <f>INDEX($37:$37,1,MATCH(A56,$5:$5,0))</f>
        <v>0</v>
      </c>
      <c r="H56" t="s">
        <v>13</v>
      </c>
    </row>
    <row r="57" spans="1:8">
      <c r="A57" t="s">
        <v>20</v>
      </c>
      <c r="B57" s="158">
        <f>INDEX($B$3:$H$3,1,MATCH($A57,$B$5:$H$5,0))</f>
        <v>2032</v>
      </c>
      <c r="C57">
        <f>INDEX($B$35:$H$35,1,MATCH($A57,$B$5:$H$5,0))</f>
        <v>134.05644638637514</v>
      </c>
      <c r="D57">
        <f>INDEX($B$36:$H$36,1,MATCH($A57,$B$5:$H$5,0))</f>
        <v>225.47842103047057</v>
      </c>
      <c r="E57" s="177">
        <f>INDEX($37:$37,1,MATCH(A57,$5:$5,0))</f>
        <v>0</v>
      </c>
      <c r="H57" t="s">
        <v>13</v>
      </c>
    </row>
    <row r="58" spans="1:8">
      <c r="A58" t="s">
        <v>103</v>
      </c>
      <c r="B58" s="158">
        <f>INDEX($B$3:$H$3,1,MATCH($A58,$B$5:$H$5,0))</f>
        <v>2032</v>
      </c>
      <c r="C58">
        <f>INDEX($B$35:$H$35,1,MATCH($A58,$B$5:$H$5,0))</f>
        <v>91.116916748573743</v>
      </c>
      <c r="D58">
        <f>INDEX($B$36:$H$36,1,MATCH($A58,$B$5:$H$5,0))</f>
        <v>1</v>
      </c>
      <c r="E58" s="177">
        <f>INDEX($37:$37,1,MATCH(A58,$5:$5,0))</f>
        <v>0</v>
      </c>
      <c r="H58" t="s">
        <v>104</v>
      </c>
    </row>
    <row r="59" spans="1:8">
      <c r="B59" s="158"/>
      <c r="E59" s="177"/>
    </row>
    <row r="60" spans="1:8">
      <c r="B60" s="158"/>
      <c r="E60" s="177"/>
    </row>
    <row r="61" spans="1:8">
      <c r="B61" s="158"/>
      <c r="E61" s="177"/>
    </row>
    <row r="62" spans="1:8">
      <c r="B62" s="158"/>
      <c r="E62" s="177"/>
    </row>
  </sheetData>
  <sortState xmlns:xlrd2="http://schemas.microsoft.com/office/spreadsheetml/2017/richdata2" ref="A55:V58">
    <sortCondition descending="1" ref="F55:F58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92AC-C490-405A-80A8-248CC8F654BB}">
  <sheetPr>
    <tabColor rgb="FFCCFFCC"/>
    <pageSetUpPr fitToPage="1"/>
  </sheetPr>
  <dimension ref="B1:AC89"/>
  <sheetViews>
    <sheetView workbookViewId="0"/>
  </sheetViews>
  <sheetFormatPr defaultColWidth="9.33203125" defaultRowHeight="12.75"/>
  <cols>
    <col min="1" max="1" width="13.33203125" style="62" customWidth="1"/>
    <col min="2" max="2" width="15" style="62" customWidth="1"/>
    <col min="3" max="3" width="19.33203125" style="62" customWidth="1"/>
    <col min="4" max="4" width="22.83203125" style="62" customWidth="1"/>
    <col min="5" max="5" width="11.1640625" style="62" customWidth="1"/>
    <col min="6" max="6" width="13.5" style="62" customWidth="1"/>
    <col min="7" max="8" width="9.5" style="62" bestFit="1" customWidth="1"/>
    <col min="9" max="9" width="10.5" style="62" customWidth="1"/>
    <col min="10" max="10" width="12.6640625" style="62" customWidth="1"/>
    <col min="11" max="11" width="14" style="62" customWidth="1"/>
    <col min="12" max="12" width="13.33203125" style="62" customWidth="1"/>
    <col min="13" max="13" width="3.1640625" style="62" customWidth="1"/>
    <col min="14" max="14" width="15" style="62" hidden="1" customWidth="1"/>
    <col min="15" max="15" width="5.6640625" style="62" customWidth="1"/>
    <col min="16" max="16" width="9.33203125" style="62" customWidth="1"/>
    <col min="17" max="18" width="16" style="62" customWidth="1"/>
    <col min="19" max="19" width="23.5" style="62" customWidth="1"/>
    <col min="20" max="20" width="18.1640625" style="62" customWidth="1"/>
    <col min="21" max="21" width="13.33203125" style="62" customWidth="1"/>
    <col min="22" max="22" width="18.1640625" style="62" customWidth="1"/>
    <col min="23" max="23" width="12.83203125" style="62" customWidth="1"/>
    <col min="24" max="24" width="15.33203125" style="62" customWidth="1"/>
    <col min="25" max="26" width="9.33203125" style="62"/>
    <col min="27" max="27" width="13.33203125" style="62" customWidth="1"/>
    <col min="28" max="28" width="13.6640625" style="62" customWidth="1"/>
    <col min="29" max="29" width="12" style="62" bestFit="1" customWidth="1"/>
    <col min="30" max="16384" width="9.33203125" style="62"/>
  </cols>
  <sheetData>
    <row r="1" spans="2:29" ht="15.75">
      <c r="B1" s="60" t="s">
        <v>105</v>
      </c>
      <c r="C1" s="61"/>
      <c r="D1" s="61"/>
      <c r="E1" s="61"/>
      <c r="F1" s="61"/>
      <c r="G1" s="61"/>
      <c r="H1" s="61"/>
      <c r="I1" s="61"/>
      <c r="J1" s="61"/>
      <c r="K1" s="61"/>
    </row>
    <row r="2" spans="2:29" ht="15.75">
      <c r="B2" s="60" t="str">
        <f>C54</f>
        <v>BAT.PX.UTS._.ITC.Li_ion_4hr</v>
      </c>
      <c r="C2" s="61"/>
      <c r="D2" s="61"/>
      <c r="E2" s="61"/>
      <c r="F2" s="61"/>
      <c r="G2" s="61"/>
      <c r="H2" s="61"/>
      <c r="I2" s="61"/>
      <c r="J2" s="61"/>
      <c r="K2" s="61"/>
    </row>
    <row r="3" spans="2:29" ht="15.75">
      <c r="B3" s="60" t="str">
        <f>TEXT($C$61,"0%")&amp;" Capacity Factor"</f>
        <v>0% Capacity Factor</v>
      </c>
      <c r="C3" s="61"/>
      <c r="D3" s="61"/>
      <c r="E3" s="61"/>
      <c r="F3" s="61"/>
      <c r="G3" s="61"/>
      <c r="H3" s="61"/>
      <c r="I3" s="61"/>
      <c r="J3" s="61"/>
      <c r="K3" s="61"/>
    </row>
    <row r="4" spans="2:29">
      <c r="B4" s="61"/>
      <c r="C4" s="61"/>
      <c r="D4" s="61"/>
      <c r="E4" s="61"/>
      <c r="F4" s="61"/>
      <c r="G4" s="61"/>
      <c r="H4" s="61"/>
      <c r="I4" s="61"/>
    </row>
    <row r="5" spans="2:29" ht="51.75" customHeight="1">
      <c r="B5" s="63" t="s">
        <v>24</v>
      </c>
      <c r="C5" s="64" t="s">
        <v>106</v>
      </c>
      <c r="D5" s="64" t="s">
        <v>107</v>
      </c>
      <c r="E5" s="64" t="s">
        <v>108</v>
      </c>
      <c r="F5" s="14" t="s">
        <v>109</v>
      </c>
      <c r="G5" s="64" t="s">
        <v>110</v>
      </c>
      <c r="H5" s="14" t="s">
        <v>111</v>
      </c>
      <c r="I5" s="64" t="s">
        <v>112</v>
      </c>
      <c r="J5" s="64" t="s">
        <v>113</v>
      </c>
      <c r="K5" s="14" t="s">
        <v>114</v>
      </c>
      <c r="L5" s="64" t="s">
        <v>93</v>
      </c>
      <c r="N5" s="113"/>
      <c r="O5" s="113"/>
      <c r="Q5" s="113"/>
      <c r="T5" s="155"/>
      <c r="Z5" s="113"/>
      <c r="AA5" s="113"/>
    </row>
    <row r="6" spans="2:29" ht="24" customHeight="1">
      <c r="B6" s="65"/>
      <c r="C6" s="66" t="s">
        <v>37</v>
      </c>
      <c r="D6" s="67" t="s">
        <v>94</v>
      </c>
      <c r="E6" s="67" t="s">
        <v>94</v>
      </c>
      <c r="F6" s="67" t="s">
        <v>94</v>
      </c>
      <c r="G6" s="66" t="s">
        <v>29</v>
      </c>
      <c r="H6" s="15" t="s">
        <v>29</v>
      </c>
      <c r="I6" s="15" t="s">
        <v>29</v>
      </c>
      <c r="J6" s="66" t="s">
        <v>29</v>
      </c>
      <c r="K6" s="16" t="s">
        <v>94</v>
      </c>
      <c r="L6" s="67" t="s">
        <v>94</v>
      </c>
      <c r="W6" s="88"/>
      <c r="X6" s="88"/>
    </row>
    <row r="7" spans="2:29">
      <c r="C7" s="68" t="s">
        <v>115</v>
      </c>
      <c r="D7" s="68" t="s">
        <v>116</v>
      </c>
      <c r="E7" s="68" t="s">
        <v>117</v>
      </c>
      <c r="F7" s="68" t="s">
        <v>118</v>
      </c>
      <c r="G7" s="68" t="s">
        <v>119</v>
      </c>
      <c r="H7" s="68" t="s">
        <v>120</v>
      </c>
      <c r="I7" s="68" t="s">
        <v>121</v>
      </c>
      <c r="J7" s="68" t="s">
        <v>121</v>
      </c>
      <c r="K7" s="68" t="s">
        <v>122</v>
      </c>
      <c r="L7" s="68" t="s">
        <v>123</v>
      </c>
      <c r="R7" s="74"/>
      <c r="S7" s="88"/>
      <c r="U7" s="88"/>
    </row>
    <row r="8" spans="2:29" ht="21.75" customHeight="1">
      <c r="R8" s="74"/>
      <c r="X8" s="74"/>
    </row>
    <row r="9" spans="2:29" ht="15.75">
      <c r="B9" s="38" t="str">
        <f>C50</f>
        <v>BAT.PX.UTS._.ITC.Li_ion_4hr - 0% Capacity Factor</v>
      </c>
    </row>
    <row r="10" spans="2:29">
      <c r="B10" s="69">
        <v>2024</v>
      </c>
      <c r="C10" s="175">
        <f>INDEX('2025 IRP Assumptions'!$E$2:$E$28,MATCH($C$54,'2025 IRP Assumptions'!$C$2:$C$28,0),1)</f>
        <v>1542.83</v>
      </c>
      <c r="D10" s="71"/>
      <c r="E10" s="250">
        <f>INDEX('2025 IRP Assumptions'!$E$31:$E$57,MATCH($C$54,'2025 IRP Assumptions'!$C$31:$C$57,0),1)</f>
        <v>38.770000000000003</v>
      </c>
      <c r="F10" s="71"/>
      <c r="G10" s="72"/>
      <c r="H10" s="71"/>
      <c r="I10" s="71"/>
      <c r="J10" s="72"/>
      <c r="K10" s="72"/>
      <c r="L10" s="71"/>
      <c r="S10" s="178"/>
      <c r="T10" s="73"/>
      <c r="X10" s="176"/>
    </row>
    <row r="11" spans="2:29">
      <c r="B11" s="69">
        <f t="shared" ref="B11:B36" si="0">B10+1</f>
        <v>2025</v>
      </c>
      <c r="C11" s="73">
        <f>$C$10*INDEX('2025 IRP Assumptions'!$E$149:$E$169,MATCH(B11,'2025 IRP Assumptions'!$S$149:$S$169,0),1)</f>
        <v>1542.83</v>
      </c>
      <c r="D11" s="71"/>
      <c r="E11" s="71">
        <f t="shared" ref="E11:E36" si="1">E10*(1+Inflation)</f>
        <v>39.615186000000001</v>
      </c>
      <c r="F11" s="71"/>
      <c r="G11" s="72"/>
      <c r="H11" s="71"/>
      <c r="I11" s="71"/>
      <c r="J11" s="72"/>
      <c r="K11" s="72"/>
      <c r="L11" s="71"/>
      <c r="R11" s="176"/>
      <c r="S11" s="176"/>
      <c r="U11" s="174"/>
      <c r="X11" s="176"/>
    </row>
    <row r="12" spans="2:29">
      <c r="B12" s="69">
        <f t="shared" si="0"/>
        <v>2026</v>
      </c>
      <c r="C12" s="73">
        <f>$C$10*INDEX('2025 IRP Assumptions'!$E$149:$E$169,MATCH(B12,'2025 IRP Assumptions'!$S$149:$S$169,0),1)</f>
        <v>1506.5734950000001</v>
      </c>
      <c r="D12" s="71"/>
      <c r="E12" s="71">
        <f t="shared" si="1"/>
        <v>40.478797054800005</v>
      </c>
      <c r="F12" s="71"/>
      <c r="G12" s="72"/>
      <c r="H12" s="71"/>
      <c r="I12" s="71"/>
      <c r="J12" s="72"/>
      <c r="K12" s="72"/>
      <c r="L12" s="71"/>
      <c r="Q12" s="166"/>
      <c r="R12" s="176"/>
      <c r="S12" s="176"/>
      <c r="X12" s="176"/>
      <c r="AC12" s="157"/>
    </row>
    <row r="13" spans="2:29">
      <c r="B13" s="69">
        <f t="shared" si="0"/>
        <v>2027</v>
      </c>
      <c r="C13" s="73">
        <f>$C$10*INDEX('2025 IRP Assumptions'!$E$149:$E$169,MATCH(B13,'2025 IRP Assumptions'!$S$149:$S$169,0),1)</f>
        <v>1486.2081390000001</v>
      </c>
      <c r="D13" s="250">
        <f>C13*$C$55</f>
        <v>66.165986348280001</v>
      </c>
      <c r="E13" s="71">
        <f t="shared" si="1"/>
        <v>41.361234830594647</v>
      </c>
      <c r="F13" s="71"/>
      <c r="G13" s="69"/>
      <c r="H13" s="71"/>
      <c r="I13" s="71"/>
      <c r="J13" s="72"/>
      <c r="K13" s="72"/>
      <c r="L13" s="71">
        <f t="shared" ref="L13" si="2">(D13+E13+F13)</f>
        <v>107.52722117887464</v>
      </c>
      <c r="P13" s="88"/>
      <c r="Q13" s="72"/>
      <c r="R13" s="176"/>
      <c r="S13" s="176"/>
      <c r="U13" s="178"/>
      <c r="X13" s="176"/>
      <c r="Y13" s="178"/>
    </row>
    <row r="14" spans="2:29">
      <c r="B14" s="69">
        <f t="shared" si="0"/>
        <v>2028</v>
      </c>
      <c r="C14" s="73"/>
      <c r="D14" s="71">
        <f t="shared" ref="D14:D36" si="3">D13*(1+Inflation)</f>
        <v>67.608404850672514</v>
      </c>
      <c r="E14" s="71">
        <f t="shared" si="1"/>
        <v>42.26290974990161</v>
      </c>
      <c r="F14" s="284"/>
      <c r="G14" s="72"/>
      <c r="H14" s="71"/>
      <c r="I14" s="71"/>
      <c r="J14" s="72"/>
      <c r="K14" s="72"/>
      <c r="L14" s="71">
        <f t="shared" ref="L14:L36" si="4">(D14+E14+F14)</f>
        <v>109.87131460057412</v>
      </c>
      <c r="P14" s="88"/>
      <c r="Q14" s="72"/>
      <c r="U14" s="178"/>
      <c r="W14" s="88"/>
      <c r="X14" s="176"/>
      <c r="Y14" s="178"/>
    </row>
    <row r="15" spans="2:29">
      <c r="B15" s="69">
        <f t="shared" si="0"/>
        <v>2029</v>
      </c>
      <c r="C15" s="73"/>
      <c r="D15" s="71">
        <f t="shared" si="3"/>
        <v>69.082268076417179</v>
      </c>
      <c r="E15" s="71">
        <f t="shared" si="1"/>
        <v>43.184241182449469</v>
      </c>
      <c r="F15" s="71"/>
      <c r="G15" s="72"/>
      <c r="H15" s="71"/>
      <c r="I15" s="71"/>
      <c r="J15" s="72"/>
      <c r="K15" s="72"/>
      <c r="L15" s="71">
        <f t="shared" si="4"/>
        <v>112.26650925886665</v>
      </c>
      <c r="P15" s="88"/>
      <c r="Q15" s="72"/>
      <c r="U15" s="178"/>
      <c r="V15" s="88"/>
      <c r="W15" s="88"/>
      <c r="X15" s="176"/>
      <c r="Y15" s="178"/>
      <c r="Z15" s="88"/>
    </row>
    <row r="16" spans="2:29">
      <c r="B16" s="69">
        <f t="shared" si="0"/>
        <v>2030</v>
      </c>
      <c r="C16" s="73"/>
      <c r="D16" s="71">
        <f t="shared" si="3"/>
        <v>70.588261520483073</v>
      </c>
      <c r="E16" s="71">
        <f t="shared" si="1"/>
        <v>44.125657640226869</v>
      </c>
      <c r="F16" s="71"/>
      <c r="G16" s="72"/>
      <c r="H16" s="71"/>
      <c r="I16" s="71"/>
      <c r="J16" s="72"/>
      <c r="K16" s="72"/>
      <c r="L16" s="71">
        <f t="shared" si="4"/>
        <v>114.71391916070993</v>
      </c>
      <c r="P16" s="88"/>
      <c r="Q16" s="72"/>
      <c r="U16" s="178"/>
      <c r="V16" s="88"/>
      <c r="W16" s="88"/>
      <c r="X16" s="176"/>
      <c r="Y16" s="178"/>
      <c r="Z16" s="88"/>
      <c r="AA16" s="88"/>
    </row>
    <row r="17" spans="2:27">
      <c r="B17" s="69">
        <f t="shared" si="0"/>
        <v>2031</v>
      </c>
      <c r="C17" s="73"/>
      <c r="D17" s="71">
        <f t="shared" si="3"/>
        <v>72.127085621629604</v>
      </c>
      <c r="E17" s="71">
        <f t="shared" si="1"/>
        <v>45.087596976783814</v>
      </c>
      <c r="F17" s="71"/>
      <c r="G17" s="72"/>
      <c r="H17" s="71"/>
      <c r="I17" s="71"/>
      <c r="J17" s="72"/>
      <c r="K17" s="72"/>
      <c r="L17" s="71">
        <f t="shared" si="4"/>
        <v>117.21468259841342</v>
      </c>
      <c r="P17" s="88"/>
      <c r="Q17" s="72"/>
      <c r="U17" s="178"/>
      <c r="V17" s="88"/>
      <c r="W17" s="88"/>
      <c r="X17" s="176"/>
      <c r="Y17" s="178"/>
      <c r="Z17" s="88"/>
      <c r="AA17" s="88"/>
    </row>
    <row r="18" spans="2:27">
      <c r="B18" s="69">
        <f t="shared" si="0"/>
        <v>2032</v>
      </c>
      <c r="C18" s="73"/>
      <c r="D18" s="71">
        <f t="shared" si="3"/>
        <v>73.699456088181137</v>
      </c>
      <c r="E18" s="71">
        <f t="shared" si="1"/>
        <v>46.070506590877706</v>
      </c>
      <c r="F18" s="71"/>
      <c r="G18" s="72"/>
      <c r="H18" s="71"/>
      <c r="I18" s="71"/>
      <c r="J18" s="72"/>
      <c r="K18" s="72"/>
      <c r="L18" s="71">
        <f t="shared" si="4"/>
        <v>119.76996267905884</v>
      </c>
      <c r="P18" s="88"/>
      <c r="Q18" s="72"/>
      <c r="T18" s="88"/>
      <c r="V18" s="88"/>
      <c r="W18" s="88"/>
      <c r="Y18" s="88"/>
      <c r="Z18" s="88"/>
      <c r="AA18" s="88"/>
    </row>
    <row r="19" spans="2:27">
      <c r="B19" s="69">
        <f t="shared" si="0"/>
        <v>2033</v>
      </c>
      <c r="C19" s="73"/>
      <c r="D19" s="71">
        <f t="shared" si="3"/>
        <v>75.306104230903486</v>
      </c>
      <c r="E19" s="71">
        <f t="shared" si="1"/>
        <v>47.074843634558839</v>
      </c>
      <c r="F19" s="71"/>
      <c r="G19" s="72"/>
      <c r="H19" s="71"/>
      <c r="I19" s="71"/>
      <c r="J19" s="72"/>
      <c r="K19" s="72"/>
      <c r="L19" s="71">
        <f t="shared" si="4"/>
        <v>122.38094786546233</v>
      </c>
      <c r="P19" s="88"/>
      <c r="Q19" s="72"/>
      <c r="T19" s="88"/>
      <c r="V19" s="88"/>
      <c r="W19" s="88"/>
      <c r="Y19" s="88"/>
      <c r="Z19" s="88"/>
      <c r="AA19" s="88"/>
    </row>
    <row r="20" spans="2:27">
      <c r="B20" s="69">
        <f t="shared" si="0"/>
        <v>2034</v>
      </c>
      <c r="C20" s="73"/>
      <c r="D20" s="71">
        <f t="shared" si="3"/>
        <v>76.947777303137187</v>
      </c>
      <c r="E20" s="71">
        <f t="shared" si="1"/>
        <v>48.101075225792222</v>
      </c>
      <c r="F20" s="71"/>
      <c r="G20" s="72"/>
      <c r="H20" s="71"/>
      <c r="I20" s="71"/>
      <c r="J20" s="72"/>
      <c r="K20" s="72"/>
      <c r="L20" s="71">
        <f t="shared" si="4"/>
        <v>125.04885252892942</v>
      </c>
      <c r="P20" s="88"/>
      <c r="Q20" s="72"/>
      <c r="T20" s="88"/>
      <c r="V20" s="88"/>
      <c r="W20" s="88"/>
      <c r="Y20" s="88"/>
      <c r="Z20" s="88"/>
      <c r="AA20" s="88"/>
    </row>
    <row r="21" spans="2:27">
      <c r="B21" s="69">
        <f t="shared" si="0"/>
        <v>2035</v>
      </c>
      <c r="C21" s="73"/>
      <c r="D21" s="71">
        <f t="shared" si="3"/>
        <v>78.625238848345575</v>
      </c>
      <c r="E21" s="71">
        <f t="shared" si="1"/>
        <v>49.149678665714497</v>
      </c>
      <c r="F21" s="71"/>
      <c r="G21" s="72"/>
      <c r="H21" s="71"/>
      <c r="I21" s="71"/>
      <c r="J21" s="72"/>
      <c r="K21" s="72"/>
      <c r="L21" s="71">
        <f t="shared" si="4"/>
        <v>127.77491751406006</v>
      </c>
      <c r="P21" s="88"/>
      <c r="Q21" s="72"/>
      <c r="T21" s="88"/>
      <c r="V21" s="88"/>
      <c r="W21" s="88"/>
      <c r="Y21" s="88"/>
      <c r="Z21" s="88"/>
      <c r="AA21" s="88"/>
    </row>
    <row r="22" spans="2:27">
      <c r="B22" s="69">
        <f t="shared" si="0"/>
        <v>2036</v>
      </c>
      <c r="C22" s="73"/>
      <c r="D22" s="71">
        <f t="shared" si="3"/>
        <v>80.339269055239512</v>
      </c>
      <c r="E22" s="71">
        <f t="shared" si="1"/>
        <v>50.221141660627076</v>
      </c>
      <c r="F22" s="71"/>
      <c r="G22" s="72"/>
      <c r="H22" s="71"/>
      <c r="I22" s="71"/>
      <c r="J22" s="72"/>
      <c r="K22" s="72"/>
      <c r="L22" s="71">
        <f t="shared" si="4"/>
        <v>130.5604107158666</v>
      </c>
      <c r="P22" s="88"/>
      <c r="Q22" s="72"/>
      <c r="T22" s="88"/>
      <c r="V22" s="88"/>
      <c r="W22" s="88"/>
      <c r="Y22" s="88"/>
      <c r="Z22" s="88"/>
      <c r="AA22" s="88"/>
    </row>
    <row r="23" spans="2:27">
      <c r="B23" s="69">
        <f t="shared" si="0"/>
        <v>2037</v>
      </c>
      <c r="C23" s="73"/>
      <c r="D23" s="71">
        <f t="shared" si="3"/>
        <v>82.090665120643735</v>
      </c>
      <c r="E23" s="71">
        <f t="shared" si="1"/>
        <v>51.31596254882875</v>
      </c>
      <c r="F23" s="71"/>
      <c r="G23" s="72"/>
      <c r="H23" s="71"/>
      <c r="I23" s="71"/>
      <c r="J23" s="72"/>
      <c r="K23" s="72"/>
      <c r="L23" s="71">
        <f t="shared" si="4"/>
        <v>133.40662766947247</v>
      </c>
      <c r="P23" s="88"/>
      <c r="Q23" s="72"/>
      <c r="T23" s="88"/>
      <c r="V23" s="88"/>
      <c r="W23" s="88"/>
      <c r="Y23" s="88"/>
      <c r="Z23" s="88"/>
      <c r="AA23" s="88"/>
    </row>
    <row r="24" spans="2:27">
      <c r="B24" s="69">
        <f t="shared" si="0"/>
        <v>2038</v>
      </c>
      <c r="C24" s="73"/>
      <c r="D24" s="71">
        <f t="shared" si="3"/>
        <v>83.880241620273765</v>
      </c>
      <c r="E24" s="71">
        <f t="shared" si="1"/>
        <v>52.434650532393221</v>
      </c>
      <c r="F24" s="71"/>
      <c r="G24" s="72"/>
      <c r="H24" s="71"/>
      <c r="I24" s="71"/>
      <c r="J24" s="72"/>
      <c r="K24" s="72"/>
      <c r="L24" s="71">
        <f t="shared" si="4"/>
        <v>136.31489215266697</v>
      </c>
      <c r="P24" s="88"/>
      <c r="Q24" s="72"/>
      <c r="T24" s="88"/>
      <c r="V24" s="88"/>
      <c r="W24" s="88"/>
      <c r="Y24" s="88"/>
      <c r="Z24" s="88"/>
      <c r="AA24" s="88"/>
    </row>
    <row r="25" spans="2:27">
      <c r="B25" s="69">
        <f t="shared" si="0"/>
        <v>2039</v>
      </c>
      <c r="C25" s="73"/>
      <c r="D25" s="71">
        <f t="shared" si="3"/>
        <v>85.708830887595738</v>
      </c>
      <c r="E25" s="71">
        <f t="shared" si="1"/>
        <v>53.577725913999394</v>
      </c>
      <c r="F25" s="71"/>
      <c r="G25" s="72"/>
      <c r="H25" s="71"/>
      <c r="I25" s="71"/>
      <c r="J25" s="72"/>
      <c r="K25" s="72"/>
      <c r="L25" s="71">
        <f t="shared" si="4"/>
        <v>139.28655680159514</v>
      </c>
      <c r="P25" s="88"/>
      <c r="Q25" s="72"/>
      <c r="T25" s="88"/>
      <c r="V25" s="88"/>
      <c r="W25" s="88"/>
      <c r="Y25" s="88"/>
      <c r="Z25" s="88"/>
      <c r="AA25" s="88"/>
    </row>
    <row r="26" spans="2:27">
      <c r="B26" s="69">
        <f t="shared" si="0"/>
        <v>2040</v>
      </c>
      <c r="C26" s="73"/>
      <c r="D26" s="71">
        <f t="shared" si="3"/>
        <v>87.577283400945333</v>
      </c>
      <c r="E26" s="71">
        <f t="shared" si="1"/>
        <v>54.745720338924585</v>
      </c>
      <c r="F26" s="71"/>
      <c r="G26" s="72"/>
      <c r="H26" s="71"/>
      <c r="I26" s="71"/>
      <c r="J26" s="72"/>
      <c r="K26" s="72"/>
      <c r="L26" s="71">
        <f t="shared" si="4"/>
        <v>142.32300373986993</v>
      </c>
      <c r="P26" s="88"/>
      <c r="Q26" s="72"/>
      <c r="T26" s="88"/>
      <c r="V26" s="88"/>
      <c r="W26" s="88"/>
      <c r="Y26" s="88"/>
      <c r="Z26" s="88"/>
      <c r="AA26" s="88"/>
    </row>
    <row r="27" spans="2:27">
      <c r="B27" s="69">
        <f t="shared" si="0"/>
        <v>2041</v>
      </c>
      <c r="C27" s="73"/>
      <c r="D27" s="71">
        <f t="shared" si="3"/>
        <v>89.486468179085946</v>
      </c>
      <c r="E27" s="71">
        <f t="shared" si="1"/>
        <v>55.93917704231314</v>
      </c>
      <c r="F27" s="71"/>
      <c r="G27" s="72"/>
      <c r="H27" s="71"/>
      <c r="I27" s="71"/>
      <c r="J27" s="72"/>
      <c r="K27" s="72"/>
      <c r="L27" s="71">
        <f t="shared" si="4"/>
        <v>145.42564522139909</v>
      </c>
      <c r="P27" s="88"/>
      <c r="Q27" s="72"/>
    </row>
    <row r="28" spans="2:27">
      <c r="B28" s="69">
        <f t="shared" si="0"/>
        <v>2042</v>
      </c>
      <c r="C28" s="73"/>
      <c r="D28" s="71">
        <f t="shared" si="3"/>
        <v>91.437273185390026</v>
      </c>
      <c r="E28" s="71">
        <f t="shared" si="1"/>
        <v>57.158651101835567</v>
      </c>
      <c r="F28" s="71"/>
      <c r="G28" s="72"/>
      <c r="H28" s="71"/>
      <c r="I28" s="71"/>
      <c r="J28" s="72"/>
      <c r="K28" s="72"/>
      <c r="L28" s="71">
        <f t="shared" si="4"/>
        <v>148.59592428722559</v>
      </c>
      <c r="P28" s="88"/>
      <c r="Q28" s="72"/>
    </row>
    <row r="29" spans="2:27">
      <c r="B29" s="69">
        <f t="shared" si="0"/>
        <v>2043</v>
      </c>
      <c r="C29" s="73"/>
      <c r="D29" s="71">
        <f t="shared" si="3"/>
        <v>93.430605740831538</v>
      </c>
      <c r="E29" s="71">
        <f t="shared" si="1"/>
        <v>58.404709695855587</v>
      </c>
      <c r="F29" s="71"/>
      <c r="G29" s="72"/>
      <c r="H29" s="71"/>
      <c r="I29" s="71"/>
      <c r="J29" s="72"/>
      <c r="K29" s="72"/>
      <c r="L29" s="71">
        <f t="shared" si="4"/>
        <v>151.83531543668713</v>
      </c>
      <c r="P29" s="88"/>
      <c r="Q29" s="72"/>
    </row>
    <row r="30" spans="2:27">
      <c r="B30" s="69">
        <f t="shared" si="0"/>
        <v>2044</v>
      </c>
      <c r="C30" s="73"/>
      <c r="D30" s="71">
        <f t="shared" si="3"/>
        <v>95.467392945981672</v>
      </c>
      <c r="E30" s="71">
        <f t="shared" si="1"/>
        <v>59.677932367225239</v>
      </c>
      <c r="F30" s="71"/>
      <c r="G30" s="72"/>
      <c r="H30" s="71"/>
      <c r="I30" s="71"/>
      <c r="J30" s="72"/>
      <c r="K30" s="72"/>
      <c r="L30" s="71">
        <f t="shared" si="4"/>
        <v>155.14532531320691</v>
      </c>
      <c r="P30" s="88"/>
      <c r="Q30" s="72"/>
    </row>
    <row r="31" spans="2:27">
      <c r="B31" s="69">
        <f t="shared" si="0"/>
        <v>2045</v>
      </c>
      <c r="C31" s="73"/>
      <c r="D31" s="71">
        <f t="shared" si="3"/>
        <v>97.548582112204073</v>
      </c>
      <c r="E31" s="71">
        <f t="shared" si="1"/>
        <v>60.978911292830752</v>
      </c>
      <c r="F31" s="71"/>
      <c r="G31" s="72"/>
      <c r="H31" s="71"/>
      <c r="I31" s="71"/>
      <c r="J31" s="72"/>
      <c r="K31" s="72"/>
      <c r="L31" s="71">
        <f t="shared" si="4"/>
        <v>158.52749340503482</v>
      </c>
      <c r="P31" s="88"/>
      <c r="Q31" s="72"/>
    </row>
    <row r="32" spans="2:27">
      <c r="B32" s="69">
        <f t="shared" si="0"/>
        <v>2046</v>
      </c>
      <c r="C32" s="73"/>
      <c r="D32" s="71">
        <f t="shared" si="3"/>
        <v>99.675141202250131</v>
      </c>
      <c r="E32" s="71">
        <f t="shared" si="1"/>
        <v>62.308251559014465</v>
      </c>
      <c r="F32" s="71"/>
      <c r="G32" s="72"/>
      <c r="H32" s="71"/>
      <c r="I32" s="71"/>
      <c r="J32" s="72"/>
      <c r="K32" s="72"/>
      <c r="L32" s="71">
        <f t="shared" si="4"/>
        <v>161.98339276126461</v>
      </c>
      <c r="P32" s="88"/>
      <c r="Q32" s="72"/>
    </row>
    <row r="33" spans="2:17">
      <c r="B33" s="69">
        <f t="shared" si="0"/>
        <v>2047</v>
      </c>
      <c r="C33" s="73"/>
      <c r="D33" s="71">
        <f t="shared" si="3"/>
        <v>101.84805928045918</v>
      </c>
      <c r="E33" s="71">
        <f t="shared" si="1"/>
        <v>63.666571443000983</v>
      </c>
      <c r="F33" s="71"/>
      <c r="G33" s="72"/>
      <c r="H33" s="71"/>
      <c r="I33" s="71"/>
      <c r="J33" s="72"/>
      <c r="K33" s="72"/>
      <c r="L33" s="71">
        <f t="shared" si="4"/>
        <v>165.51463072346016</v>
      </c>
      <c r="P33" s="88"/>
      <c r="Q33" s="72"/>
    </row>
    <row r="34" spans="2:17">
      <c r="B34" s="69">
        <f t="shared" si="0"/>
        <v>2048</v>
      </c>
      <c r="C34" s="73"/>
      <c r="D34" s="71">
        <f t="shared" si="3"/>
        <v>104.0683469727732</v>
      </c>
      <c r="E34" s="71">
        <f t="shared" si="1"/>
        <v>65.0545027004584</v>
      </c>
      <c r="F34" s="71"/>
      <c r="G34" s="72"/>
      <c r="H34" s="71"/>
      <c r="I34" s="71"/>
      <c r="J34" s="72"/>
      <c r="K34" s="72"/>
      <c r="L34" s="71">
        <f t="shared" si="4"/>
        <v>169.1228496732316</v>
      </c>
      <c r="P34" s="88"/>
      <c r="Q34" s="72"/>
    </row>
    <row r="35" spans="2:17">
      <c r="B35" s="69">
        <f t="shared" si="0"/>
        <v>2049</v>
      </c>
      <c r="C35" s="73"/>
      <c r="D35" s="71">
        <f t="shared" si="3"/>
        <v>106.33703693677965</v>
      </c>
      <c r="E35" s="71">
        <f t="shared" si="1"/>
        <v>66.472690859328395</v>
      </c>
      <c r="F35" s="71"/>
      <c r="G35" s="72"/>
      <c r="H35" s="71"/>
      <c r="I35" s="71"/>
      <c r="J35" s="72"/>
      <c r="K35" s="72"/>
      <c r="L35" s="71">
        <f t="shared" si="4"/>
        <v>172.80972779610806</v>
      </c>
      <c r="P35" s="88"/>
      <c r="Q35" s="72"/>
    </row>
    <row r="36" spans="2:17">
      <c r="B36" s="69">
        <f t="shared" si="0"/>
        <v>2050</v>
      </c>
      <c r="C36" s="73"/>
      <c r="D36" s="71">
        <f t="shared" si="3"/>
        <v>108.65518434200146</v>
      </c>
      <c r="E36" s="71">
        <f t="shared" si="1"/>
        <v>67.921795520061764</v>
      </c>
      <c r="F36" s="71"/>
      <c r="G36" s="72"/>
      <c r="H36" s="71"/>
      <c r="I36" s="71"/>
      <c r="J36" s="72"/>
      <c r="K36" s="72"/>
      <c r="L36" s="71">
        <f t="shared" si="4"/>
        <v>176.57697986206324</v>
      </c>
      <c r="P36" s="88"/>
      <c r="Q36" s="72"/>
    </row>
    <row r="37" spans="2:17">
      <c r="B37" s="69"/>
      <c r="C37" s="73"/>
      <c r="D37" s="71"/>
      <c r="E37" s="71"/>
      <c r="F37" s="71"/>
      <c r="G37" s="72"/>
      <c r="H37" s="71"/>
      <c r="I37" s="71"/>
      <c r="J37" s="71"/>
      <c r="K37" s="71"/>
      <c r="L37" s="71"/>
      <c r="M37" s="71"/>
    </row>
    <row r="38" spans="2:17">
      <c r="B38" s="69" t="s">
        <v>124</v>
      </c>
      <c r="C38" s="73"/>
      <c r="D38" s="71"/>
      <c r="E38" s="71"/>
      <c r="F38" s="71"/>
      <c r="G38" s="72"/>
      <c r="H38" s="71"/>
      <c r="I38" s="71"/>
      <c r="J38" s="71"/>
      <c r="K38" s="72"/>
      <c r="L38" s="72">
        <f>-PMT(Discount_Rate,COUNT(L$13:L$27),NPV(Discount_Rate,L$13:L$27))</f>
        <v>122.5299642083948</v>
      </c>
      <c r="M38" s="75"/>
      <c r="P38" s="62">
        <f>L38/12</f>
        <v>10.210830350699567</v>
      </c>
    </row>
    <row r="39" spans="2:17">
      <c r="B39" s="69" t="s">
        <v>125</v>
      </c>
      <c r="L39" s="72">
        <f>-PMT(Discount_Rate,COUNT(L$13:L$32),NPV(Discount_Rate,L$13:L$32))</f>
        <v>127.31335064112973</v>
      </c>
      <c r="P39" s="62">
        <f>L39/12</f>
        <v>10.609445886760811</v>
      </c>
    </row>
    <row r="40" spans="2:17" ht="14.25">
      <c r="B40" s="76" t="s">
        <v>126</v>
      </c>
      <c r="C40" s="77"/>
      <c r="D40" s="77"/>
      <c r="E40" s="77"/>
      <c r="F40" s="77"/>
      <c r="G40" s="77"/>
      <c r="H40" s="77"/>
      <c r="I40" s="77"/>
    </row>
    <row r="42" spans="2:17">
      <c r="B42" s="62" t="s">
        <v>127</v>
      </c>
      <c r="C42" s="78" t="s">
        <v>128</v>
      </c>
      <c r="D42" s="159" t="s">
        <v>129</v>
      </c>
    </row>
    <row r="43" spans="2:17">
      <c r="C43" s="78" t="str">
        <f>C7</f>
        <v>(a)</v>
      </c>
      <c r="D43" s="62" t="s">
        <v>130</v>
      </c>
    </row>
    <row r="44" spans="2:17">
      <c r="C44" s="78" t="str">
        <f>D7</f>
        <v>(b)</v>
      </c>
      <c r="D44" s="72" t="str">
        <f>"= "&amp;C7&amp;" x "&amp;C55</f>
        <v>= (a) x 0.04452</v>
      </c>
    </row>
    <row r="45" spans="2:17">
      <c r="C45" s="78" t="str">
        <f>F7</f>
        <v>(d)</v>
      </c>
      <c r="D45" s="72" t="str">
        <f>"= ("&amp;$D$7&amp;" + "&amp;$E$7&amp;") /  (8.76 x "&amp;TEXT(C61,"0.0%")&amp;")"</f>
        <v>= ((b) + (c)) /  (8.76 x 0.0%)</v>
      </c>
    </row>
    <row r="46" spans="2:17">
      <c r="C46" s="78" t="str">
        <f>J7</f>
        <v>(g)</v>
      </c>
      <c r="D46" s="72" t="str">
        <f>"= "&amp;$G$7&amp;" + "&amp;$H$7</f>
        <v>= (e) + (f)</v>
      </c>
    </row>
    <row r="47" spans="2:17">
      <c r="C47" s="78" t="str">
        <f>K7</f>
        <v>(h)</v>
      </c>
      <c r="D47" t="str">
        <f>D42</f>
        <v>Plant Costs  - 2025 IRP - Table 7.1 &amp; 7.2</v>
      </c>
    </row>
    <row r="48" spans="2:17">
      <c r="C48" s="78"/>
      <c r="D48" s="72"/>
    </row>
    <row r="49" spans="2:20" ht="13.5" thickBot="1"/>
    <row r="50" spans="2:20" ht="13.5" thickBot="1">
      <c r="C50" s="37" t="str">
        <f>B2&amp;" - "&amp;B3</f>
        <v>BAT.PX.UTS._.ITC.Li_ion_4hr - 0% Capacity Factor</v>
      </c>
      <c r="D50" s="79"/>
      <c r="E50" s="79"/>
      <c r="F50" s="79"/>
      <c r="G50" s="79"/>
      <c r="H50" s="79"/>
      <c r="I50" s="79"/>
      <c r="J50" s="80"/>
      <c r="K50" s="80"/>
      <c r="L50" s="81"/>
    </row>
    <row r="51" spans="2:20" ht="13.5" thickBot="1">
      <c r="C51" s="82"/>
      <c r="D51" s="83" t="s">
        <v>131</v>
      </c>
      <c r="E51" s="83"/>
      <c r="F51" s="83"/>
      <c r="G51" s="83"/>
      <c r="H51" s="83"/>
      <c r="I51" s="84"/>
      <c r="J51" s="80"/>
      <c r="K51" s="80"/>
      <c r="L51" s="81"/>
    </row>
    <row r="52" spans="2:20">
      <c r="R52" s="69"/>
    </row>
    <row r="53" spans="2:20">
      <c r="B53"/>
      <c r="C53" s="168"/>
      <c r="P53" s="156"/>
      <c r="T53" s="174"/>
    </row>
    <row r="54" spans="2:20">
      <c r="B54"/>
      <c r="C54" s="174" t="s">
        <v>132</v>
      </c>
      <c r="R54" s="88"/>
    </row>
    <row r="55" spans="2:20" ht="24" customHeight="1">
      <c r="B55"/>
      <c r="C55" s="172">
        <v>4.4519999999999997E-2</v>
      </c>
      <c r="D55" s="62" t="s">
        <v>133</v>
      </c>
      <c r="E55" s="165"/>
      <c r="G55" s="62" t="s">
        <v>134</v>
      </c>
      <c r="R55" s="113"/>
      <c r="S55" s="113"/>
    </row>
    <row r="56" spans="2:20">
      <c r="B56"/>
      <c r="C56" s="85"/>
      <c r="M56" s="169"/>
      <c r="N56" s="43"/>
      <c r="O56" s="93"/>
      <c r="P56" s="43"/>
      <c r="Q56" s="43"/>
    </row>
    <row r="57" spans="2:20">
      <c r="B57"/>
      <c r="C57" s="92"/>
      <c r="J57" s="170"/>
      <c r="M57" s="171"/>
      <c r="N57" s="87"/>
      <c r="P57" s="86"/>
    </row>
    <row r="58" spans="2:20">
      <c r="B58" s="164"/>
      <c r="C58" s="88"/>
      <c r="L58" s="171"/>
      <c r="M58" s="171"/>
      <c r="N58" s="171"/>
      <c r="P58" s="86"/>
    </row>
    <row r="59" spans="2:20">
      <c r="B59"/>
      <c r="C59" s="104"/>
      <c r="L59" s="171"/>
      <c r="M59" s="171"/>
      <c r="N59" s="171"/>
      <c r="P59" s="171"/>
    </row>
    <row r="60" spans="2:20">
      <c r="E60" s="165"/>
      <c r="J60" s="276"/>
      <c r="L60" s="158"/>
      <c r="M60" s="90"/>
      <c r="N60" s="90"/>
      <c r="P60" s="91"/>
    </row>
    <row r="61" spans="2:20">
      <c r="C61" s="173"/>
    </row>
    <row r="62" spans="2:20">
      <c r="C62" s="179"/>
      <c r="D62" s="89"/>
    </row>
    <row r="64" spans="2:20" ht="15">
      <c r="C64" s="118"/>
      <c r="D64" s="118"/>
      <c r="E64" s="118"/>
      <c r="F64" s="118"/>
    </row>
    <row r="65" spans="3:6" ht="15">
      <c r="C65" s="278"/>
      <c r="D65" s="118"/>
      <c r="E65" s="259"/>
      <c r="F65" s="285"/>
    </row>
    <row r="66" spans="3:6" ht="15">
      <c r="C66" s="278"/>
      <c r="D66" s="118"/>
      <c r="E66" s="259"/>
      <c r="F66" s="285"/>
    </row>
    <row r="67" spans="3:6" ht="15">
      <c r="C67" s="278"/>
      <c r="D67" s="118"/>
      <c r="E67" s="259"/>
      <c r="F67" s="285"/>
    </row>
    <row r="68" spans="3:6" ht="15">
      <c r="C68" s="278"/>
      <c r="D68" s="118"/>
      <c r="E68" s="259"/>
      <c r="F68" s="285"/>
    </row>
    <row r="69" spans="3:6" ht="15">
      <c r="C69" s="278"/>
      <c r="D69" s="118"/>
      <c r="E69" s="259"/>
      <c r="F69" s="285"/>
    </row>
    <row r="70" spans="3:6" ht="15">
      <c r="C70" s="278"/>
      <c r="D70" s="118"/>
      <c r="E70" s="259"/>
      <c r="F70" s="285"/>
    </row>
    <row r="71" spans="3:6" ht="15">
      <c r="C71" s="278"/>
      <c r="D71" s="118"/>
      <c r="E71" s="259"/>
      <c r="F71" s="285"/>
    </row>
    <row r="72" spans="3:6" ht="15">
      <c r="C72" s="278"/>
      <c r="D72" s="118"/>
      <c r="E72" s="259"/>
      <c r="F72" s="285"/>
    </row>
    <row r="73" spans="3:6" ht="15">
      <c r="C73" s="278"/>
      <c r="D73" s="118"/>
      <c r="E73" s="259"/>
      <c r="F73" s="285"/>
    </row>
    <row r="74" spans="3:6" ht="15">
      <c r="C74" s="278"/>
      <c r="D74" s="118"/>
      <c r="E74" s="259"/>
      <c r="F74" s="285"/>
    </row>
    <row r="75" spans="3:6" ht="15">
      <c r="C75" s="118"/>
      <c r="D75" s="118"/>
      <c r="E75" s="118"/>
      <c r="F75" s="118"/>
    </row>
    <row r="76" spans="3:6" ht="15">
      <c r="C76" s="118"/>
      <c r="D76" s="118"/>
      <c r="E76" s="118"/>
      <c r="F76" s="118"/>
    </row>
    <row r="77" spans="3:6" ht="15">
      <c r="C77" s="118"/>
      <c r="D77" s="118"/>
      <c r="E77" s="279"/>
      <c r="F77" s="279"/>
    </row>
    <row r="80" spans="3:6">
      <c r="C80" s="86"/>
      <c r="D80" s="89"/>
    </row>
    <row r="81" spans="3:4">
      <c r="C81" s="86"/>
      <c r="D81" s="89"/>
    </row>
    <row r="82" spans="3:4">
      <c r="C82" s="86"/>
      <c r="D82" s="89"/>
    </row>
    <row r="83" spans="3:4">
      <c r="C83" s="86"/>
      <c r="D83" s="89"/>
    </row>
    <row r="84" spans="3:4">
      <c r="C84" s="86"/>
      <c r="D84" s="89"/>
    </row>
    <row r="85" spans="3:4">
      <c r="C85" s="86"/>
      <c r="D85" s="89"/>
    </row>
    <row r="86" spans="3:4">
      <c r="C86" s="86"/>
      <c r="D86" s="89"/>
    </row>
    <row r="87" spans="3:4">
      <c r="C87" s="86"/>
      <c r="D87" s="89"/>
    </row>
    <row r="88" spans="3:4">
      <c r="C88" s="86"/>
      <c r="D88" s="89"/>
    </row>
    <row r="89" spans="3:4">
      <c r="C89" s="86"/>
      <c r="D89" s="89"/>
    </row>
  </sheetData>
  <printOptions horizontalCentered="1"/>
  <pageMargins left="0.8" right="0.3" top="0.4" bottom="0.4" header="0.5" footer="0.2"/>
  <pageSetup scale="53" orientation="landscape" r:id="rId1"/>
  <headerFooter alignWithMargins="0"/>
  <rowBreaks count="1" manualBreakCount="1">
    <brk id="49" max="1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318A6-4AE4-4B8C-9AB6-595BE943C96F}">
  <sheetPr>
    <tabColor rgb="FFCCFFCC"/>
    <pageSetUpPr fitToPage="1"/>
  </sheetPr>
  <dimension ref="B1:AC89"/>
  <sheetViews>
    <sheetView workbookViewId="0"/>
  </sheetViews>
  <sheetFormatPr defaultColWidth="9.33203125" defaultRowHeight="12.75"/>
  <cols>
    <col min="1" max="1" width="13.33203125" style="62" customWidth="1"/>
    <col min="2" max="2" width="15" style="62" customWidth="1"/>
    <col min="3" max="3" width="19.33203125" style="62" customWidth="1"/>
    <col min="4" max="4" width="22.83203125" style="62" customWidth="1"/>
    <col min="5" max="5" width="11.1640625" style="62" customWidth="1"/>
    <col min="6" max="6" width="10.5" style="62" customWidth="1"/>
    <col min="7" max="8" width="9.5" style="62" bestFit="1" customWidth="1"/>
    <col min="9" max="9" width="10.5" style="62" customWidth="1"/>
    <col min="10" max="10" width="12.6640625" style="62" customWidth="1"/>
    <col min="11" max="11" width="14" style="62" customWidth="1"/>
    <col min="12" max="12" width="13.33203125" style="62" customWidth="1"/>
    <col min="13" max="13" width="3.1640625" style="62" customWidth="1"/>
    <col min="14" max="14" width="15" style="62" hidden="1" customWidth="1"/>
    <col min="15" max="15" width="5.6640625" style="62" customWidth="1"/>
    <col min="16" max="16" width="9.33203125" style="62" customWidth="1"/>
    <col min="17" max="18" width="16" style="62" customWidth="1"/>
    <col min="19" max="19" width="23.5" style="62" customWidth="1"/>
    <col min="20" max="20" width="18.1640625" style="62" customWidth="1"/>
    <col min="21" max="21" width="13.33203125" style="62" customWidth="1"/>
    <col min="22" max="22" width="18.1640625" style="62" customWidth="1"/>
    <col min="23" max="23" width="12.83203125" style="62" customWidth="1"/>
    <col min="24" max="24" width="15.33203125" style="62" customWidth="1"/>
    <col min="25" max="26" width="9.33203125" style="62"/>
    <col min="27" max="27" width="13.33203125" style="62" customWidth="1"/>
    <col min="28" max="28" width="13.6640625" style="62" customWidth="1"/>
    <col min="29" max="29" width="12" style="62" bestFit="1" customWidth="1"/>
    <col min="30" max="16384" width="9.33203125" style="62"/>
  </cols>
  <sheetData>
    <row r="1" spans="2:29" ht="15.75">
      <c r="B1" s="60" t="s">
        <v>105</v>
      </c>
      <c r="C1" s="61"/>
      <c r="D1" s="61"/>
      <c r="E1" s="61"/>
      <c r="F1" s="61"/>
      <c r="G1" s="61"/>
      <c r="H1" s="61"/>
      <c r="I1" s="61"/>
      <c r="J1" s="61"/>
      <c r="K1" s="61"/>
    </row>
    <row r="2" spans="2:29" ht="15.75">
      <c r="B2" s="60" t="str">
        <f>C54</f>
        <v>BAT.PX.WSF._.ITC.IronAir_100hr</v>
      </c>
      <c r="C2" s="61"/>
      <c r="D2" s="61"/>
      <c r="E2" s="61"/>
      <c r="F2" s="61"/>
      <c r="G2" s="61"/>
      <c r="H2" s="61"/>
      <c r="I2" s="61"/>
      <c r="J2" s="61"/>
      <c r="K2" s="61"/>
    </row>
    <row r="3" spans="2:29" ht="15.75">
      <c r="B3" s="60" t="str">
        <f>TEXT($C$61,"0%")&amp;" Capacity Factor"</f>
        <v>0% Capacity Factor</v>
      </c>
      <c r="C3" s="61"/>
      <c r="D3" s="61"/>
      <c r="E3" s="61"/>
      <c r="F3" s="61"/>
      <c r="G3" s="61"/>
      <c r="H3" s="61"/>
      <c r="I3" s="61"/>
      <c r="J3" s="61"/>
      <c r="K3" s="61"/>
    </row>
    <row r="4" spans="2:29">
      <c r="B4" s="61"/>
      <c r="C4" s="61"/>
      <c r="D4" s="61"/>
      <c r="E4" s="61"/>
      <c r="F4" s="61"/>
      <c r="G4" s="61"/>
      <c r="H4" s="61"/>
      <c r="I4" s="61"/>
    </row>
    <row r="5" spans="2:29" ht="51.75" customHeight="1">
      <c r="B5" s="63" t="s">
        <v>24</v>
      </c>
      <c r="C5" s="64" t="s">
        <v>106</v>
      </c>
      <c r="D5" s="64" t="s">
        <v>107</v>
      </c>
      <c r="E5" s="64" t="s">
        <v>108</v>
      </c>
      <c r="F5" s="14" t="s">
        <v>109</v>
      </c>
      <c r="G5" s="64" t="s">
        <v>110</v>
      </c>
      <c r="H5" s="14" t="s">
        <v>111</v>
      </c>
      <c r="I5" s="64" t="s">
        <v>135</v>
      </c>
      <c r="J5" s="64" t="s">
        <v>113</v>
      </c>
      <c r="K5" s="14" t="s">
        <v>114</v>
      </c>
      <c r="L5" s="64" t="s">
        <v>93</v>
      </c>
      <c r="N5" s="113"/>
      <c r="O5" s="113"/>
      <c r="Q5" s="113"/>
      <c r="T5" s="155"/>
      <c r="Z5" s="113"/>
      <c r="AA5" s="113"/>
    </row>
    <row r="6" spans="2:29" ht="24" customHeight="1">
      <c r="B6" s="65"/>
      <c r="C6" s="66" t="s">
        <v>37</v>
      </c>
      <c r="D6" s="67" t="s">
        <v>94</v>
      </c>
      <c r="E6" s="67" t="s">
        <v>94</v>
      </c>
      <c r="F6" s="67" t="s">
        <v>94</v>
      </c>
      <c r="G6" s="66" t="s">
        <v>29</v>
      </c>
      <c r="H6" s="15" t="s">
        <v>29</v>
      </c>
      <c r="I6" s="15" t="s">
        <v>29</v>
      </c>
      <c r="J6" s="66" t="s">
        <v>29</v>
      </c>
      <c r="K6" s="16" t="s">
        <v>94</v>
      </c>
      <c r="L6" s="67" t="s">
        <v>94</v>
      </c>
      <c r="W6" s="88"/>
      <c r="X6" s="88"/>
    </row>
    <row r="7" spans="2:29">
      <c r="C7" s="68" t="s">
        <v>115</v>
      </c>
      <c r="D7" s="68" t="s">
        <v>116</v>
      </c>
      <c r="E7" s="68" t="s">
        <v>117</v>
      </c>
      <c r="F7" s="68" t="s">
        <v>118</v>
      </c>
      <c r="G7" s="68" t="s">
        <v>119</v>
      </c>
      <c r="H7" s="68" t="s">
        <v>120</v>
      </c>
      <c r="I7" s="68" t="s">
        <v>121</v>
      </c>
      <c r="J7" s="68" t="s">
        <v>121</v>
      </c>
      <c r="K7" s="68" t="s">
        <v>122</v>
      </c>
      <c r="L7" s="68" t="s">
        <v>123</v>
      </c>
      <c r="R7" s="74"/>
      <c r="S7" s="88"/>
      <c r="U7" s="88"/>
    </row>
    <row r="8" spans="2:29" ht="21.75" customHeight="1">
      <c r="R8" s="74"/>
      <c r="X8" s="74"/>
    </row>
    <row r="9" spans="2:29" ht="15.75">
      <c r="B9" s="38"/>
    </row>
    <row r="10" spans="2:29">
      <c r="B10" s="69">
        <v>2024</v>
      </c>
      <c r="C10" s="175">
        <f>INDEX('2025 IRP Assumptions'!$E$2:$E$28,MATCH($C$54,'2025 IRP Assumptions'!$C$2:$C$28,0),1)</f>
        <v>2811.56</v>
      </c>
      <c r="D10" s="71"/>
      <c r="E10" s="250">
        <f>INDEX('2025 IRP Assumptions'!$E$31:$E$57,MATCH($C$54,'2025 IRP Assumptions'!$C$31:$C$57,0),1)</f>
        <v>21.04</v>
      </c>
      <c r="F10" s="71"/>
      <c r="G10" s="72"/>
      <c r="H10" s="71"/>
      <c r="I10" s="71"/>
      <c r="J10" s="72"/>
      <c r="K10" s="72"/>
      <c r="L10" s="71"/>
      <c r="S10" s="178"/>
      <c r="T10" s="73"/>
      <c r="X10" s="176"/>
    </row>
    <row r="11" spans="2:29">
      <c r="B11" s="69">
        <f t="shared" ref="B11:B36" si="0">B10+1</f>
        <v>2025</v>
      </c>
      <c r="C11" s="73">
        <f>$C$10*INDEX('2025 IRP Assumptions'!$E$149:$E$169,MATCH(B11,'2025 IRP Assumptions'!$S$149:$S$169,0),1)</f>
        <v>2811.56</v>
      </c>
      <c r="D11" s="71"/>
      <c r="E11" s="71">
        <f t="shared" ref="E11:E36" si="1">E10*(1+Inflation)</f>
        <v>21.498671999999999</v>
      </c>
      <c r="F11" s="71"/>
      <c r="G11" s="72"/>
      <c r="H11" s="71"/>
      <c r="I11" s="71"/>
      <c r="J11" s="72"/>
      <c r="K11" s="72"/>
      <c r="L11" s="71"/>
      <c r="R11" s="176"/>
      <c r="S11" s="176"/>
      <c r="U11" s="174"/>
      <c r="X11" s="176"/>
    </row>
    <row r="12" spans="2:29">
      <c r="B12" s="69">
        <f t="shared" si="0"/>
        <v>2026</v>
      </c>
      <c r="C12" s="73">
        <f>$C$10*INDEX('2025 IRP Assumptions'!$E$149:$E$169,MATCH(B12,'2025 IRP Assumptions'!$S$149:$S$169,0),1)</f>
        <v>2745.4883399999999</v>
      </c>
      <c r="D12" s="71"/>
      <c r="E12" s="71">
        <f t="shared" si="1"/>
        <v>21.9673430496</v>
      </c>
      <c r="F12" s="71"/>
      <c r="G12" s="72"/>
      <c r="H12" s="71"/>
      <c r="I12" s="71"/>
      <c r="J12" s="72"/>
      <c r="K12" s="72"/>
      <c r="L12" s="71"/>
      <c r="Q12" s="166"/>
      <c r="R12" s="176"/>
      <c r="S12" s="176"/>
      <c r="X12" s="176"/>
      <c r="AC12" s="157"/>
    </row>
    <row r="13" spans="2:29">
      <c r="B13" s="69">
        <f t="shared" si="0"/>
        <v>2027</v>
      </c>
      <c r="C13" s="73">
        <f>$C$10*INDEX('2025 IRP Assumptions'!$E$149:$E$169,MATCH(B13,'2025 IRP Assumptions'!$S$149:$S$169,0),1)</f>
        <v>2708.3757479999999</v>
      </c>
      <c r="D13" s="71"/>
      <c r="E13" s="71">
        <f t="shared" si="1"/>
        <v>22.44623112808128</v>
      </c>
      <c r="F13" s="71"/>
      <c r="G13" s="69"/>
      <c r="H13" s="71"/>
      <c r="I13" s="71"/>
      <c r="J13" s="72"/>
      <c r="K13" s="72"/>
      <c r="L13" s="71"/>
      <c r="P13" s="88"/>
      <c r="Q13" s="72"/>
      <c r="R13" s="176"/>
      <c r="S13" s="176"/>
      <c r="U13" s="178"/>
      <c r="X13" s="176"/>
      <c r="Y13" s="178"/>
    </row>
    <row r="14" spans="2:29">
      <c r="B14" s="69">
        <f t="shared" si="0"/>
        <v>2028</v>
      </c>
      <c r="C14" s="73">
        <f>$C$10*INDEX('2025 IRP Assumptions'!$E$149:$E$169,MATCH(B14,'2025 IRP Assumptions'!$S$149:$S$169,0),1)</f>
        <v>2727.7755119999997</v>
      </c>
      <c r="D14" s="71"/>
      <c r="E14" s="71">
        <f t="shared" si="1"/>
        <v>22.935558966673451</v>
      </c>
      <c r="F14" s="284"/>
      <c r="G14" s="72"/>
      <c r="H14" s="71"/>
      <c r="I14" s="71"/>
      <c r="J14" s="72"/>
      <c r="K14" s="72"/>
      <c r="L14" s="71"/>
      <c r="P14" s="88"/>
      <c r="Q14" s="72"/>
      <c r="U14" s="178"/>
      <c r="W14" s="88"/>
      <c r="X14" s="176"/>
      <c r="Y14" s="178"/>
    </row>
    <row r="15" spans="2:29">
      <c r="B15" s="69">
        <f t="shared" si="0"/>
        <v>2029</v>
      </c>
      <c r="C15" s="73">
        <f>$C$10*INDEX('2025 IRP Assumptions'!$E$149:$E$169,MATCH(B15,'2025 IRP Assumptions'!$S$149:$S$169,0),1)</f>
        <v>2746.6129639999999</v>
      </c>
      <c r="D15" s="71"/>
      <c r="E15" s="71">
        <f t="shared" si="1"/>
        <v>23.435554152146935</v>
      </c>
      <c r="F15" s="71"/>
      <c r="G15" s="72"/>
      <c r="H15" s="71"/>
      <c r="I15" s="71"/>
      <c r="J15" s="72"/>
      <c r="K15" s="72"/>
      <c r="L15" s="71"/>
      <c r="P15" s="88"/>
      <c r="Q15" s="72"/>
      <c r="U15" s="178"/>
      <c r="V15" s="88"/>
      <c r="W15" s="88"/>
      <c r="X15" s="176"/>
      <c r="Y15" s="178"/>
      <c r="Z15" s="88"/>
    </row>
    <row r="16" spans="2:29">
      <c r="B16" s="69">
        <f t="shared" si="0"/>
        <v>2030</v>
      </c>
      <c r="C16" s="73">
        <f>$C$10*INDEX('2025 IRP Assumptions'!$E$149:$E$169,MATCH(B16,'2025 IRP Assumptions'!$S$149:$S$169,0),1)</f>
        <v>2765.1692600000001</v>
      </c>
      <c r="D16" s="250">
        <f>C16*$C$55</f>
        <v>126.67240380059999</v>
      </c>
      <c r="E16" s="71">
        <f t="shared" si="1"/>
        <v>23.946449232663738</v>
      </c>
      <c r="F16" s="71"/>
      <c r="G16" s="72"/>
      <c r="H16" s="71"/>
      <c r="I16" s="71"/>
      <c r="J16" s="72"/>
      <c r="K16" s="72"/>
      <c r="L16" s="71">
        <f t="shared" ref="L16:L36" si="2">(D16+E16+F16)</f>
        <v>150.61885303326375</v>
      </c>
      <c r="P16" s="88"/>
      <c r="Q16" s="72"/>
      <c r="U16" s="178"/>
      <c r="V16" s="88"/>
      <c r="W16" s="88"/>
      <c r="X16" s="176"/>
      <c r="Y16" s="178"/>
      <c r="Z16" s="88"/>
      <c r="AA16" s="88"/>
    </row>
    <row r="17" spans="2:27">
      <c r="B17" s="69">
        <f t="shared" si="0"/>
        <v>2031</v>
      </c>
      <c r="C17" s="73"/>
      <c r="D17" s="71">
        <f t="shared" ref="D17:D36" si="3">D16*(1+Inflation)</f>
        <v>129.43386220345309</v>
      </c>
      <c r="E17" s="71">
        <f t="shared" si="1"/>
        <v>24.468481825935807</v>
      </c>
      <c r="F17" s="71"/>
      <c r="G17" s="72"/>
      <c r="H17" s="71"/>
      <c r="I17" s="71"/>
      <c r="J17" s="72"/>
      <c r="K17" s="72"/>
      <c r="L17" s="71">
        <f t="shared" si="2"/>
        <v>153.9023440293889</v>
      </c>
      <c r="P17" s="88"/>
      <c r="Q17" s="72"/>
      <c r="U17" s="178"/>
      <c r="V17" s="88"/>
      <c r="W17" s="88"/>
      <c r="X17" s="176"/>
      <c r="Y17" s="178"/>
      <c r="Z17" s="88"/>
      <c r="AA17" s="88"/>
    </row>
    <row r="18" spans="2:27">
      <c r="B18" s="69">
        <f t="shared" si="0"/>
        <v>2032</v>
      </c>
      <c r="C18" s="73"/>
      <c r="D18" s="71">
        <f t="shared" si="3"/>
        <v>132.25552039948838</v>
      </c>
      <c r="E18" s="71">
        <f t="shared" si="1"/>
        <v>25.00189472974121</v>
      </c>
      <c r="F18" s="71"/>
      <c r="G18" s="72"/>
      <c r="H18" s="71"/>
      <c r="I18" s="71"/>
      <c r="J18" s="72"/>
      <c r="K18" s="72"/>
      <c r="L18" s="71">
        <f t="shared" si="2"/>
        <v>157.25741512922957</v>
      </c>
      <c r="P18" s="88"/>
      <c r="Q18" s="72"/>
      <c r="T18" s="88"/>
      <c r="V18" s="88"/>
      <c r="W18" s="88"/>
      <c r="Y18" s="88"/>
      <c r="Z18" s="88"/>
      <c r="AA18" s="88"/>
    </row>
    <row r="19" spans="2:27">
      <c r="B19" s="69">
        <f t="shared" si="0"/>
        <v>2033</v>
      </c>
      <c r="C19" s="73"/>
      <c r="D19" s="71">
        <f t="shared" si="3"/>
        <v>135.13869074419722</v>
      </c>
      <c r="E19" s="71">
        <f t="shared" si="1"/>
        <v>25.546936034849569</v>
      </c>
      <c r="F19" s="71"/>
      <c r="G19" s="72"/>
      <c r="H19" s="71"/>
      <c r="I19" s="71"/>
      <c r="J19" s="72"/>
      <c r="K19" s="72"/>
      <c r="L19" s="71">
        <f t="shared" si="2"/>
        <v>160.6856267790468</v>
      </c>
      <c r="P19" s="88"/>
      <c r="Q19" s="72"/>
      <c r="T19" s="88"/>
      <c r="V19" s="88"/>
      <c r="W19" s="88"/>
      <c r="Y19" s="88"/>
      <c r="Z19" s="88"/>
      <c r="AA19" s="88"/>
    </row>
    <row r="20" spans="2:27">
      <c r="B20" s="69">
        <f t="shared" si="0"/>
        <v>2034</v>
      </c>
      <c r="C20" s="73"/>
      <c r="D20" s="71">
        <f t="shared" si="3"/>
        <v>138.08471420242071</v>
      </c>
      <c r="E20" s="71">
        <f t="shared" si="1"/>
        <v>26.103859240409292</v>
      </c>
      <c r="F20" s="71"/>
      <c r="G20" s="72"/>
      <c r="H20" s="71"/>
      <c r="I20" s="71"/>
      <c r="J20" s="72"/>
      <c r="K20" s="72"/>
      <c r="L20" s="71">
        <f t="shared" si="2"/>
        <v>164.18857344283001</v>
      </c>
      <c r="P20" s="88"/>
      <c r="Q20" s="72"/>
      <c r="T20" s="88"/>
      <c r="V20" s="88"/>
      <c r="W20" s="88"/>
      <c r="Y20" s="88"/>
      <c r="Z20" s="88"/>
      <c r="AA20" s="88"/>
    </row>
    <row r="21" spans="2:27">
      <c r="B21" s="69">
        <f t="shared" si="0"/>
        <v>2035</v>
      </c>
      <c r="C21" s="73"/>
      <c r="D21" s="71">
        <f t="shared" si="3"/>
        <v>141.09496097203348</v>
      </c>
      <c r="E21" s="71">
        <f t="shared" si="1"/>
        <v>26.672923371850217</v>
      </c>
      <c r="F21" s="71"/>
      <c r="G21" s="72"/>
      <c r="H21" s="71"/>
      <c r="I21" s="71"/>
      <c r="J21" s="72"/>
      <c r="K21" s="72"/>
      <c r="L21" s="71">
        <f t="shared" si="2"/>
        <v>167.76788434388368</v>
      </c>
      <c r="P21" s="88"/>
      <c r="Q21" s="72"/>
      <c r="T21" s="88"/>
      <c r="V21" s="88"/>
      <c r="W21" s="88"/>
      <c r="Y21" s="88"/>
      <c r="Z21" s="88"/>
      <c r="AA21" s="88"/>
    </row>
    <row r="22" spans="2:27">
      <c r="B22" s="69">
        <f t="shared" si="0"/>
        <v>2036</v>
      </c>
      <c r="C22" s="73"/>
      <c r="D22" s="71">
        <f t="shared" si="3"/>
        <v>144.17083112122381</v>
      </c>
      <c r="E22" s="71">
        <f t="shared" si="1"/>
        <v>27.254393101356552</v>
      </c>
      <c r="F22" s="71"/>
      <c r="G22" s="72"/>
      <c r="H22" s="71"/>
      <c r="I22" s="71"/>
      <c r="J22" s="72"/>
      <c r="K22" s="72"/>
      <c r="L22" s="71">
        <f t="shared" si="2"/>
        <v>171.42522422258037</v>
      </c>
      <c r="P22" s="88"/>
      <c r="Q22" s="72"/>
      <c r="T22" s="88"/>
      <c r="V22" s="88"/>
      <c r="W22" s="88"/>
      <c r="Y22" s="88"/>
      <c r="Z22" s="88"/>
      <c r="AA22" s="88"/>
    </row>
    <row r="23" spans="2:27">
      <c r="B23" s="69">
        <f t="shared" si="0"/>
        <v>2037</v>
      </c>
      <c r="C23" s="73"/>
      <c r="D23" s="71">
        <f t="shared" si="3"/>
        <v>147.31375523966651</v>
      </c>
      <c r="E23" s="71">
        <f t="shared" si="1"/>
        <v>27.848538870966127</v>
      </c>
      <c r="F23" s="71"/>
      <c r="G23" s="72"/>
      <c r="H23" s="71"/>
      <c r="I23" s="71"/>
      <c r="J23" s="72"/>
      <c r="K23" s="72"/>
      <c r="L23" s="71">
        <f t="shared" si="2"/>
        <v>175.16229411063264</v>
      </c>
      <c r="P23" s="88"/>
      <c r="Q23" s="72"/>
      <c r="T23" s="88"/>
      <c r="V23" s="88"/>
      <c r="W23" s="88"/>
      <c r="Y23" s="88"/>
      <c r="Z23" s="88"/>
      <c r="AA23" s="88"/>
    </row>
    <row r="24" spans="2:27">
      <c r="B24" s="69">
        <f t="shared" si="0"/>
        <v>2038</v>
      </c>
      <c r="C24" s="73"/>
      <c r="D24" s="71">
        <f t="shared" si="3"/>
        <v>150.52519510389124</v>
      </c>
      <c r="E24" s="71">
        <f t="shared" si="1"/>
        <v>28.45563701835319</v>
      </c>
      <c r="F24" s="71"/>
      <c r="G24" s="72"/>
      <c r="H24" s="71"/>
      <c r="I24" s="71"/>
      <c r="J24" s="72"/>
      <c r="K24" s="72"/>
      <c r="L24" s="71">
        <f t="shared" si="2"/>
        <v>178.98083212224444</v>
      </c>
      <c r="P24" s="88"/>
      <c r="Q24" s="72"/>
      <c r="T24" s="88"/>
      <c r="V24" s="88"/>
      <c r="W24" s="88"/>
      <c r="Y24" s="88"/>
      <c r="Z24" s="88"/>
      <c r="AA24" s="88"/>
    </row>
    <row r="25" spans="2:27">
      <c r="B25" s="69">
        <f t="shared" si="0"/>
        <v>2039</v>
      </c>
      <c r="C25" s="73"/>
      <c r="D25" s="71">
        <f t="shared" si="3"/>
        <v>153.80664435715607</v>
      </c>
      <c r="E25" s="71">
        <f t="shared" si="1"/>
        <v>29.07596990535329</v>
      </c>
      <c r="F25" s="71"/>
      <c r="G25" s="72"/>
      <c r="H25" s="71"/>
      <c r="I25" s="71"/>
      <c r="J25" s="72"/>
      <c r="K25" s="72"/>
      <c r="L25" s="71">
        <f t="shared" si="2"/>
        <v>182.88261426250938</v>
      </c>
      <c r="P25" s="88"/>
      <c r="Q25" s="72"/>
      <c r="T25" s="88"/>
      <c r="V25" s="88"/>
      <c r="W25" s="88"/>
      <c r="Y25" s="88"/>
      <c r="Z25" s="88"/>
      <c r="AA25" s="88"/>
    </row>
    <row r="26" spans="2:27">
      <c r="B26" s="69">
        <f t="shared" si="0"/>
        <v>2040</v>
      </c>
      <c r="C26" s="73"/>
      <c r="D26" s="71">
        <f t="shared" si="3"/>
        <v>157.15962920414208</v>
      </c>
      <c r="E26" s="71">
        <f t="shared" si="1"/>
        <v>29.709826049289994</v>
      </c>
      <c r="F26" s="71"/>
      <c r="G26" s="72"/>
      <c r="H26" s="71"/>
      <c r="I26" s="71"/>
      <c r="J26" s="72"/>
      <c r="K26" s="72"/>
      <c r="L26" s="71">
        <f t="shared" si="2"/>
        <v>186.86945525343208</v>
      </c>
      <c r="P26" s="88"/>
      <c r="Q26" s="72"/>
      <c r="T26" s="88"/>
      <c r="V26" s="88"/>
      <c r="W26" s="88"/>
      <c r="Y26" s="88"/>
      <c r="Z26" s="88"/>
      <c r="AA26" s="88"/>
    </row>
    <row r="27" spans="2:27">
      <c r="B27" s="69">
        <f t="shared" si="0"/>
        <v>2041</v>
      </c>
      <c r="C27" s="73"/>
      <c r="D27" s="71">
        <f t="shared" si="3"/>
        <v>160.58570912079239</v>
      </c>
      <c r="E27" s="71">
        <f t="shared" si="1"/>
        <v>30.357500257164517</v>
      </c>
      <c r="F27" s="71"/>
      <c r="G27" s="72"/>
      <c r="H27" s="71"/>
      <c r="I27" s="71"/>
      <c r="J27" s="72"/>
      <c r="K27" s="72"/>
      <c r="L27" s="71">
        <f t="shared" si="2"/>
        <v>190.94320937795692</v>
      </c>
      <c r="P27" s="88"/>
      <c r="Q27" s="72"/>
    </row>
    <row r="28" spans="2:27">
      <c r="B28" s="69">
        <f t="shared" si="0"/>
        <v>2042</v>
      </c>
      <c r="C28" s="73"/>
      <c r="D28" s="71">
        <f t="shared" si="3"/>
        <v>164.08647757962567</v>
      </c>
      <c r="E28" s="71">
        <f t="shared" si="1"/>
        <v>31.019293762770705</v>
      </c>
      <c r="F28" s="71"/>
      <c r="G28" s="72"/>
      <c r="H28" s="71"/>
      <c r="I28" s="71"/>
      <c r="J28" s="72"/>
      <c r="K28" s="72"/>
      <c r="L28" s="71">
        <f t="shared" si="2"/>
        <v>195.10577134239637</v>
      </c>
      <c r="P28" s="88"/>
      <c r="Q28" s="72"/>
    </row>
    <row r="29" spans="2:27">
      <c r="B29" s="69">
        <f t="shared" si="0"/>
        <v>2043</v>
      </c>
      <c r="C29" s="73"/>
      <c r="D29" s="71">
        <f t="shared" si="3"/>
        <v>167.6635627908615</v>
      </c>
      <c r="E29" s="71">
        <f t="shared" si="1"/>
        <v>31.695514366799106</v>
      </c>
      <c r="F29" s="71"/>
      <c r="G29" s="72"/>
      <c r="H29" s="71"/>
      <c r="I29" s="71"/>
      <c r="J29" s="72"/>
      <c r="K29" s="72"/>
      <c r="L29" s="71">
        <f t="shared" si="2"/>
        <v>199.35907715766061</v>
      </c>
      <c r="P29" s="88"/>
      <c r="Q29" s="72"/>
    </row>
    <row r="30" spans="2:27">
      <c r="B30" s="69">
        <f t="shared" si="0"/>
        <v>2044</v>
      </c>
      <c r="C30" s="73"/>
      <c r="D30" s="71">
        <f t="shared" si="3"/>
        <v>171.3186284597023</v>
      </c>
      <c r="E30" s="71">
        <f t="shared" si="1"/>
        <v>32.386476579995325</v>
      </c>
      <c r="F30" s="71"/>
      <c r="G30" s="72"/>
      <c r="H30" s="71"/>
      <c r="I30" s="71"/>
      <c r="J30" s="72"/>
      <c r="K30" s="72"/>
      <c r="L30" s="71">
        <f t="shared" si="2"/>
        <v>203.70510503969763</v>
      </c>
      <c r="P30" s="88"/>
      <c r="Q30" s="72"/>
    </row>
    <row r="31" spans="2:27">
      <c r="B31" s="69">
        <f t="shared" si="0"/>
        <v>2045</v>
      </c>
      <c r="C31" s="73"/>
      <c r="D31" s="71">
        <f t="shared" si="3"/>
        <v>175.05337456012381</v>
      </c>
      <c r="E31" s="71">
        <f t="shared" si="1"/>
        <v>33.092501769439224</v>
      </c>
      <c r="F31" s="71"/>
      <c r="G31" s="72"/>
      <c r="H31" s="71"/>
      <c r="I31" s="71"/>
      <c r="J31" s="72"/>
      <c r="K31" s="72"/>
      <c r="L31" s="71">
        <f t="shared" si="2"/>
        <v>208.14587632956304</v>
      </c>
      <c r="P31" s="88"/>
      <c r="Q31" s="72"/>
    </row>
    <row r="32" spans="2:27">
      <c r="B32" s="69">
        <f t="shared" si="0"/>
        <v>2046</v>
      </c>
      <c r="C32" s="73"/>
      <c r="D32" s="71">
        <f t="shared" si="3"/>
        <v>178.86953812553452</v>
      </c>
      <c r="E32" s="71">
        <f t="shared" si="1"/>
        <v>33.813918308013001</v>
      </c>
      <c r="F32" s="71"/>
      <c r="G32" s="72"/>
      <c r="H32" s="71"/>
      <c r="I32" s="71"/>
      <c r="J32" s="72"/>
      <c r="K32" s="72"/>
      <c r="L32" s="71">
        <f t="shared" si="2"/>
        <v>212.68345643354752</v>
      </c>
      <c r="P32" s="88"/>
      <c r="Q32" s="72"/>
    </row>
    <row r="33" spans="2:17">
      <c r="B33" s="69">
        <f t="shared" si="0"/>
        <v>2047</v>
      </c>
      <c r="C33" s="73"/>
      <c r="D33" s="71">
        <f t="shared" si="3"/>
        <v>182.76889405667117</v>
      </c>
      <c r="E33" s="71">
        <f t="shared" si="1"/>
        <v>34.551061727127689</v>
      </c>
      <c r="F33" s="71"/>
      <c r="G33" s="72"/>
      <c r="H33" s="71"/>
      <c r="I33" s="71"/>
      <c r="J33" s="72"/>
      <c r="K33" s="72"/>
      <c r="L33" s="71">
        <f t="shared" si="2"/>
        <v>217.31995578379886</v>
      </c>
      <c r="P33" s="88"/>
      <c r="Q33" s="72"/>
    </row>
    <row r="34" spans="2:17">
      <c r="B34" s="69">
        <f t="shared" si="0"/>
        <v>2048</v>
      </c>
      <c r="C34" s="73"/>
      <c r="D34" s="71">
        <f t="shared" si="3"/>
        <v>186.75325594710662</v>
      </c>
      <c r="E34" s="71">
        <f t="shared" si="1"/>
        <v>35.304274872779075</v>
      </c>
      <c r="F34" s="71"/>
      <c r="G34" s="72"/>
      <c r="H34" s="71"/>
      <c r="I34" s="71"/>
      <c r="J34" s="72"/>
      <c r="K34" s="72"/>
      <c r="L34" s="71">
        <f t="shared" si="2"/>
        <v>222.0575308198857</v>
      </c>
      <c r="P34" s="88"/>
      <c r="Q34" s="72"/>
    </row>
    <row r="35" spans="2:17">
      <c r="B35" s="69">
        <f t="shared" si="0"/>
        <v>2049</v>
      </c>
      <c r="C35" s="73"/>
      <c r="D35" s="71">
        <f t="shared" si="3"/>
        <v>190.82447692675356</v>
      </c>
      <c r="E35" s="71">
        <f t="shared" si="1"/>
        <v>36.073908065005661</v>
      </c>
      <c r="F35" s="71"/>
      <c r="G35" s="72"/>
      <c r="H35" s="71"/>
      <c r="I35" s="71"/>
      <c r="J35" s="72"/>
      <c r="K35" s="72"/>
      <c r="L35" s="71">
        <f t="shared" si="2"/>
        <v>226.89838499175923</v>
      </c>
      <c r="P35" s="88"/>
      <c r="Q35" s="72"/>
    </row>
    <row r="36" spans="2:17">
      <c r="B36" s="69">
        <f t="shared" si="0"/>
        <v>2050</v>
      </c>
      <c r="C36" s="73"/>
      <c r="D36" s="71">
        <f t="shared" si="3"/>
        <v>194.98445052375681</v>
      </c>
      <c r="E36" s="71">
        <f t="shared" si="1"/>
        <v>36.860319260822784</v>
      </c>
      <c r="F36" s="71"/>
      <c r="G36" s="72"/>
      <c r="H36" s="71"/>
      <c r="I36" s="71"/>
      <c r="J36" s="72"/>
      <c r="K36" s="72"/>
      <c r="L36" s="71">
        <f t="shared" si="2"/>
        <v>231.8447697845796</v>
      </c>
      <c r="P36" s="88"/>
      <c r="Q36" s="72"/>
    </row>
    <row r="37" spans="2:17">
      <c r="B37" s="69"/>
      <c r="C37" s="73"/>
      <c r="D37" s="71"/>
      <c r="E37" s="71"/>
      <c r="F37" s="71"/>
      <c r="G37" s="72"/>
      <c r="H37" s="71"/>
      <c r="I37" s="71"/>
      <c r="J37" s="71"/>
      <c r="K37" s="71"/>
      <c r="L37" s="71"/>
      <c r="M37" s="71"/>
    </row>
    <row r="38" spans="2:17">
      <c r="B38" s="69" t="s">
        <v>124</v>
      </c>
      <c r="C38" s="73"/>
      <c r="D38" s="71"/>
      <c r="E38" s="71"/>
      <c r="F38" s="71"/>
      <c r="G38" s="72"/>
      <c r="H38" s="71"/>
      <c r="I38" s="71"/>
      <c r="J38" s="71"/>
      <c r="K38" s="72"/>
      <c r="L38" s="72">
        <f>-PMT(Discount_Rate,COUNT(L$16:L$30),NPV(Discount_Rate,L$16:L$30))</f>
        <v>171.63395900071035</v>
      </c>
      <c r="M38" s="75"/>
      <c r="P38" s="88">
        <f>L38/12</f>
        <v>14.302829916725862</v>
      </c>
    </row>
    <row r="39" spans="2:17">
      <c r="B39" s="69" t="s">
        <v>125</v>
      </c>
      <c r="L39" s="72">
        <f>-PMT(Discount_Rate,COUNT(L$16:L$35),NPV(Discount_Rate,L$16:L$35))</f>
        <v>178.33429190445838</v>
      </c>
      <c r="P39" s="88">
        <f>L39/12</f>
        <v>14.861190992038198</v>
      </c>
    </row>
    <row r="40" spans="2:17" ht="14.25">
      <c r="B40" s="76" t="s">
        <v>126</v>
      </c>
      <c r="C40" s="77"/>
      <c r="D40" s="77"/>
      <c r="E40" s="77"/>
      <c r="F40" s="77"/>
      <c r="G40" s="77"/>
      <c r="H40" s="77"/>
      <c r="I40" s="77"/>
    </row>
    <row r="42" spans="2:17">
      <c r="B42" s="62" t="s">
        <v>127</v>
      </c>
      <c r="C42" s="78" t="s">
        <v>128</v>
      </c>
      <c r="D42" s="159" t="s">
        <v>129</v>
      </c>
    </row>
    <row r="43" spans="2:17">
      <c r="C43" s="78" t="str">
        <f>C7</f>
        <v>(a)</v>
      </c>
      <c r="D43" s="62" t="s">
        <v>130</v>
      </c>
    </row>
    <row r="44" spans="2:17">
      <c r="C44" s="78" t="str">
        <f>D7</f>
        <v>(b)</v>
      </c>
      <c r="D44" s="72" t="str">
        <f>"= "&amp;C7&amp;" x "&amp;C55</f>
        <v>= (a) x 0.04581</v>
      </c>
    </row>
    <row r="45" spans="2:17">
      <c r="C45" s="78" t="str">
        <f>F7</f>
        <v>(d)</v>
      </c>
      <c r="D45" s="72" t="str">
        <f>"= ("&amp;$D$7&amp;" + "&amp;$E$7&amp;") /  (8.76 x "&amp;TEXT(C61,"0.0%")&amp;")"</f>
        <v>= ((b) + (c)) /  (8.76 x 0.0%)</v>
      </c>
    </row>
    <row r="46" spans="2:17">
      <c r="C46" s="78" t="str">
        <f>J7</f>
        <v>(g)</v>
      </c>
      <c r="D46" s="72" t="str">
        <f>"= "&amp;$G$7&amp;" + "&amp;$H$7</f>
        <v>= (e) + (f)</v>
      </c>
    </row>
    <row r="47" spans="2:17">
      <c r="C47" s="78" t="str">
        <f>K7</f>
        <v>(h)</v>
      </c>
      <c r="D47" t="str">
        <f>D42</f>
        <v>Plant Costs  - 2025 IRP - Table 7.1 &amp; 7.2</v>
      </c>
    </row>
    <row r="48" spans="2:17">
      <c r="C48" s="78"/>
      <c r="D48" s="72"/>
    </row>
    <row r="50" spans="2:20">
      <c r="C50" s="326"/>
      <c r="D50" s="77"/>
      <c r="E50" s="77"/>
      <c r="F50" s="77"/>
      <c r="G50" s="77"/>
      <c r="H50" s="77"/>
      <c r="I50" s="77"/>
    </row>
    <row r="51" spans="2:20">
      <c r="C51" s="315"/>
      <c r="D51" s="326"/>
      <c r="E51" s="326"/>
      <c r="F51" s="326"/>
      <c r="G51" s="326"/>
      <c r="H51" s="326"/>
      <c r="I51" s="61"/>
    </row>
    <row r="52" spans="2:20">
      <c r="R52" s="69"/>
    </row>
    <row r="53" spans="2:20">
      <c r="B53"/>
      <c r="C53" s="168"/>
      <c r="P53" s="156"/>
      <c r="T53" s="174"/>
    </row>
    <row r="54" spans="2:20">
      <c r="B54"/>
      <c r="C54" s="174" t="s">
        <v>136</v>
      </c>
      <c r="R54" s="88"/>
    </row>
    <row r="55" spans="2:20" ht="24" customHeight="1">
      <c r="B55"/>
      <c r="C55" s="172">
        <v>4.5809999999999997E-2</v>
      </c>
      <c r="D55" s="62" t="s">
        <v>133</v>
      </c>
      <c r="E55" s="165"/>
      <c r="G55" s="62" t="s">
        <v>134</v>
      </c>
      <c r="R55" s="113"/>
      <c r="S55" s="113"/>
    </row>
    <row r="56" spans="2:20">
      <c r="B56"/>
      <c r="C56" s="85"/>
      <c r="M56" s="169"/>
      <c r="N56" s="43"/>
      <c r="O56" s="93"/>
      <c r="P56" s="43"/>
      <c r="Q56" s="43"/>
    </row>
    <row r="57" spans="2:20">
      <c r="B57"/>
      <c r="C57" s="92"/>
      <c r="J57" s="170"/>
      <c r="M57" s="171"/>
      <c r="N57" s="87"/>
      <c r="P57" s="86"/>
    </row>
    <row r="58" spans="2:20">
      <c r="B58" s="164"/>
      <c r="C58" s="88"/>
      <c r="L58" s="171"/>
      <c r="M58" s="171"/>
      <c r="N58" s="171"/>
      <c r="P58" s="86"/>
    </row>
    <row r="59" spans="2:20">
      <c r="B59"/>
      <c r="C59" s="104"/>
      <c r="L59" s="171"/>
      <c r="M59" s="171"/>
      <c r="N59" s="171"/>
      <c r="P59" s="171"/>
    </row>
    <row r="60" spans="2:20">
      <c r="E60" s="165"/>
      <c r="J60" s="276"/>
      <c r="L60" s="158"/>
      <c r="M60" s="90"/>
      <c r="N60" s="90"/>
      <c r="P60" s="91"/>
    </row>
    <row r="61" spans="2:20">
      <c r="C61" s="173"/>
    </row>
    <row r="62" spans="2:20">
      <c r="C62" s="179"/>
      <c r="D62" s="89"/>
    </row>
    <row r="64" spans="2:20" ht="15">
      <c r="C64" s="118"/>
      <c r="D64" s="118"/>
      <c r="E64" s="118"/>
      <c r="F64" s="118"/>
    </row>
    <row r="65" spans="3:6" ht="15">
      <c r="C65" s="278"/>
      <c r="D65" s="118"/>
      <c r="E65" s="259"/>
      <c r="F65" s="285"/>
    </row>
    <row r="66" spans="3:6" ht="15">
      <c r="C66" s="278"/>
      <c r="D66" s="118"/>
      <c r="E66" s="259"/>
      <c r="F66" s="285"/>
    </row>
    <row r="67" spans="3:6" ht="15">
      <c r="C67" s="278"/>
      <c r="D67" s="118"/>
      <c r="E67" s="259"/>
      <c r="F67" s="285"/>
    </row>
    <row r="68" spans="3:6" ht="15">
      <c r="C68" s="278"/>
      <c r="D68" s="118"/>
      <c r="E68" s="259"/>
      <c r="F68" s="285"/>
    </row>
    <row r="69" spans="3:6" ht="15">
      <c r="C69" s="278"/>
      <c r="D69" s="118"/>
      <c r="E69" s="259"/>
      <c r="F69" s="285"/>
    </row>
    <row r="70" spans="3:6" ht="15">
      <c r="C70" s="278"/>
      <c r="D70" s="118"/>
      <c r="E70" s="259"/>
      <c r="F70" s="285"/>
    </row>
    <row r="71" spans="3:6" ht="15">
      <c r="C71" s="278"/>
      <c r="D71" s="118"/>
      <c r="E71" s="259"/>
      <c r="F71" s="285"/>
    </row>
    <row r="72" spans="3:6" ht="15">
      <c r="C72" s="278"/>
      <c r="D72" s="118"/>
      <c r="E72" s="259"/>
      <c r="F72" s="285"/>
    </row>
    <row r="73" spans="3:6" ht="15">
      <c r="C73" s="278"/>
      <c r="D73" s="118"/>
      <c r="E73" s="259"/>
      <c r="F73" s="285"/>
    </row>
    <row r="74" spans="3:6" ht="15">
      <c r="C74" s="278"/>
      <c r="D74" s="118"/>
      <c r="E74" s="259"/>
      <c r="F74" s="285"/>
    </row>
    <row r="75" spans="3:6" ht="15">
      <c r="C75" s="118"/>
      <c r="D75" s="118"/>
      <c r="E75" s="118"/>
      <c r="F75" s="118"/>
    </row>
    <row r="76" spans="3:6" ht="15">
      <c r="C76" s="118"/>
      <c r="D76" s="118"/>
      <c r="E76" s="118"/>
      <c r="F76" s="118"/>
    </row>
    <row r="77" spans="3:6" ht="15">
      <c r="C77" s="118"/>
      <c r="D77" s="118"/>
      <c r="E77" s="279"/>
      <c r="F77" s="279"/>
    </row>
    <row r="80" spans="3:6">
      <c r="C80" s="86"/>
      <c r="D80" s="89"/>
    </row>
    <row r="81" spans="3:4">
      <c r="C81" s="86"/>
      <c r="D81" s="89"/>
    </row>
    <row r="82" spans="3:4">
      <c r="C82" s="86"/>
      <c r="D82" s="89"/>
    </row>
    <row r="83" spans="3:4">
      <c r="C83" s="86"/>
      <c r="D83" s="89"/>
    </row>
    <row r="84" spans="3:4">
      <c r="C84" s="86"/>
      <c r="D84" s="89"/>
    </row>
    <row r="85" spans="3:4">
      <c r="C85" s="86"/>
      <c r="D85" s="89"/>
    </row>
    <row r="86" spans="3:4">
      <c r="C86" s="86"/>
      <c r="D86" s="89"/>
    </row>
    <row r="87" spans="3:4">
      <c r="C87" s="86"/>
      <c r="D87" s="89"/>
    </row>
    <row r="88" spans="3:4">
      <c r="C88" s="86"/>
      <c r="D88" s="89"/>
    </row>
    <row r="89" spans="3:4">
      <c r="C89" s="86"/>
      <c r="D89" s="89"/>
    </row>
  </sheetData>
  <printOptions horizontalCentered="1"/>
  <pageMargins left="0.8" right="0.3" top="0.4" bottom="0.4" header="0.5" footer="0.2"/>
  <pageSetup scale="53" orientation="landscape" r:id="rId1"/>
  <headerFooter alignWithMargins="0"/>
  <rowBreaks count="1" manualBreakCount="1">
    <brk id="49" max="1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BE6D2-2735-4B03-B0B3-54E00678DD00}">
  <sheetPr>
    <tabColor rgb="FFCCFFCC"/>
    <pageSetUpPr fitToPage="1"/>
  </sheetPr>
  <dimension ref="B1:AC101"/>
  <sheetViews>
    <sheetView workbookViewId="0"/>
  </sheetViews>
  <sheetFormatPr defaultColWidth="9.33203125" defaultRowHeight="12.75"/>
  <cols>
    <col min="1" max="1" width="2.83203125" customWidth="1"/>
    <col min="2" max="2" width="10.83203125" customWidth="1"/>
    <col min="3" max="3" width="14.1640625" customWidth="1"/>
    <col min="4" max="4" width="15.5" customWidth="1"/>
    <col min="5" max="5" width="10" customWidth="1"/>
    <col min="6" max="6" width="10.5" customWidth="1"/>
    <col min="7" max="7" width="10.5" bestFit="1" customWidth="1"/>
    <col min="8" max="8" width="11.83203125" customWidth="1"/>
    <col min="9" max="9" width="11.1640625" customWidth="1"/>
    <col min="10" max="10" width="14.33203125" customWidth="1"/>
    <col min="11" max="11" width="14.1640625" customWidth="1"/>
    <col min="12" max="12" width="14.33203125" customWidth="1"/>
    <col min="13" max="13" width="9.33203125" customWidth="1"/>
    <col min="14" max="19" width="11.33203125" customWidth="1"/>
    <col min="20" max="20" width="10.33203125" customWidth="1"/>
    <col min="21" max="21" width="12" customWidth="1"/>
    <col min="22" max="22" width="11.5" customWidth="1"/>
    <col min="25" max="25" width="13.6640625" customWidth="1"/>
    <col min="27" max="28" width="9.33203125" style="62"/>
  </cols>
  <sheetData>
    <row r="1" spans="2:29" s="62" customFormat="1" ht="15.75">
      <c r="B1" s="60" t="s">
        <v>105</v>
      </c>
      <c r="C1" s="61"/>
      <c r="D1" s="61"/>
      <c r="E1" s="61"/>
      <c r="F1" s="61"/>
      <c r="G1" s="61"/>
      <c r="H1" s="61"/>
      <c r="I1" s="61"/>
      <c r="J1" s="61"/>
      <c r="K1" s="61"/>
    </row>
    <row r="2" spans="2:29" ht="15.75">
      <c r="B2" s="1" t="s">
        <v>137</v>
      </c>
      <c r="C2" s="330"/>
      <c r="D2" s="330"/>
      <c r="E2" s="330"/>
      <c r="F2" s="330"/>
      <c r="G2" s="330"/>
      <c r="H2" s="330"/>
      <c r="I2" s="330"/>
      <c r="J2" s="330"/>
      <c r="K2" s="330"/>
    </row>
    <row r="3" spans="2:29">
      <c r="B3" s="330"/>
      <c r="C3" s="330"/>
      <c r="D3" s="330"/>
      <c r="E3" s="330"/>
      <c r="F3" s="330"/>
      <c r="G3" s="330"/>
      <c r="H3" s="330"/>
      <c r="I3" s="330"/>
      <c r="J3" s="330"/>
      <c r="U3" s="62"/>
      <c r="V3" s="62"/>
      <c r="W3" s="62"/>
      <c r="X3" s="62"/>
      <c r="Y3" s="62"/>
      <c r="Z3" s="62"/>
      <c r="AC3" s="62"/>
    </row>
    <row r="4" spans="2:29" ht="51.75" customHeight="1">
      <c r="B4" s="13" t="s">
        <v>24</v>
      </c>
      <c r="C4" s="14" t="s">
        <v>106</v>
      </c>
      <c r="D4" s="14" t="s">
        <v>138</v>
      </c>
      <c r="E4" s="14" t="s">
        <v>109</v>
      </c>
      <c r="F4" s="14" t="s">
        <v>139</v>
      </c>
      <c r="G4" s="14" t="s">
        <v>140</v>
      </c>
      <c r="H4" s="331" t="s">
        <v>62</v>
      </c>
      <c r="I4" s="14" t="s">
        <v>111</v>
      </c>
      <c r="J4" s="331" t="s">
        <v>141</v>
      </c>
      <c r="K4" s="14" t="s">
        <v>114</v>
      </c>
      <c r="T4" s="62"/>
      <c r="U4" s="62"/>
      <c r="V4" s="62"/>
      <c r="W4" s="62"/>
      <c r="X4" s="62"/>
      <c r="Y4" s="62"/>
      <c r="Z4" s="62"/>
    </row>
    <row r="5" spans="2:29" ht="48" customHeight="1">
      <c r="B5" s="332"/>
      <c r="C5" s="15" t="s">
        <v>37</v>
      </c>
      <c r="D5" s="16" t="s">
        <v>94</v>
      </c>
      <c r="E5" s="16" t="s">
        <v>94</v>
      </c>
      <c r="F5" s="16" t="s">
        <v>94</v>
      </c>
      <c r="G5" s="16" t="s">
        <v>94</v>
      </c>
      <c r="H5" s="16" t="s">
        <v>142</v>
      </c>
      <c r="I5" s="15" t="s">
        <v>29</v>
      </c>
      <c r="J5" s="15" t="s">
        <v>29</v>
      </c>
      <c r="K5" s="15" t="s">
        <v>29</v>
      </c>
      <c r="T5" s="62"/>
      <c r="U5" s="62"/>
      <c r="V5" s="62"/>
      <c r="W5" s="62"/>
      <c r="X5" s="62"/>
      <c r="Y5" s="113"/>
      <c r="Z5" s="113"/>
    </row>
    <row r="6" spans="2:29">
      <c r="C6" s="333" t="s">
        <v>115</v>
      </c>
      <c r="D6" s="333" t="s">
        <v>116</v>
      </c>
      <c r="E6" s="333" t="s">
        <v>117</v>
      </c>
      <c r="F6" s="333" t="s">
        <v>118</v>
      </c>
      <c r="G6" s="333" t="s">
        <v>119</v>
      </c>
      <c r="H6" s="333" t="s">
        <v>120</v>
      </c>
      <c r="I6" s="333" t="s">
        <v>121</v>
      </c>
      <c r="J6" s="68" t="s">
        <v>122</v>
      </c>
      <c r="K6" s="68" t="s">
        <v>123</v>
      </c>
      <c r="T6" s="62"/>
      <c r="U6" s="62"/>
      <c r="V6" s="62"/>
      <c r="W6" s="62"/>
      <c r="X6" s="62"/>
      <c r="Y6" s="62"/>
      <c r="Z6" s="62"/>
    </row>
    <row r="7" spans="2:29" ht="6" customHeight="1">
      <c r="T7" s="62"/>
      <c r="U7" s="62"/>
      <c r="V7" s="62"/>
      <c r="W7" s="62"/>
      <c r="X7" s="62"/>
      <c r="Y7" s="62"/>
      <c r="Z7" s="62"/>
    </row>
    <row r="8" spans="2:29" ht="15.75">
      <c r="B8" s="38" t="str">
        <f>C69</f>
        <v>Wyoming East Brownfield SCCT Frame "F" x1 (6,130')</v>
      </c>
      <c r="H8" s="330"/>
      <c r="J8" s="330"/>
      <c r="K8" s="330"/>
      <c r="T8" s="62"/>
      <c r="U8" s="62"/>
      <c r="V8" s="62"/>
      <c r="W8" s="62"/>
      <c r="X8" s="62"/>
      <c r="Y8" s="62"/>
      <c r="Z8" s="62"/>
    </row>
    <row r="9" spans="2:29" ht="18.95" customHeight="1">
      <c r="B9" s="158"/>
      <c r="C9" s="334"/>
      <c r="D9" s="335"/>
      <c r="E9" s="336"/>
      <c r="F9" s="336"/>
      <c r="G9" s="336"/>
      <c r="H9" s="336"/>
      <c r="I9" s="336"/>
      <c r="J9" s="336"/>
      <c r="K9" s="336"/>
      <c r="T9" s="62"/>
      <c r="U9" s="88"/>
      <c r="V9" s="88"/>
      <c r="W9" s="88"/>
      <c r="X9" s="62"/>
      <c r="Y9" s="88"/>
      <c r="Z9" s="88"/>
    </row>
    <row r="10" spans="2:29">
      <c r="B10" s="158">
        <v>2024</v>
      </c>
      <c r="C10" s="385">
        <f>C85</f>
        <v>1235.7476526089529</v>
      </c>
      <c r="D10" s="71"/>
      <c r="E10" s="71"/>
      <c r="F10" s="250">
        <f>$C$88</f>
        <v>54.452165356822256</v>
      </c>
      <c r="G10" s="336">
        <f>ROUND(D10+E10+F10,2)</f>
        <v>54.45</v>
      </c>
      <c r="H10" s="390">
        <f>$D$96</f>
        <v>5.6147516544049472</v>
      </c>
      <c r="I10" s="386">
        <f>$C$89</f>
        <v>7.9799917258138251</v>
      </c>
      <c r="J10" s="336"/>
      <c r="K10" s="336"/>
      <c r="N10" s="338"/>
      <c r="O10" s="338"/>
      <c r="T10" s="62"/>
      <c r="U10" s="88"/>
      <c r="V10" s="88"/>
      <c r="W10" s="156"/>
      <c r="X10" s="88"/>
      <c r="Y10" s="88"/>
      <c r="Z10" s="88"/>
    </row>
    <row r="11" spans="2:29">
      <c r="B11" s="158">
        <f t="shared" ref="B11:B56" si="0">B10+1</f>
        <v>2025</v>
      </c>
      <c r="C11" s="337">
        <f t="shared" ref="C11:D17" si="1">C10*(1+Inflation)</f>
        <v>1262.6869514358282</v>
      </c>
      <c r="D11" s="71"/>
      <c r="E11" s="71"/>
      <c r="F11" s="71">
        <f t="shared" ref="F11" si="2">F10*(1+Inflation)</f>
        <v>55.639222561600981</v>
      </c>
      <c r="G11" s="336">
        <f t="shared" ref="G11:G31" si="3">ROUND(D11+E11+F11,2)</f>
        <v>55.64</v>
      </c>
      <c r="H11" s="71">
        <f t="shared" ref="H11" si="4">H10*(1+Inflation)</f>
        <v>5.7371532404709749</v>
      </c>
      <c r="I11" s="71">
        <f t="shared" ref="I11:I56" si="5">ROUND(I10*(1+$G$63),2)</f>
        <v>7.98</v>
      </c>
      <c r="J11" s="336"/>
      <c r="K11" s="336"/>
      <c r="N11" s="338"/>
      <c r="O11" s="338"/>
      <c r="T11" s="62"/>
      <c r="U11" s="88"/>
      <c r="V11" s="88"/>
      <c r="W11" s="156"/>
      <c r="X11" s="88"/>
      <c r="Y11" s="88"/>
      <c r="Z11" s="88"/>
    </row>
    <row r="12" spans="2:29">
      <c r="B12" s="158">
        <f t="shared" si="0"/>
        <v>2026</v>
      </c>
      <c r="C12" s="337">
        <f t="shared" si="1"/>
        <v>1290.2135269771293</v>
      </c>
      <c r="D12" s="335"/>
      <c r="E12" s="71"/>
      <c r="F12" s="71">
        <f t="shared" ref="F12" si="6">F11*(1+Inflation)</f>
        <v>56.852157613443886</v>
      </c>
      <c r="G12" s="336">
        <f t="shared" si="3"/>
        <v>56.85</v>
      </c>
      <c r="H12" s="71">
        <f t="shared" ref="H12" si="7">H11*(1+Inflation)</f>
        <v>5.8622231811132419</v>
      </c>
      <c r="I12" s="71">
        <f t="shared" si="5"/>
        <v>7.98</v>
      </c>
      <c r="J12" s="336"/>
      <c r="K12" s="336"/>
      <c r="N12" s="338"/>
      <c r="O12" s="338"/>
      <c r="T12" s="62"/>
      <c r="U12" s="88"/>
      <c r="V12" s="88"/>
      <c r="W12" s="88"/>
      <c r="X12" s="88"/>
      <c r="Y12" s="88"/>
      <c r="Z12" s="88"/>
    </row>
    <row r="13" spans="2:29">
      <c r="B13" s="158">
        <f t="shared" si="0"/>
        <v>2027</v>
      </c>
      <c r="C13" s="337">
        <f t="shared" si="1"/>
        <v>1318.3401818652308</v>
      </c>
      <c r="D13" s="71"/>
      <c r="E13" s="71"/>
      <c r="F13" s="71">
        <f t="shared" ref="F13" si="8">F12*(1+Inflation)</f>
        <v>58.091534649416964</v>
      </c>
      <c r="G13" s="336">
        <f t="shared" si="3"/>
        <v>58.09</v>
      </c>
      <c r="H13" s="71">
        <f t="shared" ref="H13" si="9">H12*(1+Inflation)</f>
        <v>5.9900196464615112</v>
      </c>
      <c r="I13" s="71">
        <f t="shared" si="5"/>
        <v>7.98</v>
      </c>
      <c r="J13" s="336"/>
      <c r="K13" s="336"/>
      <c r="N13" s="338"/>
      <c r="O13" s="338"/>
      <c r="T13" s="339"/>
      <c r="U13" s="88"/>
      <c r="V13" s="88"/>
      <c r="W13" s="88"/>
      <c r="X13" s="88"/>
      <c r="Y13" s="88"/>
      <c r="Z13" s="88"/>
    </row>
    <row r="14" spans="2:29">
      <c r="B14" s="158">
        <f t="shared" si="0"/>
        <v>2028</v>
      </c>
      <c r="C14" s="337">
        <f t="shared" si="1"/>
        <v>1347.0799978298928</v>
      </c>
      <c r="D14" s="71"/>
      <c r="E14" s="71"/>
      <c r="F14" s="71">
        <f t="shared" ref="F14" si="10">F13*(1+Inflation)</f>
        <v>59.357930104774255</v>
      </c>
      <c r="G14" s="336">
        <f t="shared" si="3"/>
        <v>59.36</v>
      </c>
      <c r="H14" s="71">
        <f t="shared" ref="H14" si="11">H13*(1+Inflation)</f>
        <v>6.1206020747543723</v>
      </c>
      <c r="I14" s="71">
        <f t="shared" si="5"/>
        <v>7.98</v>
      </c>
      <c r="J14" s="336"/>
      <c r="K14" s="336"/>
      <c r="N14" s="338"/>
      <c r="O14" s="338"/>
      <c r="T14" s="62"/>
      <c r="U14" s="88"/>
      <c r="V14" s="88"/>
      <c r="W14" s="88"/>
      <c r="X14" s="88"/>
      <c r="Y14" s="88"/>
      <c r="Z14" s="88"/>
    </row>
    <row r="15" spans="2:29">
      <c r="B15" s="158">
        <f t="shared" si="0"/>
        <v>2029</v>
      </c>
      <c r="C15" s="337">
        <f t="shared" si="1"/>
        <v>1376.4463417825846</v>
      </c>
      <c r="D15" s="71"/>
      <c r="E15" s="71"/>
      <c r="F15" s="71">
        <f t="shared" ref="F15" si="12">F14*(1+Inflation)</f>
        <v>60.651932981058337</v>
      </c>
      <c r="G15" s="336">
        <f t="shared" si="3"/>
        <v>60.65</v>
      </c>
      <c r="H15" s="71">
        <f t="shared" ref="H15" si="13">H14*(1+Inflation)</f>
        <v>6.2540311999840181</v>
      </c>
      <c r="I15" s="71">
        <f t="shared" si="5"/>
        <v>7.98</v>
      </c>
      <c r="J15" s="336"/>
      <c r="K15" s="336"/>
      <c r="N15" s="338"/>
      <c r="O15" s="338"/>
      <c r="T15" s="62"/>
      <c r="U15" s="88"/>
      <c r="V15" s="88"/>
      <c r="W15" s="88"/>
      <c r="X15" s="88"/>
      <c r="Y15" s="88"/>
      <c r="Z15" s="88"/>
    </row>
    <row r="16" spans="2:29" s="340" customFormat="1">
      <c r="B16" s="158">
        <f t="shared" si="0"/>
        <v>2030</v>
      </c>
      <c r="C16" s="337">
        <f t="shared" si="1"/>
        <v>1406.4528720334449</v>
      </c>
      <c r="D16" s="250">
        <f>ROUND(C16*$C$92,2)</f>
        <v>85.79</v>
      </c>
      <c r="E16" s="71"/>
      <c r="F16" s="71">
        <f t="shared" ref="F16" si="14">F15*(1+Inflation)</f>
        <v>61.974145120045414</v>
      </c>
      <c r="G16" s="336">
        <f t="shared" si="3"/>
        <v>147.76</v>
      </c>
      <c r="H16" s="71">
        <f t="shared" ref="H16" si="15">H15*(1+Inflation)</f>
        <v>6.3903690801436701</v>
      </c>
      <c r="I16" s="71">
        <f t="shared" si="5"/>
        <v>7.98</v>
      </c>
      <c r="J16" s="336">
        <f t="shared" ref="J16:J56" si="16">ROUND($K$80*H16/1000+I16,2)</f>
        <v>69.33</v>
      </c>
      <c r="K16" s="336">
        <f t="shared" ref="K16:K56" si="17">ROUND(G16*1000/8760/$G$80+J16,2)</f>
        <v>120.44</v>
      </c>
      <c r="L16"/>
      <c r="M16"/>
      <c r="N16" s="338"/>
      <c r="O16" s="338"/>
      <c r="T16" s="62"/>
      <c r="U16" s="88"/>
      <c r="V16" s="88"/>
      <c r="W16" s="88"/>
      <c r="X16" s="88"/>
      <c r="Y16" s="88"/>
      <c r="Z16" s="88"/>
      <c r="AA16" s="62"/>
      <c r="AB16" s="62"/>
    </row>
    <row r="17" spans="2:28" s="340" customFormat="1">
      <c r="B17" s="158">
        <f t="shared" si="0"/>
        <v>2031</v>
      </c>
      <c r="C17" s="337"/>
      <c r="D17" s="71">
        <f t="shared" si="1"/>
        <v>87.660222000000005</v>
      </c>
      <c r="E17" s="71"/>
      <c r="F17" s="71">
        <f t="shared" ref="F17" si="18">F16*(1+Inflation)</f>
        <v>63.325181483662405</v>
      </c>
      <c r="G17" s="336">
        <f t="shared" si="3"/>
        <v>150.99</v>
      </c>
      <c r="H17" s="71">
        <f t="shared" ref="H17" si="19">H16*(1+Inflation)</f>
        <v>6.5296791260908025</v>
      </c>
      <c r="I17" s="71">
        <f t="shared" si="5"/>
        <v>7.98</v>
      </c>
      <c r="J17" s="336">
        <f t="shared" si="16"/>
        <v>70.66</v>
      </c>
      <c r="K17" s="336">
        <f t="shared" si="17"/>
        <v>122.89</v>
      </c>
      <c r="L17"/>
      <c r="M17"/>
      <c r="N17" s="338"/>
      <c r="O17" s="338"/>
      <c r="T17" s="62"/>
      <c r="U17" s="88"/>
      <c r="V17" s="88"/>
      <c r="W17" s="88"/>
      <c r="X17" s="88"/>
      <c r="Y17" s="88"/>
      <c r="Z17" s="88"/>
      <c r="AA17" s="62"/>
      <c r="AB17" s="62"/>
    </row>
    <row r="18" spans="2:28" s="340" customFormat="1">
      <c r="B18" s="158">
        <f t="shared" si="0"/>
        <v>2032</v>
      </c>
      <c r="C18" s="337"/>
      <c r="D18" s="71">
        <f t="shared" ref="D18" si="20">D17*(1+Inflation)</f>
        <v>89.571214839600003</v>
      </c>
      <c r="E18" s="71"/>
      <c r="F18" s="71">
        <f t="shared" ref="F18" si="21">F17*(1+Inflation)</f>
        <v>64.705670440006244</v>
      </c>
      <c r="G18" s="336">
        <f t="shared" si="3"/>
        <v>154.28</v>
      </c>
      <c r="H18" s="71">
        <f t="shared" ref="H18" si="22">H17*(1+Inflation)</f>
        <v>6.6720261310395825</v>
      </c>
      <c r="I18" s="71">
        <f t="shared" si="5"/>
        <v>7.98</v>
      </c>
      <c r="J18" s="336">
        <f t="shared" si="16"/>
        <v>72.03</v>
      </c>
      <c r="K18" s="336">
        <f t="shared" si="17"/>
        <v>125.4</v>
      </c>
      <c r="L18"/>
      <c r="M18"/>
      <c r="N18" s="338"/>
      <c r="O18" s="338"/>
      <c r="T18" s="62"/>
      <c r="U18" s="88"/>
      <c r="V18" s="88"/>
      <c r="W18" s="88"/>
      <c r="X18" s="88"/>
      <c r="Y18" s="88"/>
      <c r="Z18" s="88"/>
      <c r="AA18" s="62"/>
      <c r="AB18" s="62"/>
    </row>
    <row r="19" spans="2:28" s="340" customFormat="1">
      <c r="B19" s="158">
        <f t="shared" si="0"/>
        <v>2033</v>
      </c>
      <c r="C19" s="337"/>
      <c r="D19" s="71">
        <f t="shared" ref="D19" si="23">D18*(1+Inflation)</f>
        <v>91.523867323103289</v>
      </c>
      <c r="E19" s="71"/>
      <c r="F19" s="71">
        <f t="shared" ref="F19" si="24">F18*(1+Inflation)</f>
        <v>66.11625405559839</v>
      </c>
      <c r="G19" s="336">
        <f t="shared" si="3"/>
        <v>157.63999999999999</v>
      </c>
      <c r="H19" s="71">
        <f t="shared" ref="H19" si="25">H18*(1+Inflation)</f>
        <v>6.8174763006962458</v>
      </c>
      <c r="I19" s="71">
        <f t="shared" si="5"/>
        <v>7.98</v>
      </c>
      <c r="J19" s="336">
        <f t="shared" si="16"/>
        <v>73.430000000000007</v>
      </c>
      <c r="K19" s="336">
        <f t="shared" si="17"/>
        <v>127.96</v>
      </c>
      <c r="L19"/>
      <c r="M19"/>
      <c r="N19" s="338"/>
      <c r="O19" s="338"/>
      <c r="Q19" s="341"/>
      <c r="T19" s="62"/>
      <c r="U19" s="88"/>
      <c r="V19" s="88"/>
      <c r="W19" s="88"/>
      <c r="X19" s="88"/>
      <c r="Y19" s="88"/>
      <c r="Z19" s="88"/>
      <c r="AA19" s="62"/>
      <c r="AB19" s="62"/>
    </row>
    <row r="20" spans="2:28" s="340" customFormat="1">
      <c r="B20" s="158">
        <f t="shared" si="0"/>
        <v>2034</v>
      </c>
      <c r="C20" s="337"/>
      <c r="D20" s="71">
        <f t="shared" ref="D20" si="26">D19*(1+Inflation)</f>
        <v>93.519087630746938</v>
      </c>
      <c r="E20" s="71"/>
      <c r="F20" s="71">
        <f t="shared" ref="F20" si="27">F19*(1+Inflation)</f>
        <v>67.557588394010438</v>
      </c>
      <c r="G20" s="336">
        <f t="shared" si="3"/>
        <v>161.08000000000001</v>
      </c>
      <c r="H20" s="71">
        <f t="shared" ref="H20" si="28">H19*(1+Inflation)</f>
        <v>6.9660972840514246</v>
      </c>
      <c r="I20" s="71">
        <f t="shared" si="5"/>
        <v>7.98</v>
      </c>
      <c r="J20" s="336">
        <f t="shared" si="16"/>
        <v>74.849999999999994</v>
      </c>
      <c r="K20" s="336">
        <f t="shared" si="17"/>
        <v>130.57</v>
      </c>
      <c r="L20"/>
      <c r="M20"/>
      <c r="N20"/>
      <c r="T20" s="62"/>
      <c r="U20" s="88"/>
      <c r="V20" s="88"/>
      <c r="W20" s="88"/>
      <c r="X20" s="88"/>
      <c r="Y20" s="88"/>
      <c r="Z20" s="88"/>
      <c r="AA20" s="62"/>
      <c r="AB20" s="62"/>
    </row>
    <row r="21" spans="2:28">
      <c r="B21" s="158">
        <f t="shared" si="0"/>
        <v>2035</v>
      </c>
      <c r="C21" s="337"/>
      <c r="D21" s="71">
        <f t="shared" ref="D21" si="29">D20*(1+Inflation)</f>
        <v>95.557803741097231</v>
      </c>
      <c r="E21" s="71"/>
      <c r="F21" s="71">
        <f t="shared" ref="F21" si="30">F20*(1+Inflation)</f>
        <v>69.030343820999875</v>
      </c>
      <c r="G21" s="336">
        <f t="shared" si="3"/>
        <v>164.59</v>
      </c>
      <c r="H21" s="71">
        <f t="shared" ref="H21" si="31">H20*(1+Inflation)</f>
        <v>7.1179582048437462</v>
      </c>
      <c r="I21" s="71">
        <f t="shared" si="5"/>
        <v>7.98</v>
      </c>
      <c r="J21" s="336">
        <f t="shared" si="16"/>
        <v>76.31</v>
      </c>
      <c r="K21" s="336">
        <f t="shared" si="17"/>
        <v>133.25</v>
      </c>
      <c r="T21" s="62"/>
      <c r="U21" s="88"/>
      <c r="V21" s="88"/>
      <c r="W21" s="88"/>
      <c r="X21" s="88"/>
      <c r="Y21" s="88"/>
      <c r="Z21" s="88"/>
    </row>
    <row r="22" spans="2:28">
      <c r="B22" s="158">
        <f t="shared" si="0"/>
        <v>2036</v>
      </c>
      <c r="C22" s="337"/>
      <c r="D22" s="71">
        <f t="shared" ref="D22" si="32">D21*(1+Inflation)</f>
        <v>97.640963862653152</v>
      </c>
      <c r="E22" s="71"/>
      <c r="F22" s="71">
        <f t="shared" ref="F22" si="33">F21*(1+Inflation)</f>
        <v>70.535205316297677</v>
      </c>
      <c r="G22" s="336">
        <f t="shared" si="3"/>
        <v>168.18</v>
      </c>
      <c r="H22" s="71">
        <f t="shared" ref="H22" si="34">H21*(1+Inflation)</f>
        <v>7.2731296937093406</v>
      </c>
      <c r="I22" s="71">
        <f t="shared" si="5"/>
        <v>7.98</v>
      </c>
      <c r="J22" s="336">
        <f t="shared" si="16"/>
        <v>77.8</v>
      </c>
      <c r="K22" s="336">
        <f t="shared" si="17"/>
        <v>135.97999999999999</v>
      </c>
    </row>
    <row r="23" spans="2:28">
      <c r="B23" s="158">
        <f t="shared" si="0"/>
        <v>2037</v>
      </c>
      <c r="C23" s="337"/>
      <c r="D23" s="71">
        <f t="shared" ref="D23" si="35">D22*(1+Inflation)</f>
        <v>99.769536874859</v>
      </c>
      <c r="E23" s="71"/>
      <c r="F23" s="71">
        <f t="shared" ref="F23" si="36">F22*(1+Inflation)</f>
        <v>72.072872792192967</v>
      </c>
      <c r="G23" s="336">
        <f t="shared" si="3"/>
        <v>171.84</v>
      </c>
      <c r="H23" s="71">
        <f t="shared" ref="H23" si="37">H22*(1+Inflation)</f>
        <v>7.4316839210322048</v>
      </c>
      <c r="I23" s="71">
        <f t="shared" si="5"/>
        <v>7.98</v>
      </c>
      <c r="J23" s="336">
        <f t="shared" si="16"/>
        <v>79.319999999999993</v>
      </c>
      <c r="K23" s="336">
        <f t="shared" si="17"/>
        <v>138.76</v>
      </c>
    </row>
    <row r="24" spans="2:28">
      <c r="B24" s="158">
        <f t="shared" si="0"/>
        <v>2038</v>
      </c>
      <c r="C24" s="337"/>
      <c r="D24" s="71">
        <f t="shared" ref="D24" si="38">D23*(1+Inflation)</f>
        <v>101.94451277873092</v>
      </c>
      <c r="E24" s="71"/>
      <c r="F24" s="71">
        <f t="shared" ref="F24" si="39">F23*(1+Inflation)</f>
        <v>73.64406141906278</v>
      </c>
      <c r="G24" s="336">
        <f t="shared" si="3"/>
        <v>175.59</v>
      </c>
      <c r="H24" s="71">
        <f t="shared" ref="H24" si="40">H23*(1+Inflation)</f>
        <v>7.5936946305107069</v>
      </c>
      <c r="I24" s="71">
        <f t="shared" si="5"/>
        <v>7.98</v>
      </c>
      <c r="J24" s="336">
        <f t="shared" si="16"/>
        <v>80.88</v>
      </c>
      <c r="K24" s="336">
        <f t="shared" si="17"/>
        <v>141.62</v>
      </c>
    </row>
    <row r="25" spans="2:28">
      <c r="B25" s="158">
        <f t="shared" si="0"/>
        <v>2039</v>
      </c>
      <c r="C25" s="337"/>
      <c r="D25" s="71">
        <f t="shared" ref="D25" si="41">D24*(1+Inflation)</f>
        <v>104.16690315730726</v>
      </c>
      <c r="E25" s="71"/>
      <c r="F25" s="71">
        <f t="shared" ref="F25" si="42">F24*(1+Inflation)</f>
        <v>75.249501957998348</v>
      </c>
      <c r="G25" s="336">
        <f t="shared" si="3"/>
        <v>179.42</v>
      </c>
      <c r="H25" s="71">
        <f t="shared" ref="H25" si="43">H24*(1+Inflation)</f>
        <v>7.7592371734558405</v>
      </c>
      <c r="I25" s="71">
        <f t="shared" si="5"/>
        <v>7.98</v>
      </c>
      <c r="J25" s="336">
        <f t="shared" si="16"/>
        <v>82.47</v>
      </c>
      <c r="K25" s="336">
        <f t="shared" si="17"/>
        <v>144.54</v>
      </c>
    </row>
    <row r="26" spans="2:28">
      <c r="B26" s="158">
        <f t="shared" si="0"/>
        <v>2040</v>
      </c>
      <c r="C26" s="337"/>
      <c r="D26" s="71">
        <f t="shared" ref="D26" si="44">D25*(1+Inflation)</f>
        <v>106.43774164613656</v>
      </c>
      <c r="E26" s="71"/>
      <c r="F26" s="71">
        <f t="shared" ref="F26" si="45">F25*(1+Inflation)</f>
        <v>76.889941100682719</v>
      </c>
      <c r="G26" s="336">
        <f t="shared" si="3"/>
        <v>183.33</v>
      </c>
      <c r="H26" s="71">
        <f t="shared" ref="H26" si="46">H25*(1+Inflation)</f>
        <v>7.9283885438371779</v>
      </c>
      <c r="I26" s="71">
        <f t="shared" si="5"/>
        <v>7.98</v>
      </c>
      <c r="J26" s="336">
        <f t="shared" si="16"/>
        <v>84.09</v>
      </c>
      <c r="K26" s="336">
        <f t="shared" si="17"/>
        <v>147.51</v>
      </c>
    </row>
    <row r="27" spans="2:28">
      <c r="B27" s="158">
        <f t="shared" si="0"/>
        <v>2041</v>
      </c>
      <c r="C27" s="337"/>
      <c r="D27" s="71">
        <f t="shared" ref="D27" si="47">D26*(1+Inflation)</f>
        <v>108.75808441402233</v>
      </c>
      <c r="E27" s="71"/>
      <c r="F27" s="71">
        <f t="shared" ref="F27" si="48">F26*(1+Inflation)</f>
        <v>78.5661418166776</v>
      </c>
      <c r="G27" s="336">
        <f t="shared" si="3"/>
        <v>187.32</v>
      </c>
      <c r="H27" s="71">
        <f t="shared" ref="H27" si="49">H26*(1+Inflation)</f>
        <v>8.1012274140928291</v>
      </c>
      <c r="I27" s="71">
        <f t="shared" si="5"/>
        <v>7.98</v>
      </c>
      <c r="J27" s="336">
        <f t="shared" si="16"/>
        <v>85.75</v>
      </c>
      <c r="K27" s="336">
        <f t="shared" si="17"/>
        <v>150.55000000000001</v>
      </c>
    </row>
    <row r="28" spans="2:28">
      <c r="B28" s="158">
        <f t="shared" si="0"/>
        <v>2042</v>
      </c>
      <c r="C28" s="337"/>
      <c r="D28" s="71">
        <f t="shared" ref="D28" si="50">D27*(1+Inflation)</f>
        <v>111.12901065424802</v>
      </c>
      <c r="E28" s="71"/>
      <c r="F28" s="71">
        <f t="shared" ref="F28" si="51">F27*(1+Inflation)</f>
        <v>80.278883708281171</v>
      </c>
      <c r="G28" s="336">
        <f t="shared" si="3"/>
        <v>191.41</v>
      </c>
      <c r="H28" s="71">
        <f t="shared" ref="H28" si="52">H27*(1+Inflation)</f>
        <v>8.2778341717200536</v>
      </c>
      <c r="I28" s="71">
        <f t="shared" si="5"/>
        <v>7.98</v>
      </c>
      <c r="J28" s="336">
        <f t="shared" si="16"/>
        <v>87.45</v>
      </c>
      <c r="K28" s="336">
        <f t="shared" si="17"/>
        <v>153.66</v>
      </c>
    </row>
    <row r="29" spans="2:28">
      <c r="B29" s="158">
        <f t="shared" si="0"/>
        <v>2043</v>
      </c>
      <c r="C29" s="337"/>
      <c r="D29" s="71">
        <f t="shared" ref="D29" si="53">D28*(1+Inflation)</f>
        <v>113.55162308651063</v>
      </c>
      <c r="E29" s="71"/>
      <c r="F29" s="71">
        <f t="shared" ref="F29" si="54">F28*(1+Inflation)</f>
        <v>82.028963373121698</v>
      </c>
      <c r="G29" s="336">
        <f t="shared" si="3"/>
        <v>195.58</v>
      </c>
      <c r="H29" s="71">
        <f t="shared" ref="H29" si="55">H28*(1+Inflation)</f>
        <v>8.4582909566635518</v>
      </c>
      <c r="I29" s="71">
        <f t="shared" si="5"/>
        <v>7.98</v>
      </c>
      <c r="J29" s="336">
        <f t="shared" si="16"/>
        <v>89.18</v>
      </c>
      <c r="K29" s="336">
        <f t="shared" si="17"/>
        <v>156.84</v>
      </c>
    </row>
    <row r="30" spans="2:28">
      <c r="B30" s="158">
        <f t="shared" si="0"/>
        <v>2044</v>
      </c>
      <c r="C30" s="337"/>
      <c r="D30" s="71">
        <f t="shared" ref="D30" si="56">D29*(1+Inflation)</f>
        <v>116.02704846979657</v>
      </c>
      <c r="E30" s="71"/>
      <c r="F30" s="71">
        <f t="shared" ref="F30" si="57">F29*(1+Inflation)</f>
        <v>83.817194774655761</v>
      </c>
      <c r="G30" s="336">
        <f t="shared" si="3"/>
        <v>199.84</v>
      </c>
      <c r="H30" s="71">
        <f t="shared" ref="H30" si="58">H29*(1+Inflation)</f>
        <v>8.6426816995188176</v>
      </c>
      <c r="I30" s="71">
        <f t="shared" si="5"/>
        <v>7.98</v>
      </c>
      <c r="J30" s="336">
        <f t="shared" si="16"/>
        <v>90.95</v>
      </c>
      <c r="K30" s="336">
        <f t="shared" si="17"/>
        <v>160.08000000000001</v>
      </c>
    </row>
    <row r="31" spans="2:28">
      <c r="B31" s="158">
        <f t="shared" si="0"/>
        <v>2045</v>
      </c>
      <c r="C31" s="337"/>
      <c r="D31" s="71">
        <f t="shared" ref="D31:D56" si="59">D30*(1+Inflation)</f>
        <v>118.55643812643814</v>
      </c>
      <c r="E31" s="71"/>
      <c r="F31" s="71">
        <f t="shared" ref="F31:F56" si="60">F30*(1+Inflation)</f>
        <v>85.644409620743261</v>
      </c>
      <c r="G31" s="336">
        <f t="shared" si="3"/>
        <v>204.2</v>
      </c>
      <c r="H31" s="71">
        <f t="shared" ref="H31:H56" si="61">H30*(1+Inflation)</f>
        <v>8.8310921605683284</v>
      </c>
      <c r="I31" s="71">
        <f t="shared" si="5"/>
        <v>7.98</v>
      </c>
      <c r="J31" s="336">
        <f t="shared" si="16"/>
        <v>92.76</v>
      </c>
      <c r="K31" s="336">
        <f t="shared" si="17"/>
        <v>163.4</v>
      </c>
    </row>
    <row r="32" spans="2:28">
      <c r="B32" s="158">
        <f t="shared" si="0"/>
        <v>2046</v>
      </c>
      <c r="C32" s="337"/>
      <c r="D32" s="71">
        <f t="shared" si="59"/>
        <v>121.1409684775945</v>
      </c>
      <c r="E32" s="71"/>
      <c r="F32" s="71">
        <f t="shared" si="60"/>
        <v>87.511457750475472</v>
      </c>
      <c r="G32" s="336">
        <f t="shared" ref="G32:G40" si="62">ROUND(D32+E32+F32,2)</f>
        <v>208.65</v>
      </c>
      <c r="H32" s="71">
        <f t="shared" si="61"/>
        <v>9.0236099696687191</v>
      </c>
      <c r="I32" s="71">
        <f t="shared" si="5"/>
        <v>7.98</v>
      </c>
      <c r="J32" s="336">
        <f t="shared" si="16"/>
        <v>94.61</v>
      </c>
      <c r="K32" s="336">
        <f t="shared" si="17"/>
        <v>166.79</v>
      </c>
    </row>
    <row r="33" spans="2:11">
      <c r="B33" s="158">
        <f t="shared" si="0"/>
        <v>2047</v>
      </c>
      <c r="C33" s="337"/>
      <c r="D33" s="71">
        <f t="shared" si="59"/>
        <v>123.78184159040606</v>
      </c>
      <c r="E33" s="71"/>
      <c r="F33" s="71">
        <f t="shared" si="60"/>
        <v>89.419207529435838</v>
      </c>
      <c r="G33" s="336">
        <f t="shared" si="62"/>
        <v>213.2</v>
      </c>
      <c r="H33" s="71">
        <f t="shared" si="61"/>
        <v>9.2203246670074979</v>
      </c>
      <c r="I33" s="71">
        <f t="shared" si="5"/>
        <v>7.98</v>
      </c>
      <c r="J33" s="336">
        <f t="shared" si="16"/>
        <v>96.5</v>
      </c>
      <c r="K33" s="336">
        <f t="shared" si="17"/>
        <v>170.25</v>
      </c>
    </row>
    <row r="34" spans="2:11">
      <c r="B34" s="158">
        <f t="shared" si="0"/>
        <v>2048</v>
      </c>
      <c r="C34" s="337"/>
      <c r="D34" s="71">
        <f t="shared" si="59"/>
        <v>126.48028573707691</v>
      </c>
      <c r="E34" s="71"/>
      <c r="F34" s="71">
        <f t="shared" si="60"/>
        <v>91.368546253577549</v>
      </c>
      <c r="G34" s="336">
        <f t="shared" si="62"/>
        <v>217.85</v>
      </c>
      <c r="H34" s="71">
        <f t="shared" si="61"/>
        <v>9.4213277447482611</v>
      </c>
      <c r="I34" s="71">
        <f t="shared" si="5"/>
        <v>7.98</v>
      </c>
      <c r="J34" s="336">
        <f t="shared" si="16"/>
        <v>98.42</v>
      </c>
      <c r="K34" s="336">
        <f t="shared" si="17"/>
        <v>173.78</v>
      </c>
    </row>
    <row r="35" spans="2:11">
      <c r="B35" s="158">
        <f t="shared" si="0"/>
        <v>2049</v>
      </c>
      <c r="C35" s="337"/>
      <c r="D35" s="71">
        <f t="shared" si="59"/>
        <v>129.23755596614518</v>
      </c>
      <c r="E35" s="71"/>
      <c r="F35" s="71">
        <f t="shared" si="60"/>
        <v>93.360380561905544</v>
      </c>
      <c r="G35" s="336">
        <f t="shared" si="62"/>
        <v>222.6</v>
      </c>
      <c r="H35" s="71">
        <f t="shared" si="61"/>
        <v>9.6267126895837727</v>
      </c>
      <c r="I35" s="71">
        <f t="shared" si="5"/>
        <v>7.98</v>
      </c>
      <c r="J35" s="336">
        <f t="shared" si="16"/>
        <v>100.4</v>
      </c>
      <c r="K35" s="336">
        <f t="shared" si="17"/>
        <v>177.4</v>
      </c>
    </row>
    <row r="36" spans="2:11">
      <c r="B36" s="158">
        <f t="shared" si="0"/>
        <v>2050</v>
      </c>
      <c r="C36" s="337"/>
      <c r="D36" s="71">
        <f t="shared" si="59"/>
        <v>132.05493468620716</v>
      </c>
      <c r="E36" s="71"/>
      <c r="F36" s="71">
        <f t="shared" si="60"/>
        <v>95.395636858155086</v>
      </c>
      <c r="G36" s="336">
        <f t="shared" si="62"/>
        <v>227.45</v>
      </c>
      <c r="H36" s="71">
        <f t="shared" si="61"/>
        <v>9.8365750262166998</v>
      </c>
      <c r="I36" s="71">
        <f t="shared" si="5"/>
        <v>7.98</v>
      </c>
      <c r="J36" s="336">
        <f t="shared" si="16"/>
        <v>102.41</v>
      </c>
      <c r="K36" s="336">
        <f t="shared" si="17"/>
        <v>181.09</v>
      </c>
    </row>
    <row r="37" spans="2:11">
      <c r="B37" s="158">
        <f t="shared" si="0"/>
        <v>2051</v>
      </c>
      <c r="C37" s="337"/>
      <c r="D37" s="71">
        <f t="shared" si="59"/>
        <v>134.93373226236648</v>
      </c>
      <c r="E37" s="71"/>
      <c r="F37" s="71">
        <f t="shared" si="60"/>
        <v>97.475261741662877</v>
      </c>
      <c r="G37" s="336">
        <f t="shared" si="62"/>
        <v>232.41</v>
      </c>
      <c r="H37" s="71">
        <f t="shared" si="61"/>
        <v>10.051012361788224</v>
      </c>
      <c r="I37" s="71">
        <f t="shared" si="5"/>
        <v>7.98</v>
      </c>
      <c r="J37" s="336">
        <f t="shared" si="16"/>
        <v>104.47</v>
      </c>
      <c r="K37" s="336">
        <f t="shared" si="17"/>
        <v>184.87</v>
      </c>
    </row>
    <row r="38" spans="2:11">
      <c r="B38" s="158">
        <f t="shared" si="0"/>
        <v>2052</v>
      </c>
      <c r="C38" s="337"/>
      <c r="D38" s="71">
        <f t="shared" si="59"/>
        <v>137.87528762568607</v>
      </c>
      <c r="E38" s="71"/>
      <c r="F38" s="71">
        <f t="shared" si="60"/>
        <v>99.600222447631126</v>
      </c>
      <c r="G38" s="336">
        <f t="shared" si="62"/>
        <v>237.48</v>
      </c>
      <c r="H38" s="71">
        <f t="shared" si="61"/>
        <v>10.270124431275208</v>
      </c>
      <c r="I38" s="71">
        <f t="shared" si="5"/>
        <v>7.98</v>
      </c>
      <c r="J38" s="336">
        <f t="shared" si="16"/>
        <v>106.57</v>
      </c>
      <c r="K38" s="336">
        <f t="shared" si="17"/>
        <v>188.72</v>
      </c>
    </row>
    <row r="39" spans="2:11">
      <c r="B39" s="158">
        <f t="shared" si="0"/>
        <v>2053</v>
      </c>
      <c r="C39" s="337"/>
      <c r="D39" s="71">
        <f t="shared" si="59"/>
        <v>140.88096889592603</v>
      </c>
      <c r="E39" s="71"/>
      <c r="F39" s="71">
        <f t="shared" si="60"/>
        <v>101.77150729698948</v>
      </c>
      <c r="G39" s="336">
        <f t="shared" si="62"/>
        <v>242.65</v>
      </c>
      <c r="H39" s="71">
        <f t="shared" si="61"/>
        <v>10.494013143877009</v>
      </c>
      <c r="I39" s="71">
        <f t="shared" si="5"/>
        <v>7.98</v>
      </c>
      <c r="J39" s="336">
        <f t="shared" si="16"/>
        <v>108.72</v>
      </c>
      <c r="K39" s="336">
        <f t="shared" si="17"/>
        <v>192.66</v>
      </c>
    </row>
    <row r="40" spans="2:11">
      <c r="B40" s="158">
        <f t="shared" si="0"/>
        <v>2054</v>
      </c>
      <c r="C40" s="337"/>
      <c r="D40" s="71">
        <f t="shared" si="59"/>
        <v>143.95217401785723</v>
      </c>
      <c r="E40" s="71"/>
      <c r="F40" s="71">
        <f t="shared" si="60"/>
        <v>103.99012615606385</v>
      </c>
      <c r="G40" s="336">
        <f t="shared" si="62"/>
        <v>247.94</v>
      </c>
      <c r="H40" s="71">
        <f t="shared" si="61"/>
        <v>10.722782630413528</v>
      </c>
      <c r="I40" s="71">
        <f t="shared" si="5"/>
        <v>7.98</v>
      </c>
      <c r="J40" s="336">
        <f t="shared" si="16"/>
        <v>110.92</v>
      </c>
      <c r="K40" s="336">
        <f t="shared" si="17"/>
        <v>196.69</v>
      </c>
    </row>
    <row r="41" spans="2:11">
      <c r="B41" s="158">
        <f t="shared" si="0"/>
        <v>2055</v>
      </c>
      <c r="C41" s="337"/>
      <c r="D41" s="71">
        <f t="shared" si="59"/>
        <v>147.09033141144653</v>
      </c>
      <c r="E41" s="71"/>
      <c r="F41" s="71">
        <f t="shared" si="60"/>
        <v>106.25711090626605</v>
      </c>
      <c r="G41" s="336">
        <f t="shared" ref="G41:G52" si="63">ROUND(D41+E41+F41,2)</f>
        <v>253.35</v>
      </c>
      <c r="H41" s="71">
        <f t="shared" si="61"/>
        <v>10.956539291756544</v>
      </c>
      <c r="I41" s="71">
        <f t="shared" si="5"/>
        <v>7.98</v>
      </c>
      <c r="J41" s="336">
        <f t="shared" si="16"/>
        <v>113.16</v>
      </c>
      <c r="K41" s="336">
        <f t="shared" si="17"/>
        <v>200.8</v>
      </c>
    </row>
    <row r="42" spans="2:11">
      <c r="B42" s="158">
        <f t="shared" si="0"/>
        <v>2056</v>
      </c>
      <c r="C42" s="337"/>
      <c r="D42" s="71">
        <f t="shared" si="59"/>
        <v>150.29690063621607</v>
      </c>
      <c r="E42" s="71"/>
      <c r="F42" s="71">
        <f t="shared" si="60"/>
        <v>108.57351592402266</v>
      </c>
      <c r="G42" s="336">
        <f t="shared" si="63"/>
        <v>258.87</v>
      </c>
      <c r="H42" s="71">
        <f t="shared" si="61"/>
        <v>11.195391848316836</v>
      </c>
      <c r="I42" s="71">
        <f t="shared" si="5"/>
        <v>7.98</v>
      </c>
      <c r="J42" s="336">
        <f t="shared" si="16"/>
        <v>115.46</v>
      </c>
      <c r="K42" s="336">
        <f t="shared" si="17"/>
        <v>205.01</v>
      </c>
    </row>
    <row r="43" spans="2:11">
      <c r="B43" s="158">
        <f t="shared" si="0"/>
        <v>2057</v>
      </c>
      <c r="C43" s="337"/>
      <c r="D43" s="71">
        <f t="shared" si="59"/>
        <v>153.57337307008558</v>
      </c>
      <c r="E43" s="71"/>
      <c r="F43" s="71">
        <f t="shared" si="60"/>
        <v>110.94041857116636</v>
      </c>
      <c r="G43" s="336">
        <f t="shared" si="63"/>
        <v>264.51</v>
      </c>
      <c r="H43" s="71">
        <f t="shared" si="61"/>
        <v>11.439451390610143</v>
      </c>
      <c r="I43" s="71">
        <f t="shared" si="5"/>
        <v>7.98</v>
      </c>
      <c r="J43" s="336">
        <f t="shared" si="16"/>
        <v>117.8</v>
      </c>
      <c r="K43" s="336">
        <f t="shared" si="17"/>
        <v>209.3</v>
      </c>
    </row>
    <row r="44" spans="2:11">
      <c r="B44" s="158">
        <f t="shared" si="0"/>
        <v>2058</v>
      </c>
      <c r="C44" s="337"/>
      <c r="D44" s="71">
        <f t="shared" si="59"/>
        <v>156.92127260301345</v>
      </c>
      <c r="E44" s="71"/>
      <c r="F44" s="71">
        <f t="shared" si="60"/>
        <v>113.35891969601779</v>
      </c>
      <c r="G44" s="336">
        <f t="shared" si="63"/>
        <v>270.27999999999997</v>
      </c>
      <c r="H44" s="71">
        <f t="shared" si="61"/>
        <v>11.688831430925445</v>
      </c>
      <c r="I44" s="71">
        <f t="shared" si="5"/>
        <v>7.98</v>
      </c>
      <c r="J44" s="336">
        <f t="shared" si="16"/>
        <v>120.19</v>
      </c>
      <c r="K44" s="336">
        <f t="shared" si="17"/>
        <v>213.69</v>
      </c>
    </row>
    <row r="45" spans="2:11">
      <c r="B45" s="158">
        <f t="shared" si="0"/>
        <v>2059</v>
      </c>
      <c r="C45" s="337"/>
      <c r="D45" s="71">
        <f t="shared" si="59"/>
        <v>160.34215634575915</v>
      </c>
      <c r="E45" s="71"/>
      <c r="F45" s="71">
        <f t="shared" si="60"/>
        <v>115.83014414539099</v>
      </c>
      <c r="G45" s="336">
        <f t="shared" si="63"/>
        <v>276.17</v>
      </c>
      <c r="H45" s="71">
        <f t="shared" si="61"/>
        <v>11.943647956119619</v>
      </c>
      <c r="I45" s="71">
        <f t="shared" si="5"/>
        <v>7.98</v>
      </c>
      <c r="J45" s="336">
        <f t="shared" si="16"/>
        <v>122.64</v>
      </c>
      <c r="K45" s="336">
        <f t="shared" si="17"/>
        <v>218.17</v>
      </c>
    </row>
    <row r="46" spans="2:11">
      <c r="B46" s="158">
        <f t="shared" si="0"/>
        <v>2060</v>
      </c>
      <c r="C46" s="337"/>
      <c r="D46" s="71">
        <f t="shared" si="59"/>
        <v>163.8376153540967</v>
      </c>
      <c r="E46" s="71"/>
      <c r="F46" s="71">
        <f t="shared" si="60"/>
        <v>118.35524128776052</v>
      </c>
      <c r="G46" s="336">
        <f t="shared" si="63"/>
        <v>282.19</v>
      </c>
      <c r="H46" s="71">
        <f t="shared" si="61"/>
        <v>12.204019481563028</v>
      </c>
      <c r="I46" s="71">
        <f t="shared" si="5"/>
        <v>7.98</v>
      </c>
      <c r="J46" s="336">
        <f t="shared" si="16"/>
        <v>125.14</v>
      </c>
      <c r="K46" s="336">
        <f t="shared" si="17"/>
        <v>222.76</v>
      </c>
    </row>
    <row r="47" spans="2:11">
      <c r="B47" s="158">
        <f t="shared" si="0"/>
        <v>2061</v>
      </c>
      <c r="C47" s="337"/>
      <c r="D47" s="71">
        <f t="shared" si="59"/>
        <v>167.40927536881603</v>
      </c>
      <c r="E47" s="71"/>
      <c r="F47" s="71">
        <f t="shared" si="60"/>
        <v>120.9353855478337</v>
      </c>
      <c r="G47" s="336">
        <f t="shared" si="63"/>
        <v>288.33999999999997</v>
      </c>
      <c r="H47" s="71">
        <f t="shared" si="61"/>
        <v>12.470067106261103</v>
      </c>
      <c r="I47" s="71">
        <f t="shared" si="5"/>
        <v>7.98</v>
      </c>
      <c r="J47" s="336">
        <f t="shared" si="16"/>
        <v>127.69</v>
      </c>
      <c r="K47" s="336">
        <f t="shared" si="17"/>
        <v>227.43</v>
      </c>
    </row>
    <row r="48" spans="2:11">
      <c r="B48" s="158">
        <f t="shared" si="0"/>
        <v>2062</v>
      </c>
      <c r="C48" s="337"/>
      <c r="D48" s="71">
        <f t="shared" si="59"/>
        <v>171.05879757185622</v>
      </c>
      <c r="E48" s="71"/>
      <c r="F48" s="71">
        <f t="shared" si="60"/>
        <v>123.57177695277649</v>
      </c>
      <c r="G48" s="336">
        <f t="shared" si="63"/>
        <v>294.63</v>
      </c>
      <c r="H48" s="71">
        <f t="shared" si="61"/>
        <v>12.741914569177595</v>
      </c>
      <c r="I48" s="71">
        <f t="shared" si="5"/>
        <v>7.98</v>
      </c>
      <c r="J48" s="336">
        <f t="shared" si="16"/>
        <v>130.30000000000001</v>
      </c>
      <c r="K48" s="336">
        <f t="shared" si="17"/>
        <v>232.22</v>
      </c>
    </row>
    <row r="49" spans="2:29">
      <c r="B49" s="158">
        <f t="shared" si="0"/>
        <v>2063</v>
      </c>
      <c r="C49" s="337"/>
      <c r="D49" s="71">
        <f t="shared" si="59"/>
        <v>174.78787935892268</v>
      </c>
      <c r="E49" s="71"/>
      <c r="F49" s="71">
        <f t="shared" si="60"/>
        <v>126.26564169034702</v>
      </c>
      <c r="G49" s="336">
        <f t="shared" si="63"/>
        <v>301.05</v>
      </c>
      <c r="H49" s="71">
        <f t="shared" si="61"/>
        <v>13.019688306785667</v>
      </c>
      <c r="I49" s="71">
        <f t="shared" si="5"/>
        <v>7.98</v>
      </c>
      <c r="J49" s="336">
        <f t="shared" si="16"/>
        <v>132.97</v>
      </c>
      <c r="K49" s="336">
        <f t="shared" si="17"/>
        <v>237.11</v>
      </c>
    </row>
    <row r="50" spans="2:29">
      <c r="B50" s="158">
        <f t="shared" si="0"/>
        <v>2064</v>
      </c>
      <c r="C50" s="337"/>
      <c r="D50" s="71">
        <f t="shared" si="59"/>
        <v>178.59825512894722</v>
      </c>
      <c r="E50" s="71"/>
      <c r="F50" s="71">
        <f t="shared" si="60"/>
        <v>129.01823267919659</v>
      </c>
      <c r="G50" s="336">
        <f t="shared" si="63"/>
        <v>307.62</v>
      </c>
      <c r="H50" s="71">
        <f t="shared" si="61"/>
        <v>13.303517511873595</v>
      </c>
      <c r="I50" s="71">
        <f t="shared" si="5"/>
        <v>7.98</v>
      </c>
      <c r="J50" s="336">
        <f t="shared" si="16"/>
        <v>135.69</v>
      </c>
      <c r="K50" s="336">
        <f t="shared" si="17"/>
        <v>242.1</v>
      </c>
    </row>
    <row r="51" spans="2:29">
      <c r="B51" s="158">
        <f t="shared" si="0"/>
        <v>2065</v>
      </c>
      <c r="C51" s="337"/>
      <c r="D51" s="71">
        <f t="shared" si="59"/>
        <v>182.49169709075827</v>
      </c>
      <c r="E51" s="71"/>
      <c r="F51" s="71">
        <f t="shared" si="60"/>
        <v>131.83083015160307</v>
      </c>
      <c r="G51" s="336">
        <f t="shared" si="63"/>
        <v>314.32</v>
      </c>
      <c r="H51" s="71">
        <f t="shared" si="61"/>
        <v>13.59353419363244</v>
      </c>
      <c r="I51" s="71">
        <f t="shared" si="5"/>
        <v>7.98</v>
      </c>
      <c r="J51" s="336">
        <f t="shared" si="16"/>
        <v>138.47999999999999</v>
      </c>
      <c r="K51" s="336">
        <f t="shared" si="17"/>
        <v>247.21</v>
      </c>
    </row>
    <row r="52" spans="2:29">
      <c r="B52" s="158">
        <f t="shared" si="0"/>
        <v>2066</v>
      </c>
      <c r="C52" s="337"/>
      <c r="D52" s="71">
        <f t="shared" si="59"/>
        <v>186.4700160873368</v>
      </c>
      <c r="E52" s="71"/>
      <c r="F52" s="71">
        <f t="shared" si="60"/>
        <v>134.70474224890802</v>
      </c>
      <c r="G52" s="336">
        <f t="shared" si="63"/>
        <v>321.17</v>
      </c>
      <c r="H52" s="71">
        <f t="shared" si="61"/>
        <v>13.889873239053628</v>
      </c>
      <c r="I52" s="71">
        <f t="shared" si="5"/>
        <v>7.98</v>
      </c>
      <c r="J52" s="336">
        <f t="shared" si="16"/>
        <v>141.32</v>
      </c>
      <c r="K52" s="336">
        <f t="shared" si="17"/>
        <v>252.42</v>
      </c>
    </row>
    <row r="53" spans="2:29">
      <c r="B53" s="158">
        <f t="shared" si="0"/>
        <v>2067</v>
      </c>
      <c r="C53" s="337"/>
      <c r="D53" s="71">
        <f t="shared" si="59"/>
        <v>190.53506243804074</v>
      </c>
      <c r="E53" s="71"/>
      <c r="F53" s="71">
        <f t="shared" si="60"/>
        <v>137.64130562993421</v>
      </c>
      <c r="G53" s="336">
        <f t="shared" ref="G53:G56" si="64">ROUND(D53+E53+F53,2)</f>
        <v>328.18</v>
      </c>
      <c r="H53" s="71">
        <f t="shared" si="61"/>
        <v>14.192672475664997</v>
      </c>
      <c r="I53" s="71">
        <f t="shared" si="5"/>
        <v>7.98</v>
      </c>
      <c r="J53" s="336">
        <f t="shared" si="16"/>
        <v>144.22999999999999</v>
      </c>
      <c r="K53" s="336">
        <f t="shared" si="17"/>
        <v>257.76</v>
      </c>
    </row>
    <row r="54" spans="2:29">
      <c r="B54" s="158">
        <f t="shared" si="0"/>
        <v>2068</v>
      </c>
      <c r="C54" s="337"/>
      <c r="D54" s="71">
        <f t="shared" si="59"/>
        <v>194.68872679919002</v>
      </c>
      <c r="E54" s="71"/>
      <c r="F54" s="71">
        <f t="shared" si="60"/>
        <v>140.64188609266677</v>
      </c>
      <c r="G54" s="336">
        <f t="shared" si="64"/>
        <v>335.33</v>
      </c>
      <c r="H54" s="71">
        <f t="shared" si="61"/>
        <v>14.502072735634494</v>
      </c>
      <c r="I54" s="71">
        <f t="shared" si="5"/>
        <v>7.98</v>
      </c>
      <c r="J54" s="336">
        <f t="shared" si="16"/>
        <v>147.19999999999999</v>
      </c>
      <c r="K54" s="336">
        <f t="shared" si="17"/>
        <v>263.2</v>
      </c>
    </row>
    <row r="55" spans="2:29">
      <c r="B55" s="158">
        <f t="shared" si="0"/>
        <v>2069</v>
      </c>
      <c r="C55" s="337"/>
      <c r="D55" s="71">
        <f t="shared" si="59"/>
        <v>198.93294104341237</v>
      </c>
      <c r="E55" s="71"/>
      <c r="F55" s="71">
        <f t="shared" si="60"/>
        <v>143.70787920948692</v>
      </c>
      <c r="G55" s="336">
        <f t="shared" si="64"/>
        <v>342.64</v>
      </c>
      <c r="H55" s="71">
        <f t="shared" si="61"/>
        <v>14.818217921271327</v>
      </c>
      <c r="I55" s="71">
        <f t="shared" si="5"/>
        <v>7.98</v>
      </c>
      <c r="J55" s="336">
        <f t="shared" si="16"/>
        <v>150.22999999999999</v>
      </c>
      <c r="K55" s="336">
        <f t="shared" si="17"/>
        <v>268.76</v>
      </c>
    </row>
    <row r="56" spans="2:29">
      <c r="B56" s="158">
        <f t="shared" si="0"/>
        <v>2070</v>
      </c>
      <c r="C56" s="337"/>
      <c r="D56" s="71">
        <f t="shared" si="59"/>
        <v>203.26967915815877</v>
      </c>
      <c r="E56" s="71"/>
      <c r="F56" s="71">
        <f t="shared" si="60"/>
        <v>146.84071097625375</v>
      </c>
      <c r="G56" s="336">
        <f t="shared" si="64"/>
        <v>350.11</v>
      </c>
      <c r="H56" s="71">
        <f t="shared" si="61"/>
        <v>15.141255071955042</v>
      </c>
      <c r="I56" s="71">
        <f t="shared" si="5"/>
        <v>7.98</v>
      </c>
      <c r="J56" s="336">
        <f t="shared" si="16"/>
        <v>153.34</v>
      </c>
      <c r="K56" s="336">
        <f t="shared" si="17"/>
        <v>274.45</v>
      </c>
    </row>
    <row r="57" spans="2:29">
      <c r="B57" s="158"/>
      <c r="C57" s="337"/>
      <c r="D57" s="71"/>
      <c r="E57" s="71"/>
      <c r="F57" s="71"/>
      <c r="G57" s="336"/>
      <c r="H57" s="71"/>
      <c r="I57" s="71"/>
      <c r="J57" s="336"/>
      <c r="K57" s="336"/>
    </row>
    <row r="58" spans="2:29">
      <c r="M58" s="158"/>
      <c r="O58" s="342"/>
      <c r="AA58"/>
      <c r="AC58" s="62"/>
    </row>
    <row r="59" spans="2:29">
      <c r="B59" s="69" t="s">
        <v>143</v>
      </c>
      <c r="C59" s="62"/>
      <c r="D59" s="62"/>
      <c r="E59" s="62"/>
      <c r="F59" s="62"/>
      <c r="G59" s="72">
        <f>-PMT(Discount_Rate,COUNT(G$16:G$55),NPV(Discount_Rate,G$16:G$55))</f>
        <v>196.18027703520815</v>
      </c>
      <c r="H59" s="62"/>
      <c r="I59" s="62"/>
      <c r="J59" s="62"/>
      <c r="K59" s="72">
        <f>-PMT(Discount_Rate,COUNT(K$16:K$55),NPV(Discount_Rate,K$16:K$55))</f>
        <v>157.29145405389625</v>
      </c>
      <c r="L59" s="72">
        <f>K59/12</f>
        <v>13.107621171158021</v>
      </c>
      <c r="M59" s="158"/>
      <c r="O59" s="342"/>
      <c r="AA59"/>
      <c r="AC59" s="62"/>
    </row>
    <row r="60" spans="2:29">
      <c r="M60" s="158"/>
      <c r="O60" s="342"/>
      <c r="AA60"/>
      <c r="AC60" s="62"/>
    </row>
    <row r="61" spans="2:29" ht="14.25">
      <c r="B61" s="4" t="s">
        <v>126</v>
      </c>
      <c r="C61" s="17"/>
      <c r="D61" s="17"/>
      <c r="E61" s="17"/>
      <c r="F61" s="17"/>
      <c r="G61" s="17"/>
      <c r="H61" s="17"/>
      <c r="I61" s="17"/>
      <c r="J61" s="17"/>
      <c r="K61" s="17"/>
      <c r="M61" s="342"/>
      <c r="N61" s="342"/>
    </row>
    <row r="63" spans="2:29">
      <c r="B63" t="s">
        <v>144</v>
      </c>
      <c r="D63" s="159" t="s">
        <v>145</v>
      </c>
      <c r="G63" s="343"/>
    </row>
    <row r="64" spans="2:29">
      <c r="C64" s="191" t="str">
        <f>C6</f>
        <v>(a)</v>
      </c>
      <c r="D64" s="159" t="s">
        <v>146</v>
      </c>
      <c r="G64" s="343"/>
    </row>
    <row r="65" spans="3:20">
      <c r="C65" s="191" t="str">
        <f>D6</f>
        <v>(b)</v>
      </c>
      <c r="D65" s="336" t="str">
        <f>"= "&amp;C6&amp;" x "&amp;TEXT(C92,"0.000%")&amp;E92</f>
        <v>= (a) x 6.100%  Real Payment Factor@ 00% ITC</v>
      </c>
    </row>
    <row r="66" spans="3:20">
      <c r="C66" s="191" t="str">
        <f>H6</f>
        <v>(f)</v>
      </c>
      <c r="D66" s="344" t="s">
        <v>147</v>
      </c>
    </row>
    <row r="67" spans="3:20">
      <c r="C67" s="191" t="str">
        <f>J6</f>
        <v>(h)</v>
      </c>
      <c r="D67" s="336" t="str">
        <f>"= "&amp;H6&amp;" / (8.76 x 'Capacity Factor' ) + "&amp;I6</f>
        <v>= (f) / (8.76 x 'Capacity Factor' ) + (g)</v>
      </c>
    </row>
    <row r="68" spans="3:20" ht="13.5" thickBot="1"/>
    <row r="69" spans="3:20" ht="13.5" thickBot="1">
      <c r="C69" s="37" t="s">
        <v>148</v>
      </c>
      <c r="D69" s="345"/>
      <c r="E69" s="345"/>
      <c r="F69" s="345"/>
      <c r="G69" s="345"/>
      <c r="H69" s="345"/>
      <c r="I69" s="345"/>
      <c r="J69" s="346"/>
      <c r="K69" s="347"/>
    </row>
    <row r="70" spans="3:20" ht="5.25" customHeight="1"/>
    <row r="71" spans="3:20" ht="5.25" customHeight="1"/>
    <row r="72" spans="3:20">
      <c r="C72" s="348" t="s">
        <v>149</v>
      </c>
      <c r="D72" s="349"/>
      <c r="E72" s="348"/>
      <c r="F72" s="350" t="s">
        <v>30</v>
      </c>
      <c r="G72" s="350" t="s">
        <v>150</v>
      </c>
      <c r="H72" s="350" t="s">
        <v>151</v>
      </c>
      <c r="I72" s="350" t="s">
        <v>152</v>
      </c>
    </row>
    <row r="73" spans="3:20">
      <c r="C73" s="340" t="s">
        <v>153</v>
      </c>
      <c r="F73" s="351">
        <f>C84</f>
        <v>191.75899999999999</v>
      </c>
      <c r="G73" s="36">
        <f>F73/F75</f>
        <v>1</v>
      </c>
      <c r="H73" s="352">
        <f>C85</f>
        <v>1235.7476526089529</v>
      </c>
      <c r="I73" s="353">
        <f>C88</f>
        <v>54.452165356822256</v>
      </c>
      <c r="O73" s="62"/>
      <c r="P73" s="62"/>
      <c r="Q73" s="62"/>
      <c r="R73" s="62"/>
      <c r="S73" s="62"/>
      <c r="T73" s="62"/>
    </row>
    <row r="74" spans="3:20">
      <c r="C74" s="340"/>
      <c r="F74" s="354"/>
      <c r="G74" s="355"/>
      <c r="H74" s="356"/>
      <c r="I74" s="357"/>
      <c r="O74" s="358"/>
      <c r="P74" s="62"/>
      <c r="Q74" s="62"/>
      <c r="R74" s="62"/>
      <c r="S74" s="62"/>
      <c r="T74" s="62"/>
    </row>
    <row r="75" spans="3:20">
      <c r="C75" s="340" t="s">
        <v>154</v>
      </c>
      <c r="F75" s="351">
        <f>F73+F74</f>
        <v>191.75899999999999</v>
      </c>
      <c r="G75" s="36">
        <f>G73+G74</f>
        <v>1</v>
      </c>
      <c r="H75" s="352">
        <f>ROUND(((F73*H73)+(F74*H74))/F75,0)</f>
        <v>1236</v>
      </c>
      <c r="I75" s="353">
        <f>ROUND(((F73*I73)+(F74*I74))/F75,2)</f>
        <v>54.45</v>
      </c>
      <c r="O75" s="358"/>
      <c r="P75" s="62"/>
      <c r="Q75" s="62"/>
      <c r="R75" s="62"/>
      <c r="S75" s="62"/>
      <c r="T75" s="62"/>
    </row>
    <row r="76" spans="3:20">
      <c r="C76" s="340"/>
      <c r="F76" s="351"/>
      <c r="G76" s="36"/>
      <c r="H76" s="359"/>
      <c r="I76" s="360"/>
      <c r="O76" s="62"/>
      <c r="P76" s="62"/>
      <c r="Q76" s="62"/>
      <c r="R76" s="62"/>
      <c r="S76" s="62"/>
      <c r="T76" s="62"/>
    </row>
    <row r="77" spans="3:20">
      <c r="C77" s="361" t="s">
        <v>149</v>
      </c>
      <c r="D77" s="349"/>
      <c r="E77" s="348"/>
      <c r="F77" s="350" t="s">
        <v>30</v>
      </c>
      <c r="G77" s="350" t="s">
        <v>79</v>
      </c>
      <c r="H77" s="350" t="s">
        <v>155</v>
      </c>
      <c r="I77" s="350" t="s">
        <v>150</v>
      </c>
      <c r="J77" s="350" t="s">
        <v>156</v>
      </c>
      <c r="K77" s="350" t="s">
        <v>157</v>
      </c>
    </row>
    <row r="78" spans="3:20">
      <c r="C78" s="362" t="str">
        <f>C73</f>
        <v>SCCT Frame "F" x1 (6,130')</v>
      </c>
      <c r="D78" s="363"/>
      <c r="E78" s="363"/>
      <c r="F78">
        <f>C84</f>
        <v>191.75899999999999</v>
      </c>
      <c r="G78" s="36">
        <f>C93</f>
        <v>0.33</v>
      </c>
      <c r="H78" s="98">
        <f>G78*F78</f>
        <v>63.280470000000001</v>
      </c>
      <c r="I78" s="36">
        <f>H78/H80</f>
        <v>1</v>
      </c>
      <c r="J78" s="360">
        <f>C89</f>
        <v>7.9799917258138251</v>
      </c>
      <c r="K78" s="364">
        <f>C90</f>
        <v>9600.3960000000006</v>
      </c>
    </row>
    <row r="79" spans="3:20">
      <c r="C79" s="362">
        <f>C74</f>
        <v>0</v>
      </c>
      <c r="D79" s="363"/>
      <c r="E79" s="363"/>
      <c r="F79" s="365">
        <f>D84</f>
        <v>0</v>
      </c>
      <c r="G79" s="355">
        <f>D93</f>
        <v>0</v>
      </c>
      <c r="H79" s="366">
        <f>G79*F79</f>
        <v>0</v>
      </c>
      <c r="I79" s="355">
        <f>1-I78</f>
        <v>0</v>
      </c>
      <c r="J79" s="367">
        <f>D89</f>
        <v>0</v>
      </c>
      <c r="K79" s="368">
        <f>D90</f>
        <v>0</v>
      </c>
    </row>
    <row r="80" spans="3:20">
      <c r="C80" s="340" t="s">
        <v>158</v>
      </c>
      <c r="F80">
        <f>F78+F79</f>
        <v>191.75899999999999</v>
      </c>
      <c r="G80" s="369">
        <f>ROUND(H80/F80,3)</f>
        <v>0.33</v>
      </c>
      <c r="H80" s="98">
        <f>SUM(H78:H79)</f>
        <v>63.280470000000001</v>
      </c>
      <c r="I80" s="36">
        <f>I78+I79</f>
        <v>1</v>
      </c>
      <c r="J80" s="360">
        <f>ROUND(($I78*J78)+($I79*J79),2)</f>
        <v>7.98</v>
      </c>
      <c r="K80" s="289">
        <f>ROUND(($I78*K78)+($I79*K79),0)</f>
        <v>9600</v>
      </c>
    </row>
    <row r="81" spans="2:11">
      <c r="G81" s="369"/>
      <c r="I81" s="36"/>
      <c r="J81" s="360"/>
      <c r="K81" s="370" t="s">
        <v>159</v>
      </c>
    </row>
    <row r="83" spans="2:11">
      <c r="C83" s="350" t="s">
        <v>160</v>
      </c>
      <c r="D83" s="350"/>
      <c r="E83" s="371" t="str">
        <f>D63</f>
        <v>Plant Costs  - 2025 IRP</v>
      </c>
      <c r="F83" s="372"/>
      <c r="G83" s="372"/>
      <c r="H83" s="372"/>
      <c r="I83" s="372"/>
      <c r="J83" s="372"/>
      <c r="K83" s="373"/>
    </row>
    <row r="84" spans="2:11">
      <c r="C84">
        <v>191.75899999999999</v>
      </c>
      <c r="E84" t="s">
        <v>161</v>
      </c>
      <c r="H84" s="374"/>
    </row>
    <row r="85" spans="2:11">
      <c r="B85" t="s">
        <v>162</v>
      </c>
      <c r="C85" s="375">
        <v>1235.7476526089529</v>
      </c>
      <c r="E85" s="340" t="s">
        <v>163</v>
      </c>
      <c r="H85" s="374"/>
    </row>
    <row r="86" spans="2:11">
      <c r="B86" t="s">
        <v>162</v>
      </c>
      <c r="C86" s="384">
        <v>28.653028866339056</v>
      </c>
      <c r="D86" s="360"/>
      <c r="E86" t="s">
        <v>164</v>
      </c>
    </row>
    <row r="87" spans="2:11">
      <c r="B87" t="s">
        <v>162</v>
      </c>
      <c r="C87" s="377">
        <v>25.7991364904832</v>
      </c>
      <c r="D87" s="378"/>
      <c r="E87" t="s">
        <v>165</v>
      </c>
      <c r="H87" s="164" t="s">
        <v>166</v>
      </c>
      <c r="I87" s="379"/>
    </row>
    <row r="88" spans="2:11">
      <c r="B88" t="s">
        <v>162</v>
      </c>
      <c r="C88" s="360">
        <f>C86+C87</f>
        <v>54.452165356822256</v>
      </c>
      <c r="D88" s="360"/>
      <c r="E88" t="s">
        <v>167</v>
      </c>
    </row>
    <row r="89" spans="2:11">
      <c r="B89" t="s">
        <v>162</v>
      </c>
      <c r="C89" s="376">
        <v>7.9799917258138251</v>
      </c>
      <c r="D89" s="360"/>
      <c r="E89" t="s">
        <v>168</v>
      </c>
    </row>
    <row r="90" spans="2:11">
      <c r="C90" s="289">
        <v>9600.3960000000006</v>
      </c>
      <c r="D90" s="289"/>
      <c r="E90" t="s">
        <v>169</v>
      </c>
    </row>
    <row r="91" spans="2:11">
      <c r="C91" s="380">
        <v>0</v>
      </c>
      <c r="D91" s="289"/>
      <c r="E91" t="s">
        <v>170</v>
      </c>
    </row>
    <row r="92" spans="2:11">
      <c r="C92" s="381">
        <v>6.0999999999999999E-2</v>
      </c>
      <c r="D92" s="381"/>
      <c r="E92" t="str">
        <f>"  Real Payment Factor@ "&amp;TEXT(C91,"00%")&amp;" ITC"</f>
        <v xml:space="preserve">  Real Payment Factor@ 00% ITC</v>
      </c>
    </row>
    <row r="93" spans="2:11">
      <c r="C93" s="290">
        <v>0.33</v>
      </c>
      <c r="D93" s="290"/>
      <c r="E93" t="s">
        <v>171</v>
      </c>
      <c r="I93" s="380"/>
      <c r="J93" s="382"/>
    </row>
    <row r="94" spans="2:11">
      <c r="D94" s="36">
        <f>ROUND(H80/F80,3)</f>
        <v>0.33</v>
      </c>
      <c r="E94" t="s">
        <v>172</v>
      </c>
      <c r="I94" s="380"/>
      <c r="J94" s="382"/>
    </row>
    <row r="95" spans="2:11">
      <c r="B95" t="s">
        <v>162</v>
      </c>
      <c r="C95" s="88"/>
      <c r="D95" s="62"/>
      <c r="E95" s="62" t="s">
        <v>173</v>
      </c>
      <c r="I95" s="380"/>
      <c r="J95" s="382"/>
    </row>
    <row r="96" spans="2:11">
      <c r="C96" s="46"/>
      <c r="D96" s="323">
        <v>5.6147516544049472</v>
      </c>
      <c r="E96" s="62" t="s">
        <v>174</v>
      </c>
      <c r="F96" s="387"/>
      <c r="I96" s="380"/>
      <c r="J96" s="382"/>
    </row>
    <row r="97" spans="4:5">
      <c r="D97" s="46">
        <f>(D96/1000000)*1000*C90</f>
        <v>53.903839323942641</v>
      </c>
      <c r="E97" s="62" t="s">
        <v>175</v>
      </c>
    </row>
    <row r="98" spans="4:5">
      <c r="D98" s="388"/>
    </row>
    <row r="100" spans="4:5">
      <c r="D100" s="389"/>
    </row>
    <row r="101" spans="4:5">
      <c r="D101" s="383"/>
    </row>
  </sheetData>
  <printOptions horizontalCentered="1"/>
  <pageMargins left="0.8" right="0.3" top="0.4" bottom="0.4" header="0.5" footer="0.2"/>
  <pageSetup scale="53" orientation="landscape" r:id="rId1"/>
  <headerFooter alignWithMargins="0"/>
  <rowBreaks count="1" manualBreakCount="1">
    <brk id="64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05448-3FE4-476F-9D17-A6A31D5A3ADD}">
  <sheetPr>
    <tabColor rgb="FFCCFFCC"/>
    <pageSetUpPr fitToPage="1"/>
  </sheetPr>
  <dimension ref="B1:AC89"/>
  <sheetViews>
    <sheetView zoomScale="70" zoomScaleNormal="70" workbookViewId="0">
      <selection activeCell="A49" sqref="A49"/>
    </sheetView>
  </sheetViews>
  <sheetFormatPr defaultColWidth="9.33203125" defaultRowHeight="12.75"/>
  <cols>
    <col min="1" max="1" width="13.33203125" style="62" customWidth="1"/>
    <col min="2" max="2" width="15" style="62" customWidth="1"/>
    <col min="3" max="3" width="19.33203125" style="62" customWidth="1"/>
    <col min="4" max="4" width="22.83203125" style="62" customWidth="1"/>
    <col min="5" max="5" width="11.1640625" style="62" customWidth="1"/>
    <col min="6" max="6" width="4.1640625" style="62" customWidth="1"/>
    <col min="7" max="8" width="9.5" style="62" bestFit="1" customWidth="1"/>
    <col min="9" max="9" width="10.5" style="62" customWidth="1"/>
    <col min="10" max="10" width="12.6640625" style="62" customWidth="1"/>
    <col min="11" max="11" width="14" style="62" customWidth="1"/>
    <col min="12" max="12" width="13.33203125" style="62" customWidth="1"/>
    <col min="13" max="13" width="3.1640625" style="62" customWidth="1"/>
    <col min="14" max="14" width="15" style="62" hidden="1" customWidth="1"/>
    <col min="15" max="15" width="5.6640625" style="62" customWidth="1"/>
    <col min="16" max="16" width="9.33203125" style="62" customWidth="1"/>
    <col min="17" max="18" width="16" style="62" customWidth="1"/>
    <col min="19" max="19" width="23.5" style="62" customWidth="1"/>
    <col min="20" max="20" width="18.1640625" style="62" customWidth="1"/>
    <col min="21" max="21" width="13.33203125" style="62" customWidth="1"/>
    <col min="22" max="22" width="18.1640625" style="62" customWidth="1"/>
    <col min="23" max="23" width="12.83203125" style="62" customWidth="1"/>
    <col min="24" max="24" width="15.33203125" style="62" customWidth="1"/>
    <col min="25" max="26" width="9.33203125" style="62"/>
    <col min="27" max="27" width="13.33203125" style="62" customWidth="1"/>
    <col min="28" max="28" width="13.6640625" style="62" customWidth="1"/>
    <col min="29" max="29" width="12" style="62" bestFit="1" customWidth="1"/>
    <col min="30" max="16384" width="9.33203125" style="62"/>
  </cols>
  <sheetData>
    <row r="1" spans="2:29" ht="15.75">
      <c r="B1" s="60" t="s">
        <v>105</v>
      </c>
      <c r="C1" s="61"/>
      <c r="D1" s="61"/>
      <c r="E1" s="61"/>
      <c r="F1" s="61"/>
      <c r="G1" s="61"/>
      <c r="H1" s="61"/>
      <c r="I1" s="61"/>
      <c r="J1" s="61"/>
      <c r="K1" s="61"/>
    </row>
    <row r="2" spans="2:29" ht="15.75">
      <c r="B2" s="60" t="str">
        <f>T52</f>
        <v>WD_.PX.DJW._.PTC.Utility_Scale</v>
      </c>
      <c r="C2" s="61"/>
      <c r="D2" s="61"/>
      <c r="E2" s="61"/>
      <c r="F2" s="61"/>
      <c r="G2" s="61"/>
      <c r="H2" s="61"/>
      <c r="I2" s="61"/>
      <c r="J2" s="61"/>
      <c r="K2" s="61"/>
    </row>
    <row r="3" spans="2:29" ht="15.75">
      <c r="B3" s="60" t="str">
        <f>TEXT($C$61,"0%")&amp;" Capacity Factor"</f>
        <v>41% Capacity Factor</v>
      </c>
      <c r="C3" s="61"/>
      <c r="D3" s="61"/>
      <c r="E3" s="61"/>
      <c r="F3" s="61"/>
      <c r="G3" s="61"/>
      <c r="H3" s="61"/>
      <c r="I3" s="61"/>
      <c r="J3" s="61"/>
      <c r="K3" s="61"/>
    </row>
    <row r="4" spans="2:29">
      <c r="B4" s="61"/>
      <c r="C4" s="61"/>
      <c r="D4" s="61"/>
      <c r="E4" s="61"/>
      <c r="F4" s="61"/>
      <c r="G4" s="61"/>
      <c r="H4" s="61"/>
      <c r="I4" s="61"/>
    </row>
    <row r="5" spans="2:29" ht="51.75" customHeight="1">
      <c r="B5" s="63" t="s">
        <v>24</v>
      </c>
      <c r="C5" s="64" t="s">
        <v>106</v>
      </c>
      <c r="D5" s="64" t="s">
        <v>107</v>
      </c>
      <c r="E5" s="64" t="s">
        <v>108</v>
      </c>
      <c r="F5" s="14"/>
      <c r="G5" s="64" t="s">
        <v>110</v>
      </c>
      <c r="H5" s="14" t="s">
        <v>111</v>
      </c>
      <c r="I5" s="64" t="s">
        <v>112</v>
      </c>
      <c r="J5" s="64" t="s">
        <v>113</v>
      </c>
      <c r="K5" s="14" t="s">
        <v>114</v>
      </c>
      <c r="L5" s="64" t="s">
        <v>93</v>
      </c>
      <c r="N5" s="113"/>
      <c r="O5" s="113"/>
      <c r="Q5" s="113"/>
      <c r="T5" s="155"/>
      <c r="Z5" s="113"/>
      <c r="AA5" s="113"/>
    </row>
    <row r="6" spans="2:29" ht="24" customHeight="1">
      <c r="B6" s="65"/>
      <c r="C6" s="66" t="s">
        <v>37</v>
      </c>
      <c r="D6" s="67" t="s">
        <v>94</v>
      </c>
      <c r="E6" s="67" t="s">
        <v>94</v>
      </c>
      <c r="F6" s="67"/>
      <c r="G6" s="66" t="s">
        <v>29</v>
      </c>
      <c r="H6" s="15" t="s">
        <v>29</v>
      </c>
      <c r="I6" s="15" t="s">
        <v>29</v>
      </c>
      <c r="J6" s="66" t="s">
        <v>29</v>
      </c>
      <c r="K6" s="16" t="s">
        <v>94</v>
      </c>
      <c r="L6" s="67" t="s">
        <v>94</v>
      </c>
      <c r="W6" s="88"/>
      <c r="X6" s="88"/>
    </row>
    <row r="7" spans="2:29">
      <c r="C7" s="68" t="s">
        <v>115</v>
      </c>
      <c r="D7" s="68" t="s">
        <v>116</v>
      </c>
      <c r="E7" s="68" t="s">
        <v>117</v>
      </c>
      <c r="F7" s="68"/>
      <c r="G7" s="68" t="s">
        <v>119</v>
      </c>
      <c r="H7" s="68" t="s">
        <v>120</v>
      </c>
      <c r="I7" s="68" t="s">
        <v>121</v>
      </c>
      <c r="J7" s="68" t="s">
        <v>121</v>
      </c>
      <c r="K7" s="68" t="s">
        <v>122</v>
      </c>
      <c r="L7" s="68" t="s">
        <v>123</v>
      </c>
      <c r="R7" s="74"/>
      <c r="S7" s="88"/>
      <c r="U7" s="88"/>
    </row>
    <row r="8" spans="2:29" ht="21.75" customHeight="1">
      <c r="R8" s="74"/>
      <c r="X8" s="74"/>
    </row>
    <row r="9" spans="2:29" ht="15.75">
      <c r="B9" s="38">
        <f>C50</f>
        <v>0</v>
      </c>
    </row>
    <row r="10" spans="2:29">
      <c r="B10" s="69">
        <v>2024</v>
      </c>
      <c r="C10" s="175">
        <f>INDEX('2025 IRP Assumptions'!$E$2:$E$28,MATCH($T$52,'2025 IRP Assumptions'!$C$2:$C$28,0),1)</f>
        <v>1392.68</v>
      </c>
      <c r="D10" s="71"/>
      <c r="E10" s="250">
        <f>INDEX('2025 IRP Assumptions'!$E$31:$E$57,MATCH($T$52,'2025 IRP Assumptions'!$C$31:$C$57,0),1)</f>
        <v>31.65</v>
      </c>
      <c r="F10" s="71"/>
      <c r="G10" s="72"/>
      <c r="H10" s="71"/>
      <c r="I10" s="71"/>
      <c r="J10" s="72"/>
      <c r="K10" s="72"/>
      <c r="L10" s="71"/>
      <c r="S10" s="178"/>
      <c r="T10" s="73"/>
      <c r="X10" s="176"/>
    </row>
    <row r="11" spans="2:29">
      <c r="B11" s="69">
        <f t="shared" ref="B11:B36" si="0">B10+1</f>
        <v>2025</v>
      </c>
      <c r="C11" s="73">
        <f>$C$10*INDEX('2025 IRP Assumptions'!$E$172:$E$192,MATCH(B11,'2025 IRP Assumptions'!$S$172:$S$192,0),1)</f>
        <v>1392.68</v>
      </c>
      <c r="D11" s="71"/>
      <c r="E11" s="71" cm="1">
        <f t="array" ref="E11">$E$10*INDEX('2025 IRP Assumptions'!$E$275:$E$298,'WD_.PX.DJW._.PTC.2028'!$B11-2023,1)</f>
        <v>32.339970000000001</v>
      </c>
      <c r="F11" s="71"/>
      <c r="G11" s="72"/>
      <c r="H11" s="71"/>
      <c r="I11" s="71"/>
      <c r="J11" s="72"/>
      <c r="K11" s="72"/>
      <c r="L11" s="71"/>
      <c r="R11" s="176"/>
      <c r="S11" s="176"/>
      <c r="U11" s="174"/>
      <c r="X11" s="176"/>
    </row>
    <row r="12" spans="2:29">
      <c r="B12" s="69">
        <f t="shared" si="0"/>
        <v>2026</v>
      </c>
      <c r="C12" s="73">
        <f>$C$10*INDEX('2025 IRP Assumptions'!$E$172:$E$192,MATCH(B12,'2025 IRP Assumptions'!$S$172:$S$192,0),1)</f>
        <v>1423.736764</v>
      </c>
      <c r="D12" s="71"/>
      <c r="E12" s="71" cm="1">
        <f t="array" ref="E12">$E$10*INDEX('2025 IRP Assumptions'!$E$275:$E$298,'WD_.PX.DJW._.PTC.2028'!$B12-2023,1)</f>
        <v>33.044981346</v>
      </c>
      <c r="F12" s="71"/>
      <c r="G12" s="72"/>
      <c r="H12" s="71"/>
      <c r="I12" s="71"/>
      <c r="J12" s="72"/>
      <c r="K12" s="72"/>
      <c r="L12" s="71"/>
      <c r="Q12" s="166"/>
      <c r="R12" s="176"/>
      <c r="S12" s="176"/>
      <c r="X12" s="176"/>
      <c r="AC12" s="157"/>
    </row>
    <row r="13" spans="2:29">
      <c r="B13" s="69">
        <f t="shared" si="0"/>
        <v>2027</v>
      </c>
      <c r="C13" s="73">
        <f>$C$10*INDEX('2025 IRP Assumptions'!$E$172:$E$192,MATCH(B13,'2025 IRP Assumptions'!$S$172:$S$192,0),1)</f>
        <v>1439.3347800000001</v>
      </c>
      <c r="D13" s="71"/>
      <c r="E13" s="71" cm="1">
        <f t="array" ref="E13">$E$10*INDEX('2025 IRP Assumptions'!$E$275:$E$298,'WD_.PX.DJW._.PTC.2028'!$B13-2023,1)</f>
        <v>33.765361931999998</v>
      </c>
      <c r="F13" s="71"/>
      <c r="G13" s="72"/>
      <c r="H13" s="71"/>
      <c r="I13" s="71"/>
      <c r="J13" s="72"/>
      <c r="K13" s="72"/>
      <c r="L13" s="71"/>
      <c r="P13" s="88"/>
      <c r="Q13" s="72"/>
      <c r="R13" s="176"/>
      <c r="S13" s="176"/>
      <c r="U13" s="178"/>
      <c r="X13" s="176"/>
      <c r="Y13" s="178"/>
    </row>
    <row r="14" spans="2:29">
      <c r="B14" s="69">
        <f t="shared" si="0"/>
        <v>2028</v>
      </c>
      <c r="C14" s="73">
        <f>$C$10*INDEX('2025 IRP Assumptions'!$E$172:$E$192,MATCH(B14,'2025 IRP Assumptions'!$S$172:$S$192,0),1)</f>
        <v>1454.9327960000001</v>
      </c>
      <c r="D14" s="250">
        <f>C14*$C$60</f>
        <v>91.893555395359996</v>
      </c>
      <c r="E14" s="71" cm="1">
        <f t="array" ref="E14">$E$10*INDEX('2025 IRP Assumptions'!$E$275:$E$298,'WD_.PX.DJW._.PTC.2028'!$B14-2023,1)</f>
        <v>34.501446836549995</v>
      </c>
      <c r="F14" s="284"/>
      <c r="G14" s="72">
        <f t="shared" ref="G14" si="1">(D14+E14+F14)/(8.76*$C$61)</f>
        <v>34.978891923519001</v>
      </c>
      <c r="H14" s="71"/>
      <c r="I14" s="71">
        <f>-INDEX('2025 IRP Assumptions'!$E$243:$E$272,MATCH(B14,'2025 IRP Assumptions'!$S$243:$S$272,0),1)*1.1</f>
        <v>-46.673000000000002</v>
      </c>
      <c r="J14" s="72">
        <f t="shared" ref="J14" si="2">(G14+H14+I14)</f>
        <v>-11.694108076481001</v>
      </c>
      <c r="K14" s="72">
        <f t="shared" ref="K14" si="3">ROUND(J14*$C$61*8.76,2)</f>
        <v>-42.26</v>
      </c>
      <c r="L14" s="71">
        <f t="shared" ref="L14" si="4">(D14+E14+F14)</f>
        <v>126.39500223190998</v>
      </c>
      <c r="P14" s="88"/>
      <c r="Q14" s="72"/>
      <c r="U14" s="178"/>
      <c r="W14" s="88"/>
      <c r="X14" s="176"/>
      <c r="Y14" s="178"/>
    </row>
    <row r="15" spans="2:29">
      <c r="B15" s="69">
        <f t="shared" si="0"/>
        <v>2029</v>
      </c>
      <c r="C15" s="73"/>
      <c r="D15" s="71" cm="1">
        <f t="array" ref="D15">D14*INDEX('2025 IRP Assumptions'!$E$275:$E$298,'WD_.PX.DJW._.PTC.2028'!$B15-2023,1)/INDEX('2025 IRP Assumptions'!$E$275:$E$298,'WD_.PX.DJW._.PTC.2028'!$B15-2023-1,1)</f>
        <v>93.896834925520352</v>
      </c>
      <c r="E15" s="71" cm="1">
        <f t="array" ref="E15">$E$10*INDEX('2025 IRP Assumptions'!$E$275:$E$298,'WD_.PX.DJW._.PTC.2028'!$B15-2023,1)</f>
        <v>35.253578386050002</v>
      </c>
      <c r="F15" s="71"/>
      <c r="G15" s="72">
        <f t="shared" ref="G15:G31" si="5">(D15+E15+F15)/(8.76*$C$61)</f>
        <v>35.741431776032051</v>
      </c>
      <c r="H15" s="71"/>
      <c r="I15" s="71">
        <f>-INDEX('2025 IRP Assumptions'!$E$243:$E$272,MATCH(B15,'2025 IRP Assumptions'!$S$243:$S$272,0),1)*1.1</f>
        <v>-46.673000000000002</v>
      </c>
      <c r="J15" s="72">
        <f t="shared" ref="J15:J31" si="6">(G15+H15+I15)</f>
        <v>-10.93156822396795</v>
      </c>
      <c r="K15" s="72">
        <f t="shared" ref="K15:K31" si="7">ROUND(J15*$C$61*8.76,2)</f>
        <v>-39.5</v>
      </c>
      <c r="L15" s="71">
        <f t="shared" ref="L15:L31" si="8">(D15+E15+F15)</f>
        <v>129.15041331157036</v>
      </c>
      <c r="P15" s="88"/>
      <c r="Q15" s="72"/>
      <c r="U15" s="178"/>
      <c r="V15" s="88"/>
      <c r="W15" s="88"/>
      <c r="X15" s="176"/>
      <c r="Y15" s="178"/>
      <c r="Z15" s="88"/>
    </row>
    <row r="16" spans="2:29">
      <c r="B16" s="69">
        <f t="shared" si="0"/>
        <v>2030</v>
      </c>
      <c r="C16" s="73"/>
      <c r="D16" s="71" cm="1">
        <f t="array" ref="D16">D15*INDEX('2025 IRP Assumptions'!$E$275:$E$298,'WD_.PX.DJW._.PTC.2028'!$B16-2023,1)/INDEX('2025 IRP Assumptions'!$E$275:$E$298,'WD_.PX.DJW._.PTC.2028'!$B16-2023-1,1)</f>
        <v>95.943785877446999</v>
      </c>
      <c r="E16" s="71" cm="1">
        <f t="array" ref="E16">$E$10*INDEX('2025 IRP Assumptions'!$E$275:$E$298,'WD_.PX.DJW._.PTC.2028'!$B16-2023,1)</f>
        <v>36.022106376299995</v>
      </c>
      <c r="F16" s="71"/>
      <c r="G16" s="72">
        <f t="shared" si="5"/>
        <v>36.520594969926734</v>
      </c>
      <c r="H16" s="71"/>
      <c r="I16" s="71">
        <f>-INDEX('2025 IRP Assumptions'!$E$243:$E$272,MATCH(B16,'2025 IRP Assumptions'!$S$243:$S$272,0),1)*1.1</f>
        <v>-48.136000000000003</v>
      </c>
      <c r="J16" s="72">
        <f t="shared" si="6"/>
        <v>-11.615405030073269</v>
      </c>
      <c r="K16" s="72">
        <f t="shared" si="7"/>
        <v>-41.97</v>
      </c>
      <c r="L16" s="71">
        <f t="shared" si="8"/>
        <v>131.965892253747</v>
      </c>
      <c r="P16" s="88"/>
      <c r="Q16" s="72"/>
      <c r="U16" s="178"/>
      <c r="V16" s="88"/>
      <c r="W16" s="88"/>
      <c r="X16" s="176"/>
      <c r="Y16" s="178"/>
      <c r="Z16" s="88"/>
      <c r="AA16" s="88"/>
    </row>
    <row r="17" spans="2:27">
      <c r="B17" s="69">
        <f t="shared" si="0"/>
        <v>2031</v>
      </c>
      <c r="C17" s="73"/>
      <c r="D17" s="71" cm="1">
        <f t="array" ref="D17">D16*INDEX('2025 IRP Assumptions'!$E$275:$E$298,'WD_.PX.DJW._.PTC.2028'!$B17-2023,1)/INDEX('2025 IRP Assumptions'!$E$275:$E$298,'WD_.PX.DJW._.PTC.2028'!$B17-2023-1,1)</f>
        <v>98.035360406237118</v>
      </c>
      <c r="E17" s="71" cm="1">
        <f t="array" ref="E17">$E$10*INDEX('2025 IRP Assumptions'!$E$275:$E$298,'WD_.PX.DJW._.PTC.2028'!$B17-2023,1)</f>
        <v>36.80738829405</v>
      </c>
      <c r="F17" s="71"/>
      <c r="G17" s="72">
        <f t="shared" si="5"/>
        <v>37.31674393900046</v>
      </c>
      <c r="H17" s="71"/>
      <c r="I17" s="71">
        <f>-INDEX('2025 IRP Assumptions'!$E$243:$E$272,MATCH(B17,'2025 IRP Assumptions'!$S$243:$S$272,0),1)*1.1</f>
        <v>-49.588000000000001</v>
      </c>
      <c r="J17" s="72">
        <f t="shared" si="6"/>
        <v>-12.271256060999541</v>
      </c>
      <c r="K17" s="72">
        <f t="shared" si="7"/>
        <v>-44.34</v>
      </c>
      <c r="L17" s="71">
        <f t="shared" si="8"/>
        <v>134.84274870028713</v>
      </c>
      <c r="P17" s="88"/>
      <c r="Q17" s="72"/>
      <c r="U17" s="178"/>
      <c r="V17" s="88"/>
      <c r="W17" s="88"/>
      <c r="X17" s="176"/>
      <c r="Y17" s="178"/>
      <c r="Z17" s="88"/>
      <c r="AA17" s="88"/>
    </row>
    <row r="18" spans="2:27">
      <c r="B18" s="69">
        <f t="shared" si="0"/>
        <v>2032</v>
      </c>
      <c r="C18" s="73"/>
      <c r="D18" s="71" cm="1">
        <f t="array" ref="D18">D17*INDEX('2025 IRP Assumptions'!$E$275:$E$298,'WD_.PX.DJW._.PTC.2028'!$B18-2023,1)/INDEX('2025 IRP Assumptions'!$E$275:$E$298,'WD_.PX.DJW._.PTC.2028'!$B18-2023-1,1)</f>
        <v>100.17253123589829</v>
      </c>
      <c r="E18" s="71" cm="1">
        <f t="array" ref="E18">$E$10*INDEX('2025 IRP Assumptions'!$E$275:$E$298,'WD_.PX.DJW._.PTC.2028'!$B18-2023,1)</f>
        <v>37.609789348650004</v>
      </c>
      <c r="F18" s="71"/>
      <c r="G18" s="72">
        <f t="shared" si="5"/>
        <v>38.130248946519082</v>
      </c>
      <c r="H18" s="71"/>
      <c r="I18" s="71">
        <f>-INDEX('2025 IRP Assumptions'!$E$243:$E$272,MATCH(B18,'2025 IRP Assumptions'!$S$243:$S$272,0),1)*1.1</f>
        <v>-49.588000000000001</v>
      </c>
      <c r="J18" s="72">
        <f t="shared" si="6"/>
        <v>-11.457751053480919</v>
      </c>
      <c r="K18" s="72">
        <f t="shared" si="7"/>
        <v>-41.4</v>
      </c>
      <c r="L18" s="71">
        <f t="shared" si="8"/>
        <v>137.7823205845483</v>
      </c>
      <c r="P18" s="88"/>
      <c r="Q18" s="72"/>
      <c r="T18" s="88"/>
      <c r="V18" s="88"/>
      <c r="W18" s="88"/>
      <c r="Y18" s="88"/>
      <c r="Z18" s="88"/>
      <c r="AA18" s="88"/>
    </row>
    <row r="19" spans="2:27">
      <c r="B19" s="69">
        <f t="shared" si="0"/>
        <v>2033</v>
      </c>
      <c r="C19" s="73"/>
      <c r="D19" s="71" cm="1">
        <f t="array" ref="D19">D18*INDEX('2025 IRP Assumptions'!$E$275:$E$298,'WD_.PX.DJW._.PTC.2028'!$B19-2023,1)/INDEX('2025 IRP Assumptions'!$E$275:$E$298,'WD_.PX.DJW._.PTC.2028'!$B19-2023-1,1)</f>
        <v>102.35629241803791</v>
      </c>
      <c r="E19" s="71" cm="1">
        <f t="array" ref="E19">$E$10*INDEX('2025 IRP Assumptions'!$E$275:$E$298,'WD_.PX.DJW._.PTC.2028'!$B19-2023,1)</f>
        <v>38.429682756899993</v>
      </c>
      <c r="F19" s="71"/>
      <c r="G19" s="72">
        <f t="shared" si="5"/>
        <v>38.961488374008844</v>
      </c>
      <c r="H19" s="71"/>
      <c r="I19" s="71">
        <f>-INDEX('2025 IRP Assumptions'!$E$243:$E$272,MATCH(B19,'2025 IRP Assumptions'!$S$243:$S$272,0),1)*1.1</f>
        <v>-51.051000000000002</v>
      </c>
      <c r="J19" s="72">
        <f t="shared" si="6"/>
        <v>-12.089511625991157</v>
      </c>
      <c r="K19" s="72">
        <f t="shared" si="7"/>
        <v>-43.69</v>
      </c>
      <c r="L19" s="71">
        <f t="shared" si="8"/>
        <v>140.7859751749379</v>
      </c>
      <c r="P19" s="88"/>
      <c r="Q19" s="72"/>
      <c r="T19" s="88"/>
      <c r="V19" s="88"/>
      <c r="W19" s="88"/>
      <c r="Y19" s="88"/>
      <c r="Z19" s="88"/>
      <c r="AA19" s="88"/>
    </row>
    <row r="20" spans="2:27">
      <c r="B20" s="69">
        <f t="shared" si="0"/>
        <v>2034</v>
      </c>
      <c r="C20" s="73"/>
      <c r="D20" s="71" cm="1">
        <f t="array" ref="D20">D19*INDEX('2025 IRP Assumptions'!$E$275:$E$298,'WD_.PX.DJW._.PTC.2028'!$B20-2023,1)/INDEX('2025 IRP Assumptions'!$E$275:$E$298,'WD_.PX.DJW._.PTC.2028'!$B20-2023-1,1)</f>
        <v>104.58765966905843</v>
      </c>
      <c r="E20" s="71" cm="1">
        <f t="array" ref="E20">$E$10*INDEX('2025 IRP Assumptions'!$E$275:$E$298,'WD_.PX.DJW._.PTC.2028'!$B20-2023,1)</f>
        <v>39.267449869649994</v>
      </c>
      <c r="F20" s="71"/>
      <c r="G20" s="72">
        <f t="shared" si="5"/>
        <v>39.810848849608277</v>
      </c>
      <c r="H20" s="71"/>
      <c r="I20" s="71">
        <f>-INDEX('2025 IRP Assumptions'!$E$243:$E$272,MATCH(B20,'2025 IRP Assumptions'!$S$243:$S$272,0),1)*1.1</f>
        <v>-52.514000000000003</v>
      </c>
      <c r="J20" s="72">
        <f t="shared" si="6"/>
        <v>-12.703151150391726</v>
      </c>
      <c r="K20" s="72">
        <f t="shared" si="7"/>
        <v>-45.9</v>
      </c>
      <c r="L20" s="71">
        <f t="shared" si="8"/>
        <v>143.8551095387084</v>
      </c>
      <c r="P20" s="88"/>
      <c r="Q20" s="72"/>
      <c r="T20" s="88"/>
      <c r="V20" s="88"/>
      <c r="W20" s="88"/>
      <c r="Y20" s="88"/>
      <c r="Z20" s="88"/>
      <c r="AA20" s="88"/>
    </row>
    <row r="21" spans="2:27">
      <c r="B21" s="69">
        <f t="shared" si="0"/>
        <v>2035</v>
      </c>
      <c r="C21" s="73"/>
      <c r="D21" s="71" cm="1">
        <f t="array" ref="D21">D20*INDEX('2025 IRP Assumptions'!$E$275:$E$298,'WD_.PX.DJW._.PTC.2028'!$B21-2023,1)/INDEX('2025 IRP Assumptions'!$E$275:$E$298,'WD_.PX.DJW._.PTC.2028'!$B21-2023-1,1)</f>
        <v>106.86767062305373</v>
      </c>
      <c r="E21" s="71" cm="1">
        <f t="array" ref="E21">$E$10*INDEX('2025 IRP Assumptions'!$E$275:$E$298,'WD_.PX.DJW._.PTC.2028'!$B21-2023,1)</f>
        <v>40.123480266749993</v>
      </c>
      <c r="F21" s="71"/>
      <c r="G21" s="72">
        <f t="shared" si="5"/>
        <v>40.678725344332179</v>
      </c>
      <c r="H21" s="71"/>
      <c r="I21" s="71">
        <f>-INDEX('2025 IRP Assumptions'!$E$243:$E$272,MATCH(B21,'2025 IRP Assumptions'!$S$243:$S$272,0),1)*1.1</f>
        <v>-52.514000000000003</v>
      </c>
      <c r="J21" s="72">
        <f t="shared" si="6"/>
        <v>-11.835274655667824</v>
      </c>
      <c r="K21" s="72">
        <f t="shared" si="7"/>
        <v>-42.77</v>
      </c>
      <c r="L21" s="71">
        <f t="shared" si="8"/>
        <v>146.99115088980372</v>
      </c>
      <c r="P21" s="88"/>
      <c r="Q21" s="72"/>
      <c r="T21" s="88"/>
      <c r="V21" s="88"/>
      <c r="W21" s="88"/>
      <c r="Y21" s="88"/>
      <c r="Z21" s="88"/>
      <c r="AA21" s="88"/>
    </row>
    <row r="22" spans="2:27">
      <c r="B22" s="69">
        <f t="shared" si="0"/>
        <v>2036</v>
      </c>
      <c r="C22" s="73"/>
      <c r="D22" s="71" cm="1">
        <f t="array" ref="D22">D21*INDEX('2025 IRP Assumptions'!$E$275:$E$298,'WD_.PX.DJW._.PTC.2028'!$B22-2023,1)/INDEX('2025 IRP Assumptions'!$E$275:$E$298,'WD_.PX.DJW._.PTC.2028'!$B22-2023-1,1)</f>
        <v>109.19738584339498</v>
      </c>
      <c r="E22" s="71" cm="1">
        <f t="array" ref="E22">$E$10*INDEX('2025 IRP Assumptions'!$E$275:$E$298,'WD_.PX.DJW._.PTC.2028'!$B22-2023,1)</f>
        <v>40.998172136849995</v>
      </c>
      <c r="F22" s="71"/>
      <c r="G22" s="72">
        <f t="shared" si="5"/>
        <v>41.565521557127411</v>
      </c>
      <c r="H22" s="71"/>
      <c r="I22" s="71">
        <f>-INDEX('2025 IRP Assumptions'!$E$243:$E$272,MATCH(B22,'2025 IRP Assumptions'!$S$243:$S$272,0),1)*1.1</f>
        <v>-53.966000000000008</v>
      </c>
      <c r="J22" s="72">
        <f t="shared" si="6"/>
        <v>-12.400478442872597</v>
      </c>
      <c r="K22" s="72">
        <f t="shared" si="7"/>
        <v>-44.81</v>
      </c>
      <c r="L22" s="71">
        <f t="shared" si="8"/>
        <v>150.19555798024498</v>
      </c>
      <c r="P22" s="88"/>
      <c r="Q22" s="72"/>
      <c r="T22" s="88"/>
      <c r="V22" s="88"/>
      <c r="W22" s="88"/>
      <c r="Y22" s="88"/>
      <c r="Z22" s="88"/>
      <c r="AA22" s="88"/>
    </row>
    <row r="23" spans="2:27">
      <c r="B23" s="69">
        <f t="shared" si="0"/>
        <v>2037</v>
      </c>
      <c r="C23" s="73"/>
      <c r="D23" s="71" cm="1">
        <f t="array" ref="D23">D22*INDEX('2025 IRP Assumptions'!$E$275:$E$298,'WD_.PX.DJW._.PTC.2028'!$B23-2023,1)/INDEX('2025 IRP Assumptions'!$E$275:$E$298,'WD_.PX.DJW._.PTC.2028'!$B23-2023-1,1)</f>
        <v>111.57788882273059</v>
      </c>
      <c r="E23" s="71" cm="1">
        <f t="array" ref="E23">$E$10*INDEX('2025 IRP Assumptions'!$E$275:$E$298,'WD_.PX.DJW._.PTC.2028'!$B23-2023,1)</f>
        <v>41.891932277399995</v>
      </c>
      <c r="F23" s="71"/>
      <c r="G23" s="72">
        <f t="shared" si="5"/>
        <v>42.471649914872934</v>
      </c>
      <c r="H23" s="71"/>
      <c r="I23" s="71">
        <f>-INDEX('2025 IRP Assumptions'!$E$243:$E$272,MATCH(B23,'2025 IRP Assumptions'!$S$243:$S$272,0),1)*1.1</f>
        <v>-55.429000000000002</v>
      </c>
      <c r="J23" s="72">
        <f t="shared" si="6"/>
        <v>-12.957350085127068</v>
      </c>
      <c r="K23" s="72">
        <f t="shared" si="7"/>
        <v>-46.82</v>
      </c>
      <c r="L23" s="71">
        <f t="shared" si="8"/>
        <v>153.46982110013059</v>
      </c>
      <c r="P23" s="88"/>
      <c r="Q23" s="72"/>
      <c r="T23" s="88"/>
      <c r="V23" s="88"/>
      <c r="W23" s="88"/>
      <c r="Y23" s="88"/>
      <c r="Z23" s="88"/>
      <c r="AA23" s="88"/>
    </row>
    <row r="24" spans="2:27">
      <c r="B24" s="69">
        <f t="shared" si="0"/>
        <v>2038</v>
      </c>
      <c r="C24" s="73"/>
      <c r="D24" s="71" cm="1">
        <f t="array" ref="D24">D23*INDEX('2025 IRP Assumptions'!$E$275:$E$298,'WD_.PX.DJW._.PTC.2028'!$B24-2023,1)/INDEX('2025 IRP Assumptions'!$E$275:$E$298,'WD_.PX.DJW._.PTC.2028'!$B24-2023-1,1)</f>
        <v>114.0102868259743</v>
      </c>
      <c r="E24" s="71" cm="1">
        <f t="array" ref="E24">$E$10*INDEX('2025 IRP Assumptions'!$E$275:$E$298,'WD_.PX.DJW._.PTC.2028'!$B24-2023,1)</f>
        <v>42.805176411150001</v>
      </c>
      <c r="F24" s="71"/>
      <c r="G24" s="72">
        <f t="shared" si="5"/>
        <v>43.397531893259654</v>
      </c>
      <c r="H24" s="71"/>
      <c r="I24" s="71"/>
      <c r="J24" s="72">
        <f t="shared" si="6"/>
        <v>43.397531893259654</v>
      </c>
      <c r="K24" s="72">
        <f t="shared" si="7"/>
        <v>156.82</v>
      </c>
      <c r="L24" s="71">
        <f t="shared" si="8"/>
        <v>156.81546323712431</v>
      </c>
      <c r="P24" s="88"/>
      <c r="Q24" s="72"/>
      <c r="T24" s="88"/>
      <c r="V24" s="88"/>
      <c r="W24" s="88"/>
      <c r="Y24" s="88"/>
      <c r="Z24" s="88"/>
      <c r="AA24" s="88"/>
    </row>
    <row r="25" spans="2:27">
      <c r="B25" s="69">
        <f t="shared" si="0"/>
        <v>2039</v>
      </c>
      <c r="C25" s="73"/>
      <c r="D25" s="71" cm="1">
        <f t="array" ref="D25">D24*INDEX('2025 IRP Assumptions'!$E$275:$E$298,'WD_.PX.DJW._.PTC.2028'!$B25-2023,1)/INDEX('2025 IRP Assumptions'!$E$275:$E$298,'WD_.PX.DJW._.PTC.2028'!$B25-2023-1,1)</f>
        <v>116.49571105890288</v>
      </c>
      <c r="E25" s="71" cm="1">
        <f t="array" ref="E25">$E$10*INDEX('2025 IRP Assumptions'!$E$275:$E$298,'WD_.PX.DJW._.PTC.2028'!$B25-2023,1)</f>
        <v>43.738329249449997</v>
      </c>
      <c r="F25" s="71"/>
      <c r="G25" s="72">
        <f t="shared" si="5"/>
        <v>44.343598080966366</v>
      </c>
      <c r="H25" s="71"/>
      <c r="I25" s="71"/>
      <c r="J25" s="72">
        <f t="shared" si="6"/>
        <v>44.343598080966366</v>
      </c>
      <c r="K25" s="72">
        <f t="shared" si="7"/>
        <v>160.22999999999999</v>
      </c>
      <c r="L25" s="71">
        <f t="shared" si="8"/>
        <v>160.23404030835289</v>
      </c>
      <c r="P25" s="88"/>
      <c r="Q25" s="72"/>
      <c r="T25" s="88"/>
      <c r="V25" s="88"/>
      <c r="W25" s="88"/>
      <c r="Y25" s="88"/>
      <c r="Z25" s="88"/>
      <c r="AA25" s="88"/>
    </row>
    <row r="26" spans="2:27">
      <c r="B26" s="69">
        <f t="shared" si="0"/>
        <v>2040</v>
      </c>
      <c r="C26" s="73"/>
      <c r="D26" s="71" cm="1">
        <f t="array" ref="D26">D25*INDEX('2025 IRP Assumptions'!$E$275:$E$298,'WD_.PX.DJW._.PTC.2028'!$B26-2023,1)/INDEX('2025 IRP Assumptions'!$E$275:$E$298,'WD_.PX.DJW._.PTC.2028'!$B26-2023-1,1)</f>
        <v>119.03531759544305</v>
      </c>
      <c r="E26" s="71" cm="1">
        <f t="array" ref="E26">$E$10*INDEX('2025 IRP Assumptions'!$E$275:$E$298,'WD_.PX.DJW._.PTC.2028'!$B26-2023,1)</f>
        <v>44.691824840399995</v>
      </c>
      <c r="F26" s="71"/>
      <c r="G26" s="72">
        <f t="shared" si="5"/>
        <v>45.310288532627638</v>
      </c>
      <c r="H26" s="71"/>
      <c r="I26" s="71"/>
      <c r="J26" s="72">
        <f t="shared" si="6"/>
        <v>45.310288532627638</v>
      </c>
      <c r="K26" s="72">
        <f t="shared" si="7"/>
        <v>163.72999999999999</v>
      </c>
      <c r="L26" s="71">
        <f t="shared" si="8"/>
        <v>163.72714243584304</v>
      </c>
      <c r="P26" s="88"/>
      <c r="Q26" s="72"/>
      <c r="T26" s="88"/>
      <c r="V26" s="88"/>
      <c r="W26" s="88"/>
      <c r="Y26" s="88"/>
      <c r="Z26" s="88"/>
      <c r="AA26" s="88"/>
    </row>
    <row r="27" spans="2:27">
      <c r="B27" s="69">
        <f t="shared" si="0"/>
        <v>2041</v>
      </c>
      <c r="C27" s="73"/>
      <c r="D27" s="71" cm="1">
        <f t="array" ref="D27">D26*INDEX('2025 IRP Assumptions'!$E$275:$E$298,'WD_.PX.DJW._.PTC.2028'!$B27-2023,1)/INDEX('2025 IRP Assumptions'!$E$275:$E$298,'WD_.PX.DJW._.PTC.2028'!$B27-2023-1,1)</f>
        <v>121.63028746197025</v>
      </c>
      <c r="E27" s="71" cm="1">
        <f t="array" ref="E27">$E$10*INDEX('2025 IRP Assumptions'!$E$275:$E$298,'WD_.PX.DJW._.PTC.2028'!$B27-2023,1)</f>
        <v>45.666106600499994</v>
      </c>
      <c r="F27" s="71"/>
      <c r="G27" s="72">
        <f t="shared" si="5"/>
        <v>46.298052800921774</v>
      </c>
      <c r="H27" s="71"/>
      <c r="I27" s="71"/>
      <c r="J27" s="72">
        <f t="shared" si="6"/>
        <v>46.298052800921774</v>
      </c>
      <c r="K27" s="72">
        <f t="shared" si="7"/>
        <v>167.3</v>
      </c>
      <c r="L27" s="71">
        <f t="shared" si="8"/>
        <v>167.29639406247026</v>
      </c>
      <c r="P27" s="88"/>
      <c r="Q27" s="72"/>
    </row>
    <row r="28" spans="2:27">
      <c r="B28" s="69">
        <f t="shared" si="0"/>
        <v>2042</v>
      </c>
      <c r="C28" s="73"/>
      <c r="D28" s="71" cm="1">
        <f t="array" ref="D28">D27*INDEX('2025 IRP Assumptions'!$E$275:$E$298,'WD_.PX.DJW._.PTC.2028'!$B28-2023,1)/INDEX('2025 IRP Assumptions'!$E$275:$E$298,'WD_.PX.DJW._.PTC.2028'!$B28-2023-1,1)</f>
        <v>124.28182773319334</v>
      </c>
      <c r="E28" s="71" cm="1">
        <f t="array" ref="E28">$E$10*INDEX('2025 IRP Assumptions'!$E$275:$E$298,'WD_.PX.DJW._.PTC.2028'!$B28-2023,1)</f>
        <v>46.661627726100001</v>
      </c>
      <c r="F28" s="71"/>
      <c r="G28" s="72">
        <f t="shared" si="5"/>
        <v>47.307350353714618</v>
      </c>
      <c r="H28" s="71"/>
      <c r="I28" s="71"/>
      <c r="J28" s="72">
        <f t="shared" si="6"/>
        <v>47.307350353714618</v>
      </c>
      <c r="K28" s="72">
        <f t="shared" si="7"/>
        <v>170.94</v>
      </c>
      <c r="L28" s="71">
        <f t="shared" si="8"/>
        <v>170.94345545929335</v>
      </c>
      <c r="P28" s="88"/>
      <c r="Q28" s="72"/>
    </row>
    <row r="29" spans="2:27">
      <c r="B29" s="69">
        <f t="shared" si="0"/>
        <v>2043</v>
      </c>
      <c r="C29" s="73"/>
      <c r="D29" s="71" cm="1">
        <f t="array" ref="D29">D28*INDEX('2025 IRP Assumptions'!$E$275:$E$298,'WD_.PX.DJW._.PTC.2028'!$B29-2023,1)/INDEX('2025 IRP Assumptions'!$E$275:$E$298,'WD_.PX.DJW._.PTC.2028'!$B29-2023-1,1)</f>
        <v>126.99117161645326</v>
      </c>
      <c r="E29" s="71" cm="1">
        <f t="array" ref="E29">$E$10*INDEX('2025 IRP Assumptions'!$E$275:$E$298,'WD_.PX.DJW._.PTC.2028'!$B29-2023,1)</f>
        <v>47.678851225049996</v>
      </c>
      <c r="F29" s="71"/>
      <c r="G29" s="72">
        <f t="shared" si="5"/>
        <v>48.33865060614756</v>
      </c>
      <c r="H29" s="71"/>
      <c r="I29" s="71"/>
      <c r="J29" s="72">
        <f t="shared" si="6"/>
        <v>48.33865060614756</v>
      </c>
      <c r="K29" s="72">
        <f t="shared" si="7"/>
        <v>174.67</v>
      </c>
      <c r="L29" s="71">
        <f t="shared" si="8"/>
        <v>174.67002284150325</v>
      </c>
      <c r="P29" s="88"/>
      <c r="Q29" s="72"/>
    </row>
    <row r="30" spans="2:27">
      <c r="B30" s="69">
        <f t="shared" si="0"/>
        <v>2044</v>
      </c>
      <c r="C30" s="73"/>
      <c r="D30" s="71" cm="1">
        <f t="array" ref="D30">D29*INDEX('2025 IRP Assumptions'!$E$275:$E$298,'WD_.PX.DJW._.PTC.2028'!$B30-2023,1)/INDEX('2025 IRP Assumptions'!$E$275:$E$298,'WD_.PX.DJW._.PTC.2028'!$B30-2023-1,1)</f>
        <v>129.75957912611361</v>
      </c>
      <c r="E30" s="71" cm="1">
        <f t="array" ref="E30">$E$10*INDEX('2025 IRP Assumptions'!$E$275:$E$298,'WD_.PX.DJW._.PTC.2028'!$B30-2023,1)</f>
        <v>48.718250169900003</v>
      </c>
      <c r="F30" s="71"/>
      <c r="G30" s="72">
        <f t="shared" si="5"/>
        <v>49.392433177341431</v>
      </c>
      <c r="H30" s="71"/>
      <c r="I30" s="71"/>
      <c r="J30" s="72">
        <f t="shared" si="6"/>
        <v>49.392433177341431</v>
      </c>
      <c r="K30" s="72">
        <f t="shared" si="7"/>
        <v>178.48</v>
      </c>
      <c r="L30" s="71">
        <f t="shared" si="8"/>
        <v>178.47782929601362</v>
      </c>
      <c r="P30" s="88"/>
      <c r="Q30" s="72"/>
    </row>
    <row r="31" spans="2:27">
      <c r="B31" s="69">
        <f t="shared" si="0"/>
        <v>2045</v>
      </c>
      <c r="C31" s="73"/>
      <c r="D31" s="71" cm="1">
        <f t="array" ref="D31">D30*INDEX('2025 IRP Assumptions'!$E$275:$E$298,'WD_.PX.DJW._.PTC.2028'!$B31-2023,1)/INDEX('2025 IRP Assumptions'!$E$275:$E$298,'WD_.PX.DJW._.PTC.2028'!$B31-2023-1,1)</f>
        <v>132.58833801084759</v>
      </c>
      <c r="E31" s="71" cm="1">
        <f t="array" ref="E31">$E$10*INDEX('2025 IRP Assumptions'!$E$275:$E$298,'WD_.PX.DJW._.PTC.2028'!$B31-2023,1)</f>
        <v>49.780308046050003</v>
      </c>
      <c r="F31" s="71"/>
      <c r="G31" s="72">
        <f t="shared" si="5"/>
        <v>50.469188243364265</v>
      </c>
      <c r="H31" s="71"/>
      <c r="I31" s="71"/>
      <c r="J31" s="72">
        <f t="shared" si="6"/>
        <v>50.469188243364265</v>
      </c>
      <c r="K31" s="72">
        <f t="shared" si="7"/>
        <v>182.37</v>
      </c>
      <c r="L31" s="71">
        <f t="shared" si="8"/>
        <v>182.3686460568976</v>
      </c>
      <c r="P31" s="88"/>
      <c r="Q31" s="72"/>
    </row>
    <row r="32" spans="2:27">
      <c r="B32" s="69">
        <f t="shared" si="0"/>
        <v>2046</v>
      </c>
      <c r="C32" s="73"/>
      <c r="D32" s="71" cm="1">
        <f t="array" ref="D32">D31*INDEX('2025 IRP Assumptions'!$E$275:$E$298,'WD_.PX.DJW._.PTC.2028'!$B32-2023,1)/INDEX('2025 IRP Assumptions'!$E$275:$E$298,'WD_.PX.DJW._.PTC.2028'!$B32-2023-1,1)</f>
        <v>135.47876375363805</v>
      </c>
      <c r="E32" s="71" cm="1">
        <f t="array" ref="E32">$E$10*INDEX('2025 IRP Assumptions'!$E$275:$E$298,'WD_.PX.DJW._.PTC.2028'!$B32-2023,1)</f>
        <v>50.865518751749995</v>
      </c>
      <c r="F32" s="71"/>
      <c r="G32" s="72">
        <f t="shared" ref="G32:G33" si="9">(D32+E32+F32)/(8.76*$C$61)</f>
        <v>51.569416537231426</v>
      </c>
      <c r="H32" s="71"/>
      <c r="I32" s="71"/>
      <c r="J32" s="72">
        <f t="shared" ref="J32:J33" si="10">(G32+H32+I32)</f>
        <v>51.569416537231426</v>
      </c>
      <c r="K32" s="72">
        <f t="shared" ref="K32:K33" si="11">ROUND(J32*$C$61*8.76,2)</f>
        <v>186.34</v>
      </c>
      <c r="L32" s="71">
        <f t="shared" ref="L32:L33" si="12">(D32+E32+F32)</f>
        <v>186.34428250538804</v>
      </c>
      <c r="P32" s="88"/>
      <c r="Q32" s="72"/>
    </row>
    <row r="33" spans="2:17">
      <c r="B33" s="69">
        <f t="shared" si="0"/>
        <v>2047</v>
      </c>
      <c r="C33" s="73"/>
      <c r="D33" s="71" cm="1">
        <f t="array" ref="D33">D32*INDEX('2025 IRP Assumptions'!$E$275:$E$298,'WD_.PX.DJW._.PTC.2028'!$B33-2023,1)/INDEX('2025 IRP Assumptions'!$E$275:$E$298,'WD_.PX.DJW._.PTC.2028'!$B33-2023-1,1)</f>
        <v>138.43220075196078</v>
      </c>
      <c r="E33" s="71" cm="1">
        <f t="array" ref="E33">$E$10*INDEX('2025 IRP Assumptions'!$E$275:$E$298,'WD_.PX.DJW._.PTC.2028'!$B33-2023,1)</f>
        <v>51.974387041199996</v>
      </c>
      <c r="F33" s="71"/>
      <c r="G33" s="72">
        <f t="shared" si="9"/>
        <v>52.693629798137309</v>
      </c>
      <c r="H33" s="71"/>
      <c r="I33" s="71"/>
      <c r="J33" s="72">
        <f t="shared" si="10"/>
        <v>52.693629798137309</v>
      </c>
      <c r="K33" s="72">
        <f t="shared" si="11"/>
        <v>190.41</v>
      </c>
      <c r="L33" s="71">
        <f t="shared" si="12"/>
        <v>190.40658779316078</v>
      </c>
      <c r="P33" s="88"/>
      <c r="Q33" s="72"/>
    </row>
    <row r="34" spans="2:17" ht="15">
      <c r="B34" s="69">
        <f t="shared" si="0"/>
        <v>2048</v>
      </c>
      <c r="C34" s="73"/>
      <c r="D34" s="277">
        <f t="shared" ref="D34:E36" si="13">D33*D33/D32</f>
        <v>141.45002267572409</v>
      </c>
      <c r="E34" s="277">
        <f t="shared" si="13"/>
        <v>53.107428658938439</v>
      </c>
      <c r="F34" s="71"/>
      <c r="G34" s="72">
        <f t="shared" ref="G34:G35" si="14">(D34+E34+F34)/(8.76*$C$61)</f>
        <v>53.842350907703533</v>
      </c>
      <c r="H34" s="71"/>
      <c r="I34" s="71"/>
      <c r="J34" s="72">
        <f t="shared" ref="J34:J35" si="15">(G34+H34+I34)</f>
        <v>53.842350907703533</v>
      </c>
      <c r="K34" s="72">
        <f t="shared" ref="K34:K35" si="16">ROUND(J34*$C$61*8.76,2)</f>
        <v>194.56</v>
      </c>
      <c r="L34" s="71">
        <f t="shared" ref="L34:L35" si="17">(D34+E34+F34)</f>
        <v>194.55745133466252</v>
      </c>
      <c r="P34" s="88"/>
      <c r="Q34" s="72"/>
    </row>
    <row r="35" spans="2:17" ht="15">
      <c r="B35" s="69">
        <f t="shared" si="0"/>
        <v>2049</v>
      </c>
      <c r="C35" s="73"/>
      <c r="D35" s="277">
        <f t="shared" si="13"/>
        <v>144.53363311627811</v>
      </c>
      <c r="E35" s="277">
        <f t="shared" si="13"/>
        <v>54.26517058351282</v>
      </c>
      <c r="F35" s="71"/>
      <c r="G35" s="72">
        <f t="shared" si="14"/>
        <v>55.016114137021582</v>
      </c>
      <c r="H35" s="71"/>
      <c r="I35" s="71"/>
      <c r="J35" s="72">
        <f t="shared" si="15"/>
        <v>55.016114137021582</v>
      </c>
      <c r="K35" s="72">
        <f t="shared" si="16"/>
        <v>198.8</v>
      </c>
      <c r="L35" s="71">
        <f t="shared" si="17"/>
        <v>198.79880369979094</v>
      </c>
      <c r="P35" s="88"/>
      <c r="Q35" s="72"/>
    </row>
    <row r="36" spans="2:17" ht="15">
      <c r="B36" s="69">
        <f t="shared" si="0"/>
        <v>2050</v>
      </c>
      <c r="C36" s="73"/>
      <c r="D36" s="277">
        <f t="shared" si="13"/>
        <v>147.68446626326389</v>
      </c>
      <c r="E36" s="277">
        <f t="shared" si="13"/>
        <v>55.448151281602769</v>
      </c>
      <c r="F36" s="71"/>
      <c r="G36" s="72">
        <f t="shared" ref="G36" si="18">(D36+E36+F36)/(8.76*$C$61)</f>
        <v>56.215465404292516</v>
      </c>
      <c r="H36" s="71"/>
      <c r="I36" s="71"/>
      <c r="J36" s="72">
        <f t="shared" ref="J36" si="19">(G36+H36+I36)</f>
        <v>56.215465404292516</v>
      </c>
      <c r="K36" s="72">
        <f t="shared" ref="K36" si="20">ROUND(J36*$C$61*8.76,2)</f>
        <v>203.13</v>
      </c>
      <c r="L36" s="71">
        <f t="shared" ref="L36" si="21">(D36+E36+F36)</f>
        <v>203.13261754486666</v>
      </c>
      <c r="P36" s="88"/>
      <c r="Q36" s="72"/>
    </row>
    <row r="37" spans="2:17">
      <c r="B37" s="69"/>
      <c r="C37" s="73"/>
      <c r="D37" s="71"/>
      <c r="E37" s="71"/>
      <c r="F37" s="71"/>
      <c r="G37" s="72"/>
      <c r="H37" s="71"/>
      <c r="I37" s="71"/>
      <c r="J37" s="71"/>
      <c r="K37" s="71"/>
      <c r="L37" s="71"/>
      <c r="M37" s="71"/>
    </row>
    <row r="38" spans="2:17">
      <c r="B38" s="69" t="s">
        <v>124</v>
      </c>
      <c r="C38" s="73"/>
      <c r="D38" s="71"/>
      <c r="E38" s="71"/>
      <c r="F38" s="71"/>
      <c r="G38" s="72"/>
      <c r="H38" s="71"/>
      <c r="I38" s="71"/>
      <c r="J38" s="71"/>
      <c r="K38" s="72">
        <f>-PMT(Discount_Rate,COUNT(K$14:K$28),NPV(Discount_Rate,K$14:K$28))</f>
        <v>5.8630296466387</v>
      </c>
      <c r="L38" s="72">
        <f>-PMT(Discount_Rate,COUNT(L$14:L$28),NPV(Discount_Rate,L$14:L$28))</f>
        <v>144.03027369857293</v>
      </c>
      <c r="M38" s="75"/>
    </row>
    <row r="39" spans="2:17">
      <c r="B39" s="69" t="s">
        <v>176</v>
      </c>
      <c r="K39" s="72">
        <f>-PMT(Discount_Rate,COUNT(K$13:K$32),NPV(Discount_Rate,K$13:K$32))</f>
        <v>27.718429266860596</v>
      </c>
      <c r="L39" s="72">
        <f>-PMT(Discount_Rate,COUNT(L$13:L$32),NPV(Discount_Rate,L$13:L$32))</f>
        <v>148.56111862873229</v>
      </c>
    </row>
    <row r="40" spans="2:17" ht="14.25">
      <c r="B40" s="76" t="s">
        <v>126</v>
      </c>
      <c r="C40" s="77"/>
      <c r="D40" s="77"/>
      <c r="E40" s="77"/>
      <c r="F40" s="77"/>
      <c r="G40" s="77"/>
      <c r="H40" s="77"/>
      <c r="I40" s="77"/>
    </row>
    <row r="42" spans="2:17">
      <c r="B42" s="62" t="s">
        <v>127</v>
      </c>
      <c r="C42" s="78" t="s">
        <v>128</v>
      </c>
      <c r="D42" s="159" t="s">
        <v>129</v>
      </c>
    </row>
    <row r="43" spans="2:17">
      <c r="C43" s="78" t="str">
        <f>C7</f>
        <v>(a)</v>
      </c>
      <c r="D43" s="62" t="s">
        <v>130</v>
      </c>
    </row>
    <row r="44" spans="2:17">
      <c r="C44" s="78" t="str">
        <f>D7</f>
        <v>(b)</v>
      </c>
      <c r="D44" s="72" t="str">
        <f>"= "&amp;C7&amp;" x "&amp;C60</f>
        <v>= (a) x 0.06316</v>
      </c>
    </row>
    <row r="45" spans="2:17">
      <c r="C45" s="78">
        <f>F7</f>
        <v>0</v>
      </c>
      <c r="D45" s="72" t="str">
        <f>"= ("&amp;$D$7&amp;" + "&amp;$E$7&amp;") /  (8.76 x "&amp;TEXT(C61,"0.0%")&amp;")"</f>
        <v>= ((b) + (c)) /  (8.76 x 41.2%)</v>
      </c>
    </row>
    <row r="46" spans="2:17">
      <c r="C46" s="78" t="str">
        <f>J7</f>
        <v>(g)</v>
      </c>
      <c r="D46" s="72" t="str">
        <f>"= "&amp;$G$7&amp;" + "&amp;$H$7</f>
        <v>= (e) + (f)</v>
      </c>
    </row>
    <row r="47" spans="2:17">
      <c r="C47" s="78" t="str">
        <f>K7</f>
        <v>(h)</v>
      </c>
      <c r="D47" t="str">
        <f>D42</f>
        <v>Plant Costs  - 2025 IRP - Table 7.1 &amp; 7.2</v>
      </c>
    </row>
    <row r="48" spans="2:17">
      <c r="C48" s="78"/>
      <c r="D48" s="72"/>
    </row>
    <row r="50" spans="2:20">
      <c r="C50" s="326"/>
      <c r="D50" s="77"/>
      <c r="E50" s="77"/>
      <c r="F50" s="77"/>
      <c r="G50" s="77"/>
      <c r="H50" s="77"/>
      <c r="I50" s="77"/>
    </row>
    <row r="51" spans="2:20">
      <c r="C51" s="315"/>
      <c r="D51" s="326"/>
      <c r="E51" s="326"/>
      <c r="F51" s="326"/>
      <c r="G51" s="326"/>
      <c r="H51" s="326"/>
      <c r="I51" s="61"/>
    </row>
    <row r="52" spans="2:20">
      <c r="Q52" s="62" t="s">
        <v>95</v>
      </c>
      <c r="R52" s="69">
        <v>2028</v>
      </c>
      <c r="T52" s="174" t="s">
        <v>11</v>
      </c>
    </row>
    <row r="53" spans="2:20">
      <c r="B53"/>
      <c r="C53" s="327"/>
      <c r="P53" s="156"/>
      <c r="T53" s="174"/>
    </row>
    <row r="54" spans="2:20">
      <c r="B54"/>
      <c r="C54" s="328"/>
      <c r="Q54" s="62" t="s">
        <v>177</v>
      </c>
      <c r="R54" s="88">
        <v>403.03573570578232</v>
      </c>
      <c r="T54" s="62" t="s">
        <v>178</v>
      </c>
    </row>
    <row r="55" spans="2:20" ht="24" customHeight="1">
      <c r="B55"/>
      <c r="C55" s="88"/>
      <c r="R55" s="113"/>
      <c r="S55" s="113"/>
    </row>
    <row r="56" spans="2:20">
      <c r="B56"/>
      <c r="C56" s="85"/>
      <c r="M56" s="169"/>
      <c r="N56" s="43"/>
      <c r="O56" s="93"/>
      <c r="P56" s="43"/>
      <c r="Q56" s="43"/>
    </row>
    <row r="57" spans="2:20">
      <c r="B57"/>
      <c r="C57" s="92"/>
      <c r="J57" s="170"/>
      <c r="M57" s="171"/>
      <c r="N57" s="87"/>
      <c r="P57" s="86"/>
    </row>
    <row r="58" spans="2:20">
      <c r="B58" s="164"/>
      <c r="C58" s="88"/>
      <c r="L58" s="171"/>
      <c r="M58" s="171"/>
      <c r="N58" s="171"/>
      <c r="P58" s="86"/>
    </row>
    <row r="59" spans="2:20">
      <c r="B59"/>
      <c r="C59" s="104"/>
      <c r="L59" s="171"/>
      <c r="M59" s="171"/>
      <c r="N59" s="171"/>
      <c r="P59" s="171"/>
    </row>
    <row r="60" spans="2:20">
      <c r="C60" s="172">
        <v>6.3159999999999994E-2</v>
      </c>
      <c r="D60" s="62" t="s">
        <v>179</v>
      </c>
      <c r="E60" s="165"/>
      <c r="F60" s="325" t="s">
        <v>180</v>
      </c>
      <c r="J60" s="276"/>
      <c r="L60" s="158"/>
      <c r="M60" s="90"/>
      <c r="N60" s="90"/>
      <c r="P60" s="91"/>
    </row>
    <row r="61" spans="2:20">
      <c r="C61" s="173">
        <v>0.41249600628770289</v>
      </c>
      <c r="D61" s="62" t="s">
        <v>171</v>
      </c>
    </row>
    <row r="62" spans="2:20">
      <c r="C62" s="179"/>
      <c r="D62" s="89"/>
    </row>
    <row r="64" spans="2:20" ht="15">
      <c r="C64" s="118"/>
      <c r="D64" s="118"/>
      <c r="E64" s="118"/>
      <c r="F64" s="118"/>
    </row>
    <row r="65" spans="3:6" ht="15">
      <c r="C65" s="278"/>
      <c r="D65" s="118"/>
      <c r="E65" s="259"/>
      <c r="F65" s="285"/>
    </row>
    <row r="66" spans="3:6" ht="15">
      <c r="C66" s="278"/>
      <c r="D66" s="118"/>
      <c r="E66" s="259"/>
      <c r="F66" s="285"/>
    </row>
    <row r="67" spans="3:6" ht="15">
      <c r="C67" s="278"/>
      <c r="D67" s="118"/>
      <c r="E67" s="259"/>
      <c r="F67" s="285"/>
    </row>
    <row r="68" spans="3:6" ht="15">
      <c r="C68" s="278"/>
      <c r="D68" s="118"/>
      <c r="E68" s="259"/>
      <c r="F68" s="285"/>
    </row>
    <row r="69" spans="3:6" ht="15">
      <c r="C69" s="278"/>
      <c r="D69" s="118"/>
      <c r="E69" s="259"/>
      <c r="F69" s="285"/>
    </row>
    <row r="70" spans="3:6" ht="15">
      <c r="C70" s="278"/>
      <c r="D70" s="118"/>
      <c r="E70" s="259"/>
      <c r="F70" s="285"/>
    </row>
    <row r="71" spans="3:6" ht="15">
      <c r="C71" s="278"/>
      <c r="D71" s="118"/>
      <c r="E71" s="259"/>
      <c r="F71" s="285"/>
    </row>
    <row r="72" spans="3:6" ht="15">
      <c r="C72" s="278"/>
      <c r="D72" s="118"/>
      <c r="E72" s="259"/>
      <c r="F72" s="285"/>
    </row>
    <row r="73" spans="3:6" ht="15">
      <c r="C73" s="278"/>
      <c r="D73" s="118"/>
      <c r="E73" s="259"/>
      <c r="F73" s="285"/>
    </row>
    <row r="74" spans="3:6" ht="15">
      <c r="C74" s="278"/>
      <c r="D74" s="118"/>
      <c r="E74" s="259"/>
      <c r="F74" s="285"/>
    </row>
    <row r="75" spans="3:6" ht="15">
      <c r="C75" s="118"/>
      <c r="D75" s="118"/>
      <c r="E75" s="118"/>
      <c r="F75" s="118"/>
    </row>
    <row r="76" spans="3:6" ht="15">
      <c r="C76" s="118"/>
      <c r="D76" s="118"/>
      <c r="E76" s="118"/>
      <c r="F76" s="118"/>
    </row>
    <row r="77" spans="3:6" ht="15">
      <c r="C77" s="118"/>
      <c r="D77" s="118"/>
      <c r="E77" s="279"/>
      <c r="F77" s="279"/>
    </row>
    <row r="80" spans="3:6">
      <c r="C80" s="86"/>
      <c r="D80" s="89"/>
    </row>
    <row r="81" spans="3:4">
      <c r="C81" s="86"/>
      <c r="D81" s="89"/>
    </row>
    <row r="82" spans="3:4">
      <c r="C82" s="86"/>
      <c r="D82" s="89"/>
    </row>
    <row r="83" spans="3:4">
      <c r="C83" s="86"/>
      <c r="D83" s="89"/>
    </row>
    <row r="84" spans="3:4">
      <c r="C84" s="86"/>
      <c r="D84" s="89"/>
    </row>
    <row r="85" spans="3:4">
      <c r="C85" s="86"/>
      <c r="D85" s="89"/>
    </row>
    <row r="86" spans="3:4">
      <c r="C86" s="86"/>
      <c r="D86" s="89"/>
    </row>
    <row r="87" spans="3:4">
      <c r="C87" s="86"/>
      <c r="D87" s="89"/>
    </row>
    <row r="88" spans="3:4">
      <c r="C88" s="86"/>
      <c r="D88" s="89"/>
    </row>
    <row r="89" spans="3:4">
      <c r="C89" s="86"/>
      <c r="D89" s="89"/>
    </row>
  </sheetData>
  <hyperlinks>
    <hyperlink ref="F60" r:id="rId1" xr:uid="{D2A740F7-215F-48F0-9D26-1C6809B16A07}"/>
  </hyperlinks>
  <printOptions horizontalCentered="1"/>
  <pageMargins left="0.8" right="0.3" top="0.4" bottom="0.4" header="0.5" footer="0.2"/>
  <pageSetup scale="53" orientation="landscape" r:id="rId2"/>
  <headerFooter alignWithMargins="0"/>
  <rowBreaks count="1" manualBreakCount="1">
    <brk id="49" max="1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B4DA3614AAD347BE4FEDC2ECD2F677" ma:contentTypeVersion="13" ma:contentTypeDescription="Create a new document." ma:contentTypeScope="" ma:versionID="74c2b7fbb140e68f01aadc3e59780bb8">
  <xsd:schema xmlns:xsd="http://www.w3.org/2001/XMLSchema" xmlns:xs="http://www.w3.org/2001/XMLSchema" xmlns:p="http://schemas.microsoft.com/office/2006/metadata/properties" xmlns:ns2="ba9b2b69-7f9d-4a4b-902b-e1ff65f1b0af" xmlns:ns3="70d1ac05-f8ec-49f9-a53b-b3ecacc8895e" targetNamespace="http://schemas.microsoft.com/office/2006/metadata/properties" ma:root="true" ma:fieldsID="af4916c4df7acac2ae3aa1899ce3bc9a" ns2:_="" ns3:_="">
    <xsd:import namespace="ba9b2b69-7f9d-4a4b-902b-e1ff65f1b0af"/>
    <xsd:import namespace="70d1ac05-f8ec-49f9-a53b-b3ecacc8895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b2b69-7f9d-4a4b-902b-e1ff65f1b0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cc82ffe-21c7-449b-a18d-914de9239d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d1ac05-f8ec-49f9-a53b-b3ecacc8895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bbdead7b-580a-4391-bab2-dd44b80467c1}" ma:internalName="TaxCatchAll" ma:showField="CatchAllData" ma:web="70d1ac05-f8ec-49f9-a53b-b3ecacc8895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0d1ac05-f8ec-49f9-a53b-b3ecacc8895e" xsi:nil="true"/>
    <lcf76f155ced4ddcb4097134ff3c332f xmlns="ba9b2b69-7f9d-4a4b-902b-e1ff65f1b0af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05D531-6FD8-4B54-B4C3-692341902C2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9b2b69-7f9d-4a4b-902b-e1ff65f1b0af"/>
    <ds:schemaRef ds:uri="70d1ac05-f8ec-49f9-a53b-b3ecacc889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FCECF9B-AD07-4F0F-9164-0F944A7FC4EB}">
  <ds:schemaRefs>
    <ds:schemaRef ds:uri="http://schemas.microsoft.com/office/2006/metadata/properties"/>
    <ds:schemaRef ds:uri="http://schemas.microsoft.com/office/infopath/2007/PartnerControls"/>
    <ds:schemaRef ds:uri="70d1ac05-f8ec-49f9-a53b-b3ecacc8895e"/>
    <ds:schemaRef ds:uri="ba9b2b69-7f9d-4a4b-902b-e1ff65f1b0af"/>
  </ds:schemaRefs>
</ds:datastoreItem>
</file>

<file path=customXml/itemProps3.xml><?xml version="1.0" encoding="utf-8"?>
<ds:datastoreItem xmlns:ds="http://schemas.openxmlformats.org/officeDocument/2006/customXml" ds:itemID="{3931A1EA-FDBD-41C4-AD48-143B8F06BFC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5</vt:i4>
      </vt:variant>
    </vt:vector>
  </HeadingPairs>
  <TitlesOfParts>
    <vt:vector size="21" baseType="lpstr">
      <vt:lpstr>Table 1</vt:lpstr>
      <vt:lpstr>Table 2</vt:lpstr>
      <vt:lpstr>Table 4</vt:lpstr>
      <vt:lpstr>Table 5</vt:lpstr>
      <vt:lpstr>Table3Compare</vt:lpstr>
      <vt:lpstr>BAT.PX.UTS._.ITC.Li_4hr.2027</vt:lpstr>
      <vt:lpstr>BAT.PX.WSF.ITC.IronAir100hr2030</vt:lpstr>
      <vt:lpstr>GSC.PX.BDG._.___.Frame 2030</vt:lpstr>
      <vt:lpstr>WD_.PX.DJW._.PTC.2028</vt:lpstr>
      <vt:lpstr>WD_.PX.DJW._.PTC.2029</vt:lpstr>
      <vt:lpstr>2025 IRP Assumptions</vt:lpstr>
      <vt:lpstr>PV_.PX.WMV._.PTC.2032</vt:lpstr>
      <vt:lpstr>Table 3 TransCost</vt:lpstr>
      <vt:lpstr>WD_.PX.WMV._.PTC.2032</vt:lpstr>
      <vt:lpstr>PV_.PX.WMV._.PTC.2036</vt:lpstr>
      <vt:lpstr>PV_.PX.YAK._.PTC.2032</vt:lpstr>
      <vt:lpstr>Discount_Rate</vt:lpstr>
      <vt:lpstr>Inflation</vt:lpstr>
      <vt:lpstr>'Table 1'!Print_Area</vt:lpstr>
      <vt:lpstr>Study_CF</vt:lpstr>
      <vt:lpstr>Study_MW</vt:lpstr>
    </vt:vector>
  </TitlesOfParts>
  <Manager/>
  <Company>PacifiCorp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PacifiCorp</dc:creator>
  <cp:keywords/>
  <dc:description/>
  <cp:lastModifiedBy>Fred Nass</cp:lastModifiedBy>
  <cp:revision/>
  <dcterms:created xsi:type="dcterms:W3CDTF">2001-03-19T15:45:46Z</dcterms:created>
  <dcterms:modified xsi:type="dcterms:W3CDTF">2025-08-27T14:40:09Z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0x0101004AB4DA3614AAD347BE4FEDC2ECD2F677</vt:lpwstr>
  </property>
  <property fmtid="{D5CDD505-2E9C-101B-9397-08002B2CF9AE}" pid="3" name="MediaServiceImageTags">
    <vt:lpwstr/>
  </property>
</Properties>
</file>